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1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L26" i="1"/>
  <c r="K26"/>
  <c r="F26"/>
  <c r="E26"/>
  <c r="N25"/>
  <c r="M25"/>
  <c r="J25"/>
  <c r="G25"/>
  <c r="D25"/>
  <c r="C25"/>
  <c r="N24"/>
  <c r="M24"/>
  <c r="L24"/>
  <c r="K24"/>
  <c r="J24"/>
  <c r="G24"/>
  <c r="F24"/>
  <c r="E24"/>
  <c r="D24"/>
  <c r="C24"/>
  <c r="N17"/>
  <c r="N26" s="1"/>
  <c r="M17"/>
  <c r="M26" s="1"/>
  <c r="L17"/>
  <c r="K17"/>
  <c r="J17"/>
  <c r="J26" s="1"/>
  <c r="G17"/>
  <c r="G26" s="1"/>
  <c r="F17"/>
  <c r="E17"/>
  <c r="D17"/>
  <c r="D26" s="1"/>
  <c r="C17"/>
  <c r="C26" s="1"/>
  <c r="N12"/>
  <c r="N18" s="1"/>
  <c r="M12"/>
  <c r="M18" s="1"/>
  <c r="L12"/>
  <c r="L25" s="1"/>
  <c r="L27" s="1"/>
  <c r="K12"/>
  <c r="K25" s="1"/>
  <c r="K27" s="1"/>
  <c r="J12"/>
  <c r="J18" s="1"/>
  <c r="G12"/>
  <c r="G18" s="1"/>
  <c r="N19" s="1"/>
  <c r="F12"/>
  <c r="F25" s="1"/>
  <c r="F27" s="1"/>
  <c r="E12"/>
  <c r="E25" s="1"/>
  <c r="E27" s="1"/>
  <c r="D12"/>
  <c r="D18" s="1"/>
  <c r="C12"/>
  <c r="C18" s="1"/>
  <c r="J19" s="1"/>
  <c r="D27" l="1"/>
  <c r="N27"/>
  <c r="C27"/>
  <c r="M27"/>
  <c r="K19"/>
  <c r="C19"/>
  <c r="G19"/>
  <c r="J27"/>
  <c r="G27"/>
  <c r="L18"/>
  <c r="E19" s="1"/>
  <c r="E18"/>
  <c r="F18"/>
  <c r="M19" s="1"/>
  <c r="K18"/>
  <c r="D19" s="1"/>
  <c r="F19" l="1"/>
  <c r="L19"/>
</calcChain>
</file>

<file path=xl/sharedStrings.xml><?xml version="1.0" encoding="utf-8"?>
<sst xmlns="http://schemas.openxmlformats.org/spreadsheetml/2006/main" count="85" uniqueCount="76">
  <si>
    <t>4/2020. (VII.15.) önkormányzati rendelet 1. melléklete</t>
  </si>
  <si>
    <t>ŐRIMAGYARÓSD KÖZSÉG ÖNKORMÁNYZATÁNAK
2019. ÉVI BEVÉTELEINEK ÉS KIADÁSAINAK TELJESÍTÉSE KIEMELT ELŐIRÁNYZATONKÉNT ELLÁTANDÓ FELADATOK SZERINTI BONTÁSBAN</t>
  </si>
  <si>
    <t>adatok ezer Ft-ban</t>
  </si>
  <si>
    <t>Rovat</t>
  </si>
  <si>
    <t>Megnevezés</t>
  </si>
  <si>
    <t>2019. évi eredeti előirányzat</t>
  </si>
  <si>
    <t>2019. évi módosított előirányzat</t>
  </si>
  <si>
    <t>2019. évi teljesítés</t>
  </si>
  <si>
    <t>2019. évi teljesítésből</t>
  </si>
  <si>
    <t>kötelező feladatok</t>
  </si>
  <si>
    <t>önként vállalt feladatok</t>
  </si>
  <si>
    <t>B</t>
  </si>
  <si>
    <t>BEVÉTELEK</t>
  </si>
  <si>
    <t>K</t>
  </si>
  <si>
    <t>KIADÁSOK</t>
  </si>
  <si>
    <t>B11</t>
  </si>
  <si>
    <t>Önkormányzatok működési támogatása</t>
  </si>
  <si>
    <t>K1</t>
  </si>
  <si>
    <t>Személyi juttatások</t>
  </si>
  <si>
    <t>B16</t>
  </si>
  <si>
    <t>Egyéb működési célú támogatások ÁH-belülről</t>
  </si>
  <si>
    <t>K2</t>
  </si>
  <si>
    <t>Munkaadókat terhelő járulékok és szociális hozzájárulási adó</t>
  </si>
  <si>
    <t>B3</t>
  </si>
  <si>
    <t>Közhatalmi bevételek</t>
  </si>
  <si>
    <t>K3</t>
  </si>
  <si>
    <t>Dologi kiadások</t>
  </si>
  <si>
    <t>B4</t>
  </si>
  <si>
    <t>Működési bevételek</t>
  </si>
  <si>
    <t>K4</t>
  </si>
  <si>
    <t>Ellátottak pénzbeli juttatásai</t>
  </si>
  <si>
    <t>B6</t>
  </si>
  <si>
    <t>Működési célú átvett pénzeszközök</t>
  </si>
  <si>
    <t>K5</t>
  </si>
  <si>
    <t>Egyéb működési kiadások</t>
  </si>
  <si>
    <t>Működési bevételek összesen</t>
  </si>
  <si>
    <t>Működési kiadások összesen</t>
  </si>
  <si>
    <t>B21</t>
  </si>
  <si>
    <t>Önkormányzatok felhalmozási támogatása</t>
  </si>
  <si>
    <t>K6</t>
  </si>
  <si>
    <t>Beruházások</t>
  </si>
  <si>
    <t>B25</t>
  </si>
  <si>
    <t>Felhalmozási célú támogatások ÁH-n belülről</t>
  </si>
  <si>
    <t>K7</t>
  </si>
  <si>
    <t>Felújítások</t>
  </si>
  <si>
    <t>B5</t>
  </si>
  <si>
    <t>Felhalmozási bevételek</t>
  </si>
  <si>
    <t>K8</t>
  </si>
  <si>
    <t>Egyéb felhalmozási kiadás</t>
  </si>
  <si>
    <t>B7</t>
  </si>
  <si>
    <t>Felhalmozási célú átvett pénzeszközök</t>
  </si>
  <si>
    <t>Felhalmozási bevételek összesen</t>
  </si>
  <si>
    <t>Felhalmozási kiadások összesen</t>
  </si>
  <si>
    <t>KÖLTSÉGVETÉSIBEVÉTELEK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</si>
  <si>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</si>
  <si>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</si>
  <si>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</si>
  <si>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</si>
  <si>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Előző évi pénzmaradvány, vállalkozási maradvány működési célú igénybevétele</t>
  </si>
  <si>
    <t>Előző évi pénzmaradvány, vállalkozási maradvány felhalmozási célú igénybevétele</t>
  </si>
  <si>
    <t>B812</t>
  </si>
  <si>
    <t>Belföldi értékpapírok bevételei</t>
  </si>
  <si>
    <t>K912</t>
  </si>
  <si>
    <t>Belföldi értékpapírok kiadásai</t>
  </si>
  <si>
    <t>B814</t>
  </si>
  <si>
    <t>Államháztartáson belüli megelőlegezések</t>
  </si>
  <si>
    <t>K914</t>
  </si>
  <si>
    <t>Államháztartáson belüli megelőlegezések visszafizetése</t>
  </si>
  <si>
    <t>FINANSZÍROZÁSI BEVÉTELEK ÖSSZESEN</t>
  </si>
  <si>
    <t>FINANSZÍROZÁSI KIADÁSOK ÖSSZESEN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</si>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</sst>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2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 applyAlignment="1">
      <alignment wrapText="1"/>
    </xf>
    <xf numFmtId="3" fontId="3" fillId="0" borderId="26" xfId="0" applyNumberFormat="1" applyFont="1" applyBorder="1"/>
    <xf numFmtId="3" fontId="3" fillId="0" borderId="27" xfId="0" applyNumberFormat="1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0" fontId="3" fillId="0" borderId="30" xfId="0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2" fillId="0" borderId="33" xfId="0" applyFont="1" applyBorder="1" applyAlignment="1">
      <alignment wrapText="1"/>
    </xf>
    <xf numFmtId="3" fontId="2" fillId="0" borderId="33" xfId="0" applyNumberFormat="1" applyFont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0" fontId="2" fillId="0" borderId="37" xfId="0" applyFont="1" applyBorder="1"/>
    <xf numFmtId="3" fontId="2" fillId="0" borderId="38" xfId="0" applyNumberFormat="1" applyFont="1" applyBorder="1"/>
    <xf numFmtId="0" fontId="3" fillId="0" borderId="39" xfId="0" applyFont="1" applyBorder="1"/>
    <xf numFmtId="0" fontId="3" fillId="0" borderId="40" xfId="0" applyFont="1" applyBorder="1" applyAlignment="1">
      <alignment wrapText="1"/>
    </xf>
    <xf numFmtId="3" fontId="3" fillId="0" borderId="4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" fontId="3" fillId="0" borderId="43" xfId="0" applyNumberFormat="1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31" xfId="0" applyFont="1" applyBorder="1"/>
    <xf numFmtId="0" fontId="3" fillId="0" borderId="46" xfId="0" applyFont="1" applyBorder="1"/>
    <xf numFmtId="0" fontId="3" fillId="0" borderId="47" xfId="0" applyFont="1" applyBorder="1" applyAlignment="1">
      <alignment wrapText="1"/>
    </xf>
    <xf numFmtId="3" fontId="3" fillId="0" borderId="47" xfId="0" applyNumberFormat="1" applyFont="1" applyBorder="1"/>
    <xf numFmtId="3" fontId="3" fillId="0" borderId="48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3" fillId="2" borderId="49" xfId="0" applyFont="1" applyFill="1" applyBorder="1"/>
    <xf numFmtId="0" fontId="3" fillId="2" borderId="47" xfId="0" applyFont="1" applyFill="1" applyBorder="1" applyAlignment="1">
      <alignment wrapText="1"/>
    </xf>
    <xf numFmtId="3" fontId="3" fillId="2" borderId="47" xfId="0" applyNumberFormat="1" applyFont="1" applyFill="1" applyBorder="1"/>
    <xf numFmtId="3" fontId="3" fillId="2" borderId="48" xfId="0" applyNumberFormat="1" applyFont="1" applyFill="1" applyBorder="1"/>
    <xf numFmtId="3" fontId="3" fillId="2" borderId="14" xfId="0" applyNumberFormat="1" applyFont="1" applyFill="1" applyBorder="1"/>
    <xf numFmtId="3" fontId="3" fillId="2" borderId="13" xfId="0" applyNumberFormat="1" applyFont="1" applyFill="1" applyBorder="1"/>
    <xf numFmtId="0" fontId="3" fillId="2" borderId="17" xfId="0" applyFont="1" applyFill="1" applyBorder="1"/>
    <xf numFmtId="0" fontId="2" fillId="0" borderId="47" xfId="0" applyFont="1" applyBorder="1" applyAlignment="1">
      <alignment wrapText="1"/>
    </xf>
    <xf numFmtId="3" fontId="2" fillId="0" borderId="47" xfId="0" applyNumberFormat="1" applyFont="1" applyBorder="1"/>
    <xf numFmtId="3" fontId="2" fillId="0" borderId="48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0" fontId="2" fillId="0" borderId="49" xfId="0" applyFont="1" applyBorder="1"/>
    <xf numFmtId="3" fontId="2" fillId="0" borderId="17" xfId="0" applyNumberFormat="1" applyFont="1" applyBorder="1"/>
    <xf numFmtId="0" fontId="3" fillId="0" borderId="50" xfId="0" applyFont="1" applyBorder="1"/>
    <xf numFmtId="0" fontId="2" fillId="0" borderId="51" xfId="0" applyFont="1" applyBorder="1" applyAlignment="1">
      <alignment wrapText="1"/>
    </xf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54" xfId="0" applyNumberFormat="1" applyFont="1" applyBorder="1"/>
    <xf numFmtId="0" fontId="2" fillId="0" borderId="55" xfId="0" applyFont="1" applyBorder="1"/>
    <xf numFmtId="3" fontId="2" fillId="0" borderId="56" xfId="0" applyNumberFormat="1" applyFont="1" applyBorder="1"/>
    <xf numFmtId="0" fontId="3" fillId="0" borderId="18" xfId="0" applyFont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3" fillId="3" borderId="40" xfId="0" applyFont="1" applyFill="1" applyBorder="1" applyAlignment="1">
      <alignment wrapText="1"/>
    </xf>
    <xf numFmtId="3" fontId="3" fillId="3" borderId="40" xfId="0" applyNumberFormat="1" applyFont="1" applyFill="1" applyBorder="1"/>
    <xf numFmtId="3" fontId="3" fillId="3" borderId="41" xfId="0" applyNumberFormat="1" applyFont="1" applyFill="1" applyBorder="1"/>
    <xf numFmtId="3" fontId="3" fillId="3" borderId="42" xfId="0" applyNumberFormat="1" applyFont="1" applyFill="1" applyBorder="1"/>
    <xf numFmtId="0" fontId="3" fillId="3" borderId="43" xfId="0" applyFont="1" applyFill="1" applyBorder="1"/>
    <xf numFmtId="0" fontId="3" fillId="3" borderId="45" xfId="0" applyFont="1" applyFill="1" applyBorder="1"/>
    <xf numFmtId="0" fontId="3" fillId="0" borderId="57" xfId="0" applyFont="1" applyBorder="1" applyAlignment="1">
      <alignment vertical="center"/>
    </xf>
    <xf numFmtId="0" fontId="3" fillId="3" borderId="49" xfId="0" applyFont="1" applyFill="1" applyBorder="1" applyAlignment="1">
      <alignment vertical="center"/>
    </xf>
    <xf numFmtId="0" fontId="3" fillId="3" borderId="47" xfId="0" applyFont="1" applyFill="1" applyBorder="1" applyAlignment="1">
      <alignment wrapText="1"/>
    </xf>
    <xf numFmtId="3" fontId="3" fillId="3" borderId="47" xfId="0" applyNumberFormat="1" applyFont="1" applyFill="1" applyBorder="1"/>
    <xf numFmtId="3" fontId="3" fillId="3" borderId="48" xfId="0" applyNumberFormat="1" applyFont="1" applyFill="1" applyBorder="1"/>
    <xf numFmtId="3" fontId="3" fillId="3" borderId="14" xfId="0" applyNumberFormat="1" applyFont="1" applyFill="1" applyBorder="1"/>
    <xf numFmtId="0" fontId="3" fillId="3" borderId="13" xfId="0" applyFont="1" applyFill="1" applyBorder="1"/>
    <xf numFmtId="0" fontId="3" fillId="3" borderId="17" xfId="0" applyFont="1" applyFill="1" applyBorder="1"/>
    <xf numFmtId="0" fontId="3" fillId="0" borderId="19" xfId="0" applyFont="1" applyBorder="1" applyAlignment="1">
      <alignment wrapText="1"/>
    </xf>
    <xf numFmtId="3" fontId="3" fillId="0" borderId="19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0" fontId="3" fillId="0" borderId="22" xfId="0" applyFont="1" applyBorder="1" applyAlignment="1">
      <alignment vertical="center"/>
    </xf>
    <xf numFmtId="0" fontId="3" fillId="0" borderId="33" xfId="0" applyFont="1" applyBorder="1" applyAlignment="1">
      <alignment wrapText="1"/>
    </xf>
    <xf numFmtId="3" fontId="3" fillId="0" borderId="33" xfId="0" applyNumberFormat="1" applyFont="1" applyBorder="1"/>
    <xf numFmtId="3" fontId="3" fillId="0" borderId="34" xfId="0" applyNumberFormat="1" applyFont="1" applyBorder="1"/>
    <xf numFmtId="3" fontId="3" fillId="0" borderId="36" xfId="0" applyNumberFormat="1" applyFont="1" applyBorder="1"/>
    <xf numFmtId="3" fontId="3" fillId="0" borderId="35" xfId="0" applyNumberFormat="1" applyFont="1" applyBorder="1"/>
    <xf numFmtId="0" fontId="3" fillId="0" borderId="58" xfId="0" applyFont="1" applyBorder="1" applyAlignment="1">
      <alignment vertical="center"/>
    </xf>
    <xf numFmtId="0" fontId="3" fillId="0" borderId="38" xfId="0" applyFont="1" applyBorder="1"/>
    <xf numFmtId="0" fontId="3" fillId="0" borderId="50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/>
    <xf numFmtId="0" fontId="3" fillId="0" borderId="9" xfId="0" applyFont="1" applyBorder="1" applyAlignment="1">
      <alignment vertical="center"/>
    </xf>
    <xf numFmtId="0" fontId="2" fillId="0" borderId="10" xfId="0" applyFont="1" applyBorder="1" applyAlignment="1">
      <alignment wrapText="1"/>
    </xf>
    <xf numFmtId="3" fontId="2" fillId="0" borderId="10" xfId="0" applyNumberFormat="1" applyFont="1" applyBorder="1"/>
    <xf numFmtId="3" fontId="2" fillId="0" borderId="59" xfId="0" applyNumberFormat="1" applyFont="1" applyBorder="1"/>
    <xf numFmtId="3" fontId="2" fillId="0" borderId="60" xfId="0" applyNumberFormat="1" applyFont="1" applyBorder="1"/>
    <xf numFmtId="3" fontId="2" fillId="0" borderId="61" xfId="0" applyNumberFormat="1" applyFont="1" applyBorder="1"/>
    <xf numFmtId="0" fontId="3" fillId="0" borderId="15" xfId="0" applyFont="1" applyBorder="1" applyAlignment="1">
      <alignment vertical="center"/>
    </xf>
    <xf numFmtId="3" fontId="2" fillId="0" borderId="62" xfId="0" applyNumberFormat="1" applyFont="1" applyBorder="1"/>
    <xf numFmtId="0" fontId="3" fillId="0" borderId="55" xfId="0" applyFont="1" applyBorder="1" applyAlignment="1">
      <alignment vertical="center"/>
    </xf>
    <xf numFmtId="0" fontId="3" fillId="0" borderId="57" xfId="0" applyFont="1" applyBorder="1"/>
    <xf numFmtId="0" fontId="2" fillId="0" borderId="16" xfId="0" applyFont="1" applyBorder="1" applyAlignment="1">
      <alignment wrapText="1"/>
    </xf>
    <xf numFmtId="3" fontId="2" fillId="0" borderId="16" xfId="0" applyNumberFormat="1" applyFont="1" applyBorder="1"/>
    <xf numFmtId="3" fontId="2" fillId="0" borderId="11" xfId="0" applyNumberFormat="1" applyFont="1" applyBorder="1"/>
    <xf numFmtId="3" fontId="2" fillId="0" borderId="58" xfId="0" applyNumberFormat="1" applyFont="1" applyBorder="1"/>
    <xf numFmtId="3" fontId="2" fillId="0" borderId="12" xfId="0" applyNumberFormat="1" applyFont="1" applyBorder="1"/>
    <xf numFmtId="0" fontId="2" fillId="0" borderId="63" xfId="0" applyFont="1" applyBorder="1"/>
    <xf numFmtId="3" fontId="2" fillId="0" borderId="64" xfId="0" applyNumberFormat="1" applyFont="1" applyBorder="1"/>
  </cellXfs>
  <cellStyles count="14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  <cellStyle name="Normál 8" xfId="12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5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7" zoomScaleNormal="100" workbookViewId="0">
      <selection activeCell="A2" sqref="A2:N2"/>
    </sheetView>
  </sheetViews>
  <sheetFormatPr defaultRowHeight="12.75"/>
  <cols>
    <col min="1" max="1" width="5.140625" customWidth="1"/>
    <col min="2" max="2" width="32" customWidth="1"/>
    <col min="3" max="3" width="10.140625" customWidth="1"/>
    <col min="4" max="4" width="9.85546875" customWidth="1"/>
    <col min="5" max="5" width="8.42578125" customWidth="1"/>
    <col min="6" max="7" width="8.5703125" customWidth="1"/>
    <col min="8" max="8" width="5.140625" customWidth="1"/>
    <col min="9" max="9" width="32" customWidth="1"/>
    <col min="10" max="10" width="9.85546875" customWidth="1"/>
    <col min="11" max="11" width="10" customWidth="1"/>
    <col min="12" max="14" width="8.5703125" customWidth="1"/>
  </cols>
  <sheetData>
    <row r="1" spans="1:14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2"/>
      <c r="N1" s="3" t="s">
        <v>0</v>
      </c>
    </row>
    <row r="2" spans="1:14" ht="3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thickBo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3" t="s">
        <v>2</v>
      </c>
    </row>
    <row r="4" spans="1:14" ht="27.75" customHeight="1" thickTop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2"/>
      <c r="H4" s="13" t="s">
        <v>3</v>
      </c>
      <c r="I4" s="7" t="s">
        <v>4</v>
      </c>
      <c r="J4" s="8" t="s">
        <v>5</v>
      </c>
      <c r="K4" s="9" t="s">
        <v>6</v>
      </c>
      <c r="L4" s="10" t="s">
        <v>7</v>
      </c>
      <c r="M4" s="11" t="s">
        <v>8</v>
      </c>
      <c r="N4" s="14"/>
    </row>
    <row r="5" spans="1:14" ht="39" customHeight="1" thickBot="1">
      <c r="A5" s="15"/>
      <c r="B5" s="16"/>
      <c r="C5" s="17"/>
      <c r="D5" s="18"/>
      <c r="E5" s="19"/>
      <c r="F5" s="20" t="s">
        <v>9</v>
      </c>
      <c r="G5" s="21" t="s">
        <v>10</v>
      </c>
      <c r="H5" s="22"/>
      <c r="I5" s="23"/>
      <c r="J5" s="17"/>
      <c r="K5" s="18"/>
      <c r="L5" s="19"/>
      <c r="M5" s="20" t="s">
        <v>9</v>
      </c>
      <c r="N5" s="24" t="s">
        <v>10</v>
      </c>
    </row>
    <row r="6" spans="1:14" ht="13.5" thickTop="1">
      <c r="A6" s="25" t="s">
        <v>11</v>
      </c>
      <c r="B6" s="26" t="s">
        <v>12</v>
      </c>
      <c r="C6" s="27"/>
      <c r="D6" s="28"/>
      <c r="E6" s="29"/>
      <c r="F6" s="30"/>
      <c r="G6" s="29"/>
      <c r="H6" s="31" t="s">
        <v>13</v>
      </c>
      <c r="I6" s="26" t="s">
        <v>14</v>
      </c>
      <c r="J6" s="27"/>
      <c r="K6" s="28"/>
      <c r="L6" s="29"/>
      <c r="M6" s="30"/>
      <c r="N6" s="32"/>
    </row>
    <row r="7" spans="1:14">
      <c r="A7" s="33" t="s">
        <v>15</v>
      </c>
      <c r="B7" s="34" t="s">
        <v>16</v>
      </c>
      <c r="C7" s="35">
        <v>19546</v>
      </c>
      <c r="D7" s="36">
        <v>20991</v>
      </c>
      <c r="E7" s="37">
        <v>20991</v>
      </c>
      <c r="F7" s="38">
        <v>20991</v>
      </c>
      <c r="G7" s="37">
        <v>0</v>
      </c>
      <c r="H7" s="39" t="s">
        <v>17</v>
      </c>
      <c r="I7" s="34" t="s">
        <v>18</v>
      </c>
      <c r="J7" s="35">
        <v>14046</v>
      </c>
      <c r="K7" s="36">
        <v>15444</v>
      </c>
      <c r="L7" s="37">
        <v>15416</v>
      </c>
      <c r="M7" s="38">
        <v>15416</v>
      </c>
      <c r="N7" s="40">
        <v>0</v>
      </c>
    </row>
    <row r="8" spans="1:14" ht="25.5" customHeight="1">
      <c r="A8" s="33" t="s">
        <v>19</v>
      </c>
      <c r="B8" s="34" t="s">
        <v>20</v>
      </c>
      <c r="C8" s="35">
        <v>4492</v>
      </c>
      <c r="D8" s="36">
        <v>5137</v>
      </c>
      <c r="E8" s="37">
        <v>4663</v>
      </c>
      <c r="F8" s="38">
        <v>4663</v>
      </c>
      <c r="G8" s="37">
        <v>0</v>
      </c>
      <c r="H8" s="39" t="s">
        <v>21</v>
      </c>
      <c r="I8" s="34" t="s">
        <v>22</v>
      </c>
      <c r="J8" s="35">
        <v>2533</v>
      </c>
      <c r="K8" s="36">
        <v>2751</v>
      </c>
      <c r="L8" s="37">
        <v>2750</v>
      </c>
      <c r="M8" s="38">
        <v>2750</v>
      </c>
      <c r="N8" s="40">
        <v>0</v>
      </c>
    </row>
    <row r="9" spans="1:14">
      <c r="A9" s="33" t="s">
        <v>23</v>
      </c>
      <c r="B9" s="34" t="s">
        <v>24</v>
      </c>
      <c r="C9" s="35">
        <v>4156</v>
      </c>
      <c r="D9" s="36">
        <v>5120</v>
      </c>
      <c r="E9" s="37">
        <v>5102</v>
      </c>
      <c r="F9" s="38">
        <v>4402</v>
      </c>
      <c r="G9" s="37">
        <v>700</v>
      </c>
      <c r="H9" s="39" t="s">
        <v>25</v>
      </c>
      <c r="I9" s="34" t="s">
        <v>26</v>
      </c>
      <c r="J9" s="35">
        <v>7854</v>
      </c>
      <c r="K9" s="36">
        <v>8506</v>
      </c>
      <c r="L9" s="37">
        <v>7536</v>
      </c>
      <c r="M9" s="38">
        <v>7536</v>
      </c>
      <c r="N9" s="40">
        <v>0</v>
      </c>
    </row>
    <row r="10" spans="1:14">
      <c r="A10" s="33" t="s">
        <v>27</v>
      </c>
      <c r="B10" s="34" t="s">
        <v>28</v>
      </c>
      <c r="C10" s="35">
        <v>510</v>
      </c>
      <c r="D10" s="36">
        <v>835</v>
      </c>
      <c r="E10" s="37">
        <v>834</v>
      </c>
      <c r="F10" s="38">
        <v>834</v>
      </c>
      <c r="G10" s="37">
        <v>0</v>
      </c>
      <c r="H10" s="39" t="s">
        <v>29</v>
      </c>
      <c r="I10" s="34" t="s">
        <v>30</v>
      </c>
      <c r="J10" s="35">
        <v>920</v>
      </c>
      <c r="K10" s="36">
        <v>938</v>
      </c>
      <c r="L10" s="37">
        <v>882</v>
      </c>
      <c r="M10" s="38">
        <v>882</v>
      </c>
      <c r="N10" s="40">
        <v>0</v>
      </c>
    </row>
    <row r="11" spans="1:14">
      <c r="A11" s="33" t="s">
        <v>31</v>
      </c>
      <c r="B11" s="34" t="s">
        <v>32</v>
      </c>
      <c r="C11" s="35">
        <v>0</v>
      </c>
      <c r="D11" s="36">
        <v>0</v>
      </c>
      <c r="E11" s="37">
        <v>0</v>
      </c>
      <c r="F11" s="38">
        <v>0</v>
      </c>
      <c r="G11" s="37">
        <v>0</v>
      </c>
      <c r="H11" s="39" t="s">
        <v>33</v>
      </c>
      <c r="I11" s="34" t="s">
        <v>34</v>
      </c>
      <c r="J11" s="35">
        <v>6999</v>
      </c>
      <c r="K11" s="36">
        <v>34372</v>
      </c>
      <c r="L11" s="37">
        <v>2023</v>
      </c>
      <c r="M11" s="38">
        <v>1323</v>
      </c>
      <c r="N11" s="40">
        <v>700</v>
      </c>
    </row>
    <row r="12" spans="1:14" ht="13.5" thickBot="1">
      <c r="A12" s="41"/>
      <c r="B12" s="42" t="s">
        <v>35</v>
      </c>
      <c r="C12" s="43">
        <f>SUM(C7:C11)</f>
        <v>28704</v>
      </c>
      <c r="D12" s="44">
        <f>SUM(D7:D11)</f>
        <v>32083</v>
      </c>
      <c r="E12" s="44">
        <f>SUM(E7:E11)</f>
        <v>31590</v>
      </c>
      <c r="F12" s="45">
        <f>SUM(F7:F11)</f>
        <v>30890</v>
      </c>
      <c r="G12" s="46">
        <f>SUM(G7:G11)</f>
        <v>700</v>
      </c>
      <c r="H12" s="47"/>
      <c r="I12" s="42" t="s">
        <v>36</v>
      </c>
      <c r="J12" s="43">
        <f>SUM(J7:J11)</f>
        <v>32352</v>
      </c>
      <c r="K12" s="44">
        <f>SUM(K7:K11)</f>
        <v>62011</v>
      </c>
      <c r="L12" s="46">
        <f>SUM(L7:L11)</f>
        <v>28607</v>
      </c>
      <c r="M12" s="45">
        <f>SUM(M7:M11)</f>
        <v>27907</v>
      </c>
      <c r="N12" s="48">
        <f>SUM(N7:N11)</f>
        <v>700</v>
      </c>
    </row>
    <row r="13" spans="1:14" ht="13.5" thickTop="1">
      <c r="A13" s="49" t="s">
        <v>37</v>
      </c>
      <c r="B13" s="50" t="s">
        <v>38</v>
      </c>
      <c r="C13" s="51">
        <v>0</v>
      </c>
      <c r="D13" s="52">
        <v>5645</v>
      </c>
      <c r="E13" s="53">
        <v>5645</v>
      </c>
      <c r="F13" s="54">
        <v>5645</v>
      </c>
      <c r="G13" s="53">
        <v>0</v>
      </c>
      <c r="H13" s="55" t="s">
        <v>39</v>
      </c>
      <c r="I13" s="50" t="s">
        <v>40</v>
      </c>
      <c r="J13" s="51">
        <v>200</v>
      </c>
      <c r="K13" s="52">
        <v>3205</v>
      </c>
      <c r="L13" s="53">
        <v>3158</v>
      </c>
      <c r="M13" s="54">
        <v>3158</v>
      </c>
      <c r="N13" s="56">
        <v>0</v>
      </c>
    </row>
    <row r="14" spans="1:14">
      <c r="A14" s="33" t="s">
        <v>41</v>
      </c>
      <c r="B14" s="34" t="s">
        <v>42</v>
      </c>
      <c r="C14" s="35">
        <v>2195</v>
      </c>
      <c r="D14" s="36">
        <v>33877</v>
      </c>
      <c r="E14" s="37">
        <v>28805</v>
      </c>
      <c r="F14" s="38">
        <v>28805</v>
      </c>
      <c r="G14" s="37">
        <v>0</v>
      </c>
      <c r="H14" s="39" t="s">
        <v>43</v>
      </c>
      <c r="I14" s="34" t="s">
        <v>44</v>
      </c>
      <c r="J14" s="35">
        <v>1495</v>
      </c>
      <c r="K14" s="36">
        <v>9500</v>
      </c>
      <c r="L14" s="37">
        <v>7714</v>
      </c>
      <c r="M14" s="38">
        <v>7714</v>
      </c>
      <c r="N14" s="57">
        <v>0</v>
      </c>
    </row>
    <row r="15" spans="1:14">
      <c r="A15" s="33" t="s">
        <v>45</v>
      </c>
      <c r="B15" s="34" t="s">
        <v>46</v>
      </c>
      <c r="C15" s="35">
        <v>0</v>
      </c>
      <c r="D15" s="36">
        <v>0</v>
      </c>
      <c r="E15" s="37">
        <v>0</v>
      </c>
      <c r="F15" s="38">
        <v>0</v>
      </c>
      <c r="G15" s="37">
        <v>0</v>
      </c>
      <c r="H15" s="39" t="s">
        <v>47</v>
      </c>
      <c r="I15" s="34" t="s">
        <v>48</v>
      </c>
      <c r="J15" s="35">
        <v>1773</v>
      </c>
      <c r="K15" s="36">
        <v>1810</v>
      </c>
      <c r="L15" s="37">
        <v>1810</v>
      </c>
      <c r="M15" s="38">
        <v>1810</v>
      </c>
      <c r="N15" s="57">
        <v>0</v>
      </c>
    </row>
    <row r="16" spans="1:14">
      <c r="A16" s="58" t="s">
        <v>49</v>
      </c>
      <c r="B16" s="59" t="s">
        <v>50</v>
      </c>
      <c r="C16" s="60"/>
      <c r="D16" s="61"/>
      <c r="E16" s="61"/>
      <c r="F16" s="62"/>
      <c r="G16" s="63"/>
      <c r="H16" s="64"/>
      <c r="I16" s="65"/>
      <c r="J16" s="66"/>
      <c r="K16" s="67"/>
      <c r="L16" s="68"/>
      <c r="M16" s="69"/>
      <c r="N16" s="70"/>
    </row>
    <row r="17" spans="1:14" ht="13.5" thickBot="1">
      <c r="A17" s="58"/>
      <c r="B17" s="71" t="s">
        <v>51</v>
      </c>
      <c r="C17" s="72">
        <f>SUM(C13:C15)</f>
        <v>2195</v>
      </c>
      <c r="D17" s="73">
        <f>SUM(D13:D15)</f>
        <v>39522</v>
      </c>
      <c r="E17" s="73">
        <f>SUM(E13:E15)</f>
        <v>34450</v>
      </c>
      <c r="F17" s="74">
        <f>SUM(F13:F15)</f>
        <v>34450</v>
      </c>
      <c r="G17" s="75">
        <f>SUM(G13:G15)</f>
        <v>0</v>
      </c>
      <c r="H17" s="76"/>
      <c r="I17" s="71" t="s">
        <v>52</v>
      </c>
      <c r="J17" s="72">
        <f>SUM(J13:J15)</f>
        <v>3468</v>
      </c>
      <c r="K17" s="73">
        <f>SUM(K13:K15)</f>
        <v>14515</v>
      </c>
      <c r="L17" s="75">
        <f>SUM(L13:L15)</f>
        <v>12682</v>
      </c>
      <c r="M17" s="74">
        <f>SUM(M13:M15)</f>
        <v>12682</v>
      </c>
      <c r="N17" s="77">
        <f>SUM(N13:N15)</f>
        <v>0</v>
      </c>
    </row>
    <row r="18" spans="1:14" ht="15" customHeight="1" thickTop="1" thickBot="1">
      <c r="A18" s="78"/>
      <c r="B18" s="79" t="s">
        <v>53</v>
      </c>
      <c r="C18" s="80">
        <f>C12+C17</f>
        <v>30899</v>
      </c>
      <c r="D18" s="81">
        <f>D12+D17</f>
        <v>71605</v>
      </c>
      <c r="E18" s="81">
        <f>E12+E17</f>
        <v>66040</v>
      </c>
      <c r="F18" s="82">
        <f>F12+F17</f>
        <v>65340</v>
      </c>
      <c r="G18" s="83">
        <f>G12+G17</f>
        <v>700</v>
      </c>
      <c r="H18" s="84"/>
      <c r="I18" s="79" t="s">
        <v>54</v>
      </c>
      <c r="J18" s="80">
        <f>J12+J17</f>
        <v>35820</v>
      </c>
      <c r="K18" s="81">
        <f>K12+K17</f>
        <v>76526</v>
      </c>
      <c r="L18" s="83">
        <f>L12+L17</f>
        <v>41289</v>
      </c>
      <c r="M18" s="82">
        <f>M12+M17</f>
        <v>40589</v>
      </c>
      <c r="N18" s="85">
        <f>N12+N17</f>
        <v>700</v>
      </c>
    </row>
    <row r="19" spans="1:14" ht="28.5" customHeight="1" thickTop="1" thickBot="1">
      <c r="A19" s="78"/>
      <c r="B19" s="79" t="s">
        <v>55</v>
      </c>
      <c r="C19" s="80">
        <f>IF(J18&gt;C18,C18-J18,0)</f>
        <v>-4921</v>
      </c>
      <c r="D19" s="81">
        <f>IF(K18&gt;D18,D18-K18,0)</f>
        <v>-4921</v>
      </c>
      <c r="E19" s="81">
        <f>IF(L18&gt;E18,E18-L18,0)</f>
        <v>0</v>
      </c>
      <c r="F19" s="82">
        <f>IF(M18&gt;F18,F18-M18,0)</f>
        <v>0</v>
      </c>
      <c r="G19" s="83">
        <f>IF(N18&gt;G18,G18-N18,0)</f>
        <v>0</v>
      </c>
      <c r="H19" s="84"/>
      <c r="I19" s="79" t="s">
        <v>56</v>
      </c>
      <c r="J19" s="80">
        <f>IF(C18&gt;J18,C18-J18,0)</f>
        <v>0</v>
      </c>
      <c r="K19" s="81">
        <f>IF(D18&gt;K18,D18-K18,0)</f>
        <v>0</v>
      </c>
      <c r="L19" s="81">
        <f>IF(E18&gt;L18,E18-L18,0)</f>
        <v>24751</v>
      </c>
      <c r="M19" s="82">
        <f>IF(F18&gt;M18,F18-M18,0)</f>
        <v>24751</v>
      </c>
      <c r="N19" s="85">
        <f>IF(G18&gt;N18,G18-N18,0)</f>
        <v>0</v>
      </c>
    </row>
    <row r="20" spans="1:14" ht="26.25" thickTop="1">
      <c r="A20" s="86" t="s">
        <v>57</v>
      </c>
      <c r="B20" s="50" t="s">
        <v>58</v>
      </c>
      <c r="C20" s="51">
        <v>4430</v>
      </c>
      <c r="D20" s="52">
        <v>5703</v>
      </c>
      <c r="E20" s="53">
        <v>5703</v>
      </c>
      <c r="F20" s="54">
        <v>5703</v>
      </c>
      <c r="G20" s="53">
        <v>0</v>
      </c>
      <c r="H20" s="87"/>
      <c r="I20" s="88"/>
      <c r="J20" s="89"/>
      <c r="K20" s="90"/>
      <c r="L20" s="91"/>
      <c r="M20" s="92"/>
      <c r="N20" s="93"/>
    </row>
    <row r="21" spans="1:14" ht="26.25" thickBot="1">
      <c r="A21" s="94" t="s">
        <v>57</v>
      </c>
      <c r="B21" s="59" t="s">
        <v>59</v>
      </c>
      <c r="C21" s="60">
        <v>1273</v>
      </c>
      <c r="D21" s="61">
        <v>0</v>
      </c>
      <c r="E21" s="63">
        <v>0</v>
      </c>
      <c r="F21" s="62">
        <v>0</v>
      </c>
      <c r="G21" s="63">
        <v>0</v>
      </c>
      <c r="H21" s="95"/>
      <c r="I21" s="96"/>
      <c r="J21" s="97"/>
      <c r="K21" s="98"/>
      <c r="L21" s="99"/>
      <c r="M21" s="100"/>
      <c r="N21" s="101"/>
    </row>
    <row r="22" spans="1:14" ht="13.5" thickTop="1">
      <c r="A22" s="86" t="s">
        <v>60</v>
      </c>
      <c r="B22" s="102" t="s">
        <v>61</v>
      </c>
      <c r="C22" s="103">
        <v>0</v>
      </c>
      <c r="D22" s="104">
        <v>0</v>
      </c>
      <c r="E22" s="105">
        <v>0</v>
      </c>
      <c r="F22" s="106">
        <v>0</v>
      </c>
      <c r="G22" s="105">
        <v>0</v>
      </c>
      <c r="H22" s="107" t="s">
        <v>62</v>
      </c>
      <c r="I22" s="102" t="s">
        <v>63</v>
      </c>
      <c r="J22" s="103">
        <v>0</v>
      </c>
      <c r="K22" s="104">
        <v>0</v>
      </c>
      <c r="L22" s="105">
        <v>0</v>
      </c>
      <c r="M22" s="106">
        <v>0</v>
      </c>
      <c r="N22" s="32">
        <v>0</v>
      </c>
    </row>
    <row r="23" spans="1:14" ht="26.25" thickBot="1">
      <c r="A23" s="94" t="s">
        <v>64</v>
      </c>
      <c r="B23" s="108" t="s">
        <v>65</v>
      </c>
      <c r="C23" s="109">
        <v>0</v>
      </c>
      <c r="D23" s="110">
        <v>0</v>
      </c>
      <c r="E23" s="111">
        <v>844</v>
      </c>
      <c r="F23" s="112">
        <v>844</v>
      </c>
      <c r="G23" s="111">
        <v>0</v>
      </c>
      <c r="H23" s="113" t="s">
        <v>66</v>
      </c>
      <c r="I23" s="108" t="s">
        <v>67</v>
      </c>
      <c r="J23" s="109">
        <v>782</v>
      </c>
      <c r="K23" s="110">
        <v>782</v>
      </c>
      <c r="L23" s="111">
        <v>782</v>
      </c>
      <c r="M23" s="112">
        <v>782</v>
      </c>
      <c r="N23" s="114">
        <v>0</v>
      </c>
    </row>
    <row r="24" spans="1:14" ht="27" thickTop="1" thickBot="1">
      <c r="A24" s="115"/>
      <c r="B24" s="79" t="s">
        <v>68</v>
      </c>
      <c r="C24" s="80">
        <f>SUM(C20:C23)</f>
        <v>5703</v>
      </c>
      <c r="D24" s="81">
        <f>SUM(D20:D23)</f>
        <v>5703</v>
      </c>
      <c r="E24" s="81">
        <f>SUM(E20:E23)</f>
        <v>6547</v>
      </c>
      <c r="F24" s="82">
        <f>SUM(F20:F23)</f>
        <v>6547</v>
      </c>
      <c r="G24" s="83">
        <f>SUM(G20:G23)</f>
        <v>0</v>
      </c>
      <c r="H24" s="116"/>
      <c r="I24" s="79" t="s">
        <v>69</v>
      </c>
      <c r="J24" s="80">
        <f>SUM(J22:J23)</f>
        <v>782</v>
      </c>
      <c r="K24" s="81">
        <f>SUM(K22:K23)</f>
        <v>782</v>
      </c>
      <c r="L24" s="81">
        <f>SUM(L22:L23)</f>
        <v>782</v>
      </c>
      <c r="M24" s="82">
        <f>SUM(M22:M23)</f>
        <v>782</v>
      </c>
      <c r="N24" s="117">
        <f>SUM(N22:N23)</f>
        <v>0</v>
      </c>
    </row>
    <row r="25" spans="1:14" ht="15" customHeight="1" thickTop="1" thickBot="1">
      <c r="A25" s="118"/>
      <c r="B25" s="119" t="s">
        <v>70</v>
      </c>
      <c r="C25" s="120">
        <f>C12+C20+C22</f>
        <v>33134</v>
      </c>
      <c r="D25" s="121">
        <f>D12+D20+D22</f>
        <v>37786</v>
      </c>
      <c r="E25" s="121">
        <f>E12+E20+E22+E23</f>
        <v>38137</v>
      </c>
      <c r="F25" s="122">
        <f>F12+F20+F22+F23</f>
        <v>37437</v>
      </c>
      <c r="G25" s="123">
        <f>G12+G20+G22+G23</f>
        <v>700</v>
      </c>
      <c r="H25" s="124"/>
      <c r="I25" s="119" t="s">
        <v>71</v>
      </c>
      <c r="J25" s="120">
        <f>J12+J20+J22+J23</f>
        <v>33134</v>
      </c>
      <c r="K25" s="121">
        <f>K12+K20+K22+K23</f>
        <v>62793</v>
      </c>
      <c r="L25" s="121">
        <f>L12+L20+L22+L23</f>
        <v>29389</v>
      </c>
      <c r="M25" s="122">
        <f>M12+M20+M22+M23</f>
        <v>28689</v>
      </c>
      <c r="N25" s="125">
        <f>N12+N20+N22+N23</f>
        <v>700</v>
      </c>
    </row>
    <row r="26" spans="1:14" ht="15" customHeight="1" thickTop="1" thickBot="1">
      <c r="A26" s="115"/>
      <c r="B26" s="79" t="s">
        <v>72</v>
      </c>
      <c r="C26" s="80">
        <f>C17+C21+C23</f>
        <v>3468</v>
      </c>
      <c r="D26" s="81">
        <f>D17+D21+D23</f>
        <v>39522</v>
      </c>
      <c r="E26" s="81">
        <f>E17+E21</f>
        <v>34450</v>
      </c>
      <c r="F26" s="82">
        <f>F17+F21</f>
        <v>34450</v>
      </c>
      <c r="G26" s="83">
        <f>G17+G21</f>
        <v>0</v>
      </c>
      <c r="H26" s="126"/>
      <c r="I26" s="79" t="s">
        <v>73</v>
      </c>
      <c r="J26" s="80">
        <f>J17+J21</f>
        <v>3468</v>
      </c>
      <c r="K26" s="81">
        <f>K17+K21</f>
        <v>14515</v>
      </c>
      <c r="L26" s="81">
        <f>L17+L21</f>
        <v>12682</v>
      </c>
      <c r="M26" s="82">
        <f>M17+M21</f>
        <v>12682</v>
      </c>
      <c r="N26" s="85">
        <f>N17+N21</f>
        <v>0</v>
      </c>
    </row>
    <row r="27" spans="1:14" ht="15" customHeight="1" thickTop="1" thickBot="1">
      <c r="A27" s="127"/>
      <c r="B27" s="128" t="s">
        <v>74</v>
      </c>
      <c r="C27" s="129">
        <f>SUM(C25:C26)</f>
        <v>36602</v>
      </c>
      <c r="D27" s="130">
        <f>SUM(D25:D26)</f>
        <v>77308</v>
      </c>
      <c r="E27" s="130">
        <f>SUM(E25:E26)</f>
        <v>72587</v>
      </c>
      <c r="F27" s="131">
        <f>SUM(F25:F26)</f>
        <v>71887</v>
      </c>
      <c r="G27" s="132">
        <f>SUM(G25:G26)</f>
        <v>700</v>
      </c>
      <c r="H27" s="133"/>
      <c r="I27" s="128" t="s">
        <v>75</v>
      </c>
      <c r="J27" s="129">
        <f>SUM(J25:J26)</f>
        <v>36602</v>
      </c>
      <c r="K27" s="130">
        <f>SUM(K25:K26)</f>
        <v>77308</v>
      </c>
      <c r="L27" s="130">
        <f>SUM(L25:L26)</f>
        <v>42071</v>
      </c>
      <c r="M27" s="131">
        <f>SUM(M25:M26)</f>
        <v>41371</v>
      </c>
      <c r="N27" s="134">
        <f>SUM(N25:N26)</f>
        <v>700</v>
      </c>
    </row>
    <row r="28" spans="1:14" ht="13.5" thickTop="1"/>
  </sheetData>
  <mergeCells count="13">
    <mergeCell ref="K4:K5"/>
    <mergeCell ref="L4:L5"/>
    <mergeCell ref="M4:N4"/>
    <mergeCell ref="A2:N2"/>
    <mergeCell ref="A4:A5"/>
    <mergeCell ref="B4:B5"/>
    <mergeCell ref="C4:C5"/>
    <mergeCell ref="D4:D5"/>
    <mergeCell ref="E4:E5"/>
    <mergeCell ref="F4:G4"/>
    <mergeCell ref="H4:H5"/>
    <mergeCell ref="I4:I5"/>
    <mergeCell ref="J4:J5"/>
  </mergeCells>
  <printOptions horizontalCentered="1"/>
  <pageMargins left="0.15748031496062992" right="0.15748031496062992" top="0.71" bottom="0.35433070866141736" header="0.35433070866141736" footer="3.937007874015748E-2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2020-07-14T12:24:09Z</dcterms:created>
  <dcterms:modified xsi:type="dcterms:W3CDTF">2020-07-14T12:24:38Z</dcterms:modified>
</cp:coreProperties>
</file>