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635" windowWidth="11340" windowHeight="5520" activeTab="3"/>
  </bookViews>
  <sheets>
    <sheet name="1.be-ki" sheetId="1" r:id="rId1"/>
    <sheet name="2.kiad." sheetId="2" r:id="rId2"/>
    <sheet name="3.felhalm." sheetId="3" r:id="rId3"/>
    <sheet name="4.szoc,átad" sheetId="4" r:id="rId4"/>
  </sheets>
  <definedNames/>
  <calcPr fullCalcOnLoad="1"/>
</workbook>
</file>

<file path=xl/sharedStrings.xml><?xml version="1.0" encoding="utf-8"?>
<sst xmlns="http://schemas.openxmlformats.org/spreadsheetml/2006/main" count="224" uniqueCount="88">
  <si>
    <t>Bevételek</t>
  </si>
  <si>
    <t>Kiadások</t>
  </si>
  <si>
    <t>Saját bevételek</t>
  </si>
  <si>
    <t>összesen</t>
  </si>
  <si>
    <t>(adatok ezer Ft-ban)</t>
  </si>
  <si>
    <t>Működési célú</t>
  </si>
  <si>
    <t>kötelező</t>
  </si>
  <si>
    <t>nem köt.</t>
  </si>
  <si>
    <t>Támogatás</t>
  </si>
  <si>
    <t>Személyi jutt.</t>
  </si>
  <si>
    <t>Támog. értékű bev.</t>
  </si>
  <si>
    <t>Járulékok</t>
  </si>
  <si>
    <t>Dologi kiad.</t>
  </si>
  <si>
    <t>Előző évi pénzmaradvány</t>
  </si>
  <si>
    <t>Ellátottak pénzb. jutt.</t>
  </si>
  <si>
    <t>Hitelek</t>
  </si>
  <si>
    <t>Speciális tám.</t>
  </si>
  <si>
    <t>Összesen:</t>
  </si>
  <si>
    <t>Felhalmozási célú</t>
  </si>
  <si>
    <t>nem köt</t>
  </si>
  <si>
    <t>Beruházás</t>
  </si>
  <si>
    <t>Felújítás</t>
  </si>
  <si>
    <t>Felh-i célú pénzeszk. átad.</t>
  </si>
  <si>
    <t>Mindösszesen:</t>
  </si>
  <si>
    <t>Megnevezés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</si>
  <si>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</si>
  <si>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</si>
  <si>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</si>
  <si>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</si>
  <si>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</si>
  <si>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</si>
  <si>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</si>
  <si>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</si>
  <si>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 xml:space="preserve"> 2. Községgazdálkodás</t>
  </si>
  <si>
    <t xml:space="preserve"> 4. Közfoglalkoztatás</t>
  </si>
  <si>
    <t xml:space="preserve"> 5. Falugondnoki szolgálat</t>
  </si>
  <si>
    <t>Bevétel</t>
  </si>
  <si>
    <t>EU-s forrásból</t>
  </si>
  <si>
    <t>Egyéb forrásból</t>
  </si>
  <si>
    <t>III. Felh-i célú pénzeszköz átadás</t>
  </si>
  <si>
    <t>Szociális jellegű kiadások</t>
  </si>
  <si>
    <t>közvetett</t>
  </si>
  <si>
    <t>közvetlen</t>
  </si>
  <si>
    <t>nem kötelező</t>
  </si>
  <si>
    <t>1. Rendszeres pénzbeni ellátás</t>
  </si>
  <si>
    <t>2. Eseti pénzbeni ellátás</t>
  </si>
  <si>
    <t>3. Rendszeres szoc.segély</t>
  </si>
  <si>
    <t xml:space="preserve">    Összesen:</t>
  </si>
  <si>
    <t>Speciális támogatások</t>
  </si>
  <si>
    <t>1. Intézmények támogatása</t>
  </si>
  <si>
    <t>2. Védőnői szolgálat</t>
  </si>
  <si>
    <t>3. Gyerekjóléti szolgálat</t>
  </si>
  <si>
    <t>4. Jelzőrensz.házi s.nyújtás</t>
  </si>
  <si>
    <t>5. Egyéb tám.</t>
  </si>
  <si>
    <t>állam ig.</t>
  </si>
  <si>
    <t>Kieg.támogatás</t>
  </si>
  <si>
    <t xml:space="preserve"> ebből: önk.vagyon bérbead.</t>
  </si>
  <si>
    <t>Támogatás ért. felh.bev.</t>
  </si>
  <si>
    <t>Céltartalék</t>
  </si>
  <si>
    <t>Sajátos felhalm. és tőke jellegű bev.</t>
  </si>
  <si>
    <t>Támogatás értékű felh-i bev.</t>
  </si>
  <si>
    <t>I. Felújítások</t>
  </si>
  <si>
    <t>II. Beruházások</t>
  </si>
  <si>
    <t>IV. Céltartalék</t>
  </si>
  <si>
    <t>államigazag.</t>
  </si>
  <si>
    <t xml:space="preserve"> 6. Hivatal</t>
  </si>
  <si>
    <t xml:space="preserve"> 7. Gyermekétkeztetés</t>
  </si>
  <si>
    <t xml:space="preserve"> 8. Óvoda</t>
  </si>
  <si>
    <t xml:space="preserve"> 9. Védőnő</t>
  </si>
  <si>
    <t>10. Gyerekjóléti szolgálat</t>
  </si>
  <si>
    <t>11. Jelzőrendsz.házi segítségny.</t>
  </si>
  <si>
    <t>12. Rendszeres pénzbeni ellátás</t>
  </si>
  <si>
    <t>13. Eseti pénzbeni ellátás</t>
  </si>
  <si>
    <t>14. Rendszeres szociális segély</t>
  </si>
  <si>
    <t>15. Közösségi szolg.támogatása</t>
  </si>
  <si>
    <t>16. Művelődésiház</t>
  </si>
  <si>
    <t>17. Köztemető</t>
  </si>
  <si>
    <t>18. Könyvtár</t>
  </si>
  <si>
    <t>Gálosfa</t>
  </si>
  <si>
    <t>eredeti</t>
  </si>
  <si>
    <t>mód</t>
  </si>
  <si>
    <t>telj</t>
  </si>
  <si>
    <t>Telj</t>
  </si>
  <si>
    <t>Ingatlanok értékesítése</t>
  </si>
  <si>
    <t>4. melléklet az 11/2014.(XII.12.) önkormányzati rendelthez</t>
  </si>
  <si>
    <t>1. melléklet az 11/2014. (XII.12.) önkormányzati rendelethez</t>
  </si>
  <si>
    <t>2. melléklet az 11/2014.(XII.12.) önkormányzati rendelethez</t>
  </si>
  <si>
    <t>3. melléklet az 11/2014.XII.12.)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</si>
</sst>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0"/>
    <numFmt numFmtId="169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R28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23.57421875" style="0" customWidth="1"/>
    <col min="10" max="10" width="23.28125" style="0" customWidth="1"/>
  </cols>
  <sheetData>
    <row r="2" spans="1:17" ht="12.75">
      <c r="A2" s="73" t="s">
        <v>85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>
      <c r="A3" s="73" t="s">
        <v>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ht="12.75">
      <c r="A4" s="2" t="s">
        <v>78</v>
      </c>
    </row>
    <row r="5" spans="1:18" ht="12.75">
      <c r="A5" s="67" t="s">
        <v>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46"/>
    </row>
    <row r="6" spans="1:18" ht="12.75">
      <c r="A6" s="76" t="s">
        <v>0</v>
      </c>
      <c r="B6" s="76"/>
      <c r="C6" s="76"/>
      <c r="D6" s="76"/>
      <c r="E6" s="76"/>
      <c r="F6" s="76"/>
      <c r="G6" s="76"/>
      <c r="H6" s="76"/>
      <c r="I6" s="45"/>
      <c r="J6" s="70" t="s">
        <v>1</v>
      </c>
      <c r="K6" s="71"/>
      <c r="L6" s="71"/>
      <c r="M6" s="71"/>
      <c r="N6" s="71"/>
      <c r="O6" s="71"/>
      <c r="P6" s="71"/>
      <c r="Q6" s="72"/>
      <c r="R6" s="46"/>
    </row>
    <row r="7" spans="1:18" ht="12.75">
      <c r="A7" s="8"/>
      <c r="B7" s="67" t="s">
        <v>6</v>
      </c>
      <c r="C7" s="68"/>
      <c r="D7" s="67" t="s">
        <v>7</v>
      </c>
      <c r="E7" s="68"/>
      <c r="F7" s="67" t="s">
        <v>54</v>
      </c>
      <c r="G7" s="68"/>
      <c r="H7" s="8" t="s">
        <v>3</v>
      </c>
      <c r="I7" s="7" t="s">
        <v>81</v>
      </c>
      <c r="J7" s="8"/>
      <c r="K7" s="67" t="s">
        <v>6</v>
      </c>
      <c r="L7" s="68"/>
      <c r="M7" s="67" t="s">
        <v>7</v>
      </c>
      <c r="N7" s="68"/>
      <c r="O7" s="67" t="s">
        <v>54</v>
      </c>
      <c r="P7" s="68"/>
      <c r="Q7" s="8" t="s">
        <v>3</v>
      </c>
      <c r="R7" s="7" t="s">
        <v>81</v>
      </c>
    </row>
    <row r="8" spans="1:18" ht="12.75">
      <c r="A8" s="8"/>
      <c r="B8" s="7" t="s">
        <v>79</v>
      </c>
      <c r="C8" s="7" t="s">
        <v>80</v>
      </c>
      <c r="D8" s="7" t="s">
        <v>79</v>
      </c>
      <c r="E8" s="7" t="s">
        <v>80</v>
      </c>
      <c r="F8" s="7" t="s">
        <v>79</v>
      </c>
      <c r="G8" s="7" t="s">
        <v>80</v>
      </c>
      <c r="H8" s="8"/>
      <c r="I8" s="8"/>
      <c r="J8" s="8"/>
      <c r="K8" s="7" t="s">
        <v>79</v>
      </c>
      <c r="L8" s="7" t="s">
        <v>80</v>
      </c>
      <c r="M8" s="7" t="s">
        <v>79</v>
      </c>
      <c r="N8" s="7" t="s">
        <v>80</v>
      </c>
      <c r="O8" s="7" t="s">
        <v>79</v>
      </c>
      <c r="P8" s="7" t="s">
        <v>80</v>
      </c>
      <c r="Q8" s="8"/>
      <c r="R8" s="8"/>
    </row>
    <row r="9" spans="1:18" ht="12.75">
      <c r="A9" s="4" t="s">
        <v>8</v>
      </c>
      <c r="B9" s="4">
        <v>25975</v>
      </c>
      <c r="C9" s="4">
        <v>25975</v>
      </c>
      <c r="D9" s="4"/>
      <c r="E9" s="4"/>
      <c r="F9" s="4">
        <v>0</v>
      </c>
      <c r="G9" s="4"/>
      <c r="H9" s="4">
        <f>$C9+$E9+$G9</f>
        <v>25975</v>
      </c>
      <c r="I9" s="4">
        <v>23627</v>
      </c>
      <c r="J9" s="4" t="s">
        <v>9</v>
      </c>
      <c r="K9" s="4"/>
      <c r="L9" s="4"/>
      <c r="M9" s="4">
        <v>11196</v>
      </c>
      <c r="N9" s="4">
        <v>11196</v>
      </c>
      <c r="O9" s="4">
        <v>4023</v>
      </c>
      <c r="P9" s="4">
        <v>4023</v>
      </c>
      <c r="Q9" s="4">
        <f>$L9+$N9+$P9</f>
        <v>15219</v>
      </c>
      <c r="R9" s="4">
        <v>6445</v>
      </c>
    </row>
    <row r="10" spans="1:18" ht="12.75">
      <c r="A10" s="4" t="s">
        <v>10</v>
      </c>
      <c r="B10" s="4">
        <v>4280</v>
      </c>
      <c r="C10" s="4">
        <v>4280</v>
      </c>
      <c r="D10" s="4">
        <v>9284</v>
      </c>
      <c r="E10" s="4">
        <v>9284</v>
      </c>
      <c r="F10" s="4"/>
      <c r="G10" s="4"/>
      <c r="H10" s="4">
        <f>$C10+$E10+$G10</f>
        <v>13564</v>
      </c>
      <c r="I10" s="5">
        <v>2170</v>
      </c>
      <c r="J10" s="5" t="s">
        <v>11</v>
      </c>
      <c r="K10" s="4"/>
      <c r="L10" s="4"/>
      <c r="M10" s="4">
        <v>1899</v>
      </c>
      <c r="N10" s="4">
        <v>1899</v>
      </c>
      <c r="O10" s="4">
        <v>1086</v>
      </c>
      <c r="P10" s="4">
        <v>1086</v>
      </c>
      <c r="Q10" s="4">
        <f>$L10+$N10+$P10</f>
        <v>2985</v>
      </c>
      <c r="R10" s="4">
        <v>1676</v>
      </c>
    </row>
    <row r="11" spans="1:18" ht="12.75">
      <c r="A11" s="4" t="s">
        <v>2</v>
      </c>
      <c r="B11" s="4">
        <v>370</v>
      </c>
      <c r="C11" s="4">
        <v>370</v>
      </c>
      <c r="D11" s="4">
        <v>5120</v>
      </c>
      <c r="E11" s="4">
        <v>5309</v>
      </c>
      <c r="F11" s="4"/>
      <c r="G11" s="4"/>
      <c r="H11" s="4">
        <f>$C11+$E11+$G11</f>
        <v>5679</v>
      </c>
      <c r="I11" s="4">
        <v>10044</v>
      </c>
      <c r="J11" s="4" t="s">
        <v>12</v>
      </c>
      <c r="K11" s="4">
        <v>5338</v>
      </c>
      <c r="L11" s="4">
        <v>5338</v>
      </c>
      <c r="M11" s="4">
        <v>5273</v>
      </c>
      <c r="N11" s="4">
        <v>4774</v>
      </c>
      <c r="O11" s="4">
        <v>0</v>
      </c>
      <c r="P11" s="4"/>
      <c r="Q11" s="4">
        <f>$L11+$N11+$P11</f>
        <v>10112</v>
      </c>
      <c r="R11" s="4">
        <v>3786</v>
      </c>
    </row>
    <row r="12" spans="1:18" ht="12.75">
      <c r="A12" s="4" t="s">
        <v>13</v>
      </c>
      <c r="B12" s="4"/>
      <c r="C12" s="4"/>
      <c r="D12" s="4"/>
      <c r="E12" s="4"/>
      <c r="F12" s="4"/>
      <c r="G12" s="4"/>
      <c r="H12" s="4">
        <f>$C12+$E12+$G12</f>
        <v>0</v>
      </c>
      <c r="I12" s="4"/>
      <c r="J12" s="4" t="s">
        <v>14</v>
      </c>
      <c r="K12" s="4">
        <v>5405</v>
      </c>
      <c r="L12" s="4">
        <v>5405</v>
      </c>
      <c r="M12" s="4">
        <v>0</v>
      </c>
      <c r="N12" s="4"/>
      <c r="O12" s="4"/>
      <c r="P12" s="4"/>
      <c r="Q12" s="4">
        <f>$L12+$N12+$P12</f>
        <v>5405</v>
      </c>
      <c r="R12" s="4">
        <v>5026</v>
      </c>
    </row>
    <row r="13" spans="1:18" ht="12.75">
      <c r="A13" s="4" t="s">
        <v>55</v>
      </c>
      <c r="B13" s="4"/>
      <c r="C13" s="4"/>
      <c r="D13" s="4">
        <v>6834</v>
      </c>
      <c r="E13" s="4">
        <v>6835</v>
      </c>
      <c r="F13" s="4"/>
      <c r="G13" s="4"/>
      <c r="H13" s="4">
        <f>$C13+$E13+$G13</f>
        <v>6835</v>
      </c>
      <c r="I13" s="4">
        <v>165</v>
      </c>
      <c r="J13" s="4" t="s">
        <v>16</v>
      </c>
      <c r="K13" s="4">
        <v>16563</v>
      </c>
      <c r="L13" s="4">
        <v>16563</v>
      </c>
      <c r="M13" s="4">
        <v>0</v>
      </c>
      <c r="N13" s="4"/>
      <c r="O13" s="4">
        <v>1269</v>
      </c>
      <c r="P13" s="4">
        <v>1269</v>
      </c>
      <c r="Q13" s="4">
        <f>$L13+$N13+$P13</f>
        <v>17832</v>
      </c>
      <c r="R13" s="4">
        <v>12819</v>
      </c>
    </row>
    <row r="14" spans="1:18" ht="12.75">
      <c r="A14" s="8" t="s">
        <v>17</v>
      </c>
      <c r="B14" s="8">
        <f aca="true" t="shared" si="0" ref="B14:I14">B$9+B$10+B$11+B$12+B$13</f>
        <v>30625</v>
      </c>
      <c r="C14" s="8">
        <f t="shared" si="0"/>
        <v>30625</v>
      </c>
      <c r="D14" s="8">
        <f t="shared" si="0"/>
        <v>21238</v>
      </c>
      <c r="E14" s="8">
        <f t="shared" si="0"/>
        <v>21428</v>
      </c>
      <c r="F14" s="8">
        <f t="shared" si="0"/>
        <v>0</v>
      </c>
      <c r="G14" s="8">
        <f t="shared" si="0"/>
        <v>0</v>
      </c>
      <c r="H14" s="8">
        <f t="shared" si="0"/>
        <v>52053</v>
      </c>
      <c r="I14" s="8">
        <f t="shared" si="0"/>
        <v>36006</v>
      </c>
      <c r="J14" s="8"/>
      <c r="K14" s="8">
        <f>K$9+K$10+K$11+K$12+K$13</f>
        <v>27306</v>
      </c>
      <c r="L14" s="8">
        <f aca="true" t="shared" si="1" ref="L14:R14">L$9+L$10+L$11+L$12+L$13</f>
        <v>27306</v>
      </c>
      <c r="M14" s="8">
        <f t="shared" si="1"/>
        <v>18368</v>
      </c>
      <c r="N14" s="8">
        <f t="shared" si="1"/>
        <v>17869</v>
      </c>
      <c r="O14" s="8">
        <f t="shared" si="1"/>
        <v>6378</v>
      </c>
      <c r="P14" s="8">
        <f t="shared" si="1"/>
        <v>6378</v>
      </c>
      <c r="Q14" s="8">
        <f t="shared" si="1"/>
        <v>51553</v>
      </c>
      <c r="R14" s="8">
        <f t="shared" si="1"/>
        <v>29752</v>
      </c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7" t="s">
        <v>18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46"/>
    </row>
    <row r="17" spans="1:18" ht="12.75">
      <c r="A17" s="70" t="s">
        <v>0</v>
      </c>
      <c r="B17" s="70"/>
      <c r="C17" s="70"/>
      <c r="D17" s="70"/>
      <c r="E17" s="70"/>
      <c r="F17" s="70"/>
      <c r="G17" s="70"/>
      <c r="H17" s="70"/>
      <c r="I17" s="7"/>
      <c r="J17" s="70" t="s">
        <v>1</v>
      </c>
      <c r="K17" s="71"/>
      <c r="L17" s="71"/>
      <c r="M17" s="71"/>
      <c r="N17" s="71"/>
      <c r="O17" s="71"/>
      <c r="P17" s="71"/>
      <c r="Q17" s="72"/>
      <c r="R17" s="47"/>
    </row>
    <row r="18" spans="1:18" ht="12.75">
      <c r="A18" s="8"/>
      <c r="B18" s="67" t="s">
        <v>6</v>
      </c>
      <c r="C18" s="68"/>
      <c r="D18" s="67" t="s">
        <v>19</v>
      </c>
      <c r="E18" s="68"/>
      <c r="F18" s="67" t="s">
        <v>54</v>
      </c>
      <c r="G18" s="68"/>
      <c r="H18" s="8" t="s">
        <v>3</v>
      </c>
      <c r="I18" s="7" t="s">
        <v>81</v>
      </c>
      <c r="J18" s="8"/>
      <c r="K18" s="67" t="s">
        <v>6</v>
      </c>
      <c r="L18" s="68"/>
      <c r="M18" s="67" t="s">
        <v>7</v>
      </c>
      <c r="N18" s="68"/>
      <c r="O18" s="67" t="s">
        <v>54</v>
      </c>
      <c r="P18" s="68"/>
      <c r="Q18" s="8" t="s">
        <v>3</v>
      </c>
      <c r="R18" s="7" t="s">
        <v>81</v>
      </c>
    </row>
    <row r="19" spans="1:18" ht="12.75">
      <c r="A19" s="8"/>
      <c r="B19" s="7" t="s">
        <v>79</v>
      </c>
      <c r="C19" s="7" t="s">
        <v>80</v>
      </c>
      <c r="D19" s="7" t="s">
        <v>79</v>
      </c>
      <c r="E19" s="7" t="s">
        <v>80</v>
      </c>
      <c r="F19" s="7" t="s">
        <v>79</v>
      </c>
      <c r="G19" s="7" t="s">
        <v>80</v>
      </c>
      <c r="H19" s="8"/>
      <c r="I19" s="8"/>
      <c r="J19" s="8"/>
      <c r="K19" s="7" t="s">
        <v>79</v>
      </c>
      <c r="L19" s="7" t="s">
        <v>80</v>
      </c>
      <c r="M19" s="7" t="s">
        <v>79</v>
      </c>
      <c r="N19" s="7" t="s">
        <v>80</v>
      </c>
      <c r="O19" s="7" t="s">
        <v>79</v>
      </c>
      <c r="P19" s="7" t="s">
        <v>80</v>
      </c>
      <c r="Q19" s="8"/>
      <c r="R19" s="8"/>
    </row>
    <row r="20" spans="1:18" ht="12.75">
      <c r="A20" s="4" t="s">
        <v>2</v>
      </c>
      <c r="B20" s="4"/>
      <c r="C20" s="4"/>
      <c r="D20" s="4">
        <v>189</v>
      </c>
      <c r="E20" s="4"/>
      <c r="F20" s="4"/>
      <c r="G20" s="4"/>
      <c r="H20" s="4">
        <f>$C20+$E20+$G20</f>
        <v>0</v>
      </c>
      <c r="I20" s="4"/>
      <c r="J20" s="4" t="s">
        <v>21</v>
      </c>
      <c r="K20" s="4"/>
      <c r="L20" s="4"/>
      <c r="M20" s="4"/>
      <c r="N20" s="4">
        <v>130</v>
      </c>
      <c r="O20" s="4"/>
      <c r="P20" s="4"/>
      <c r="Q20" s="4">
        <f>L20+N20</f>
        <v>130</v>
      </c>
      <c r="R20" s="4">
        <v>130</v>
      </c>
    </row>
    <row r="21" spans="1:18" ht="12.75">
      <c r="A21" s="4" t="s">
        <v>56</v>
      </c>
      <c r="B21" s="4"/>
      <c r="C21" s="4"/>
      <c r="D21" s="4">
        <v>189</v>
      </c>
      <c r="E21" s="4"/>
      <c r="F21" s="4"/>
      <c r="G21" s="4"/>
      <c r="H21" s="4">
        <f>$C21+$E21+$G21</f>
        <v>0</v>
      </c>
      <c r="I21" s="4"/>
      <c r="J21" s="4" t="s">
        <v>20</v>
      </c>
      <c r="K21" s="4"/>
      <c r="L21" s="4"/>
      <c r="M21" s="4">
        <v>2071</v>
      </c>
      <c r="N21" s="4">
        <v>2440</v>
      </c>
      <c r="O21" s="4"/>
      <c r="P21" s="4"/>
      <c r="Q21" s="4">
        <f>L21+N21</f>
        <v>2440</v>
      </c>
      <c r="R21" s="4"/>
    </row>
    <row r="22" spans="1:18" ht="12.75">
      <c r="A22" s="4" t="s">
        <v>57</v>
      </c>
      <c r="B22" s="4"/>
      <c r="C22" s="4"/>
      <c r="D22" s="4">
        <v>2071</v>
      </c>
      <c r="E22" s="4">
        <v>2070</v>
      </c>
      <c r="F22" s="4"/>
      <c r="G22" s="4"/>
      <c r="H22" s="4">
        <f>$C22+$E22+$G22</f>
        <v>2070</v>
      </c>
      <c r="I22" s="4">
        <v>0</v>
      </c>
      <c r="J22" s="4" t="s">
        <v>22</v>
      </c>
      <c r="K22" s="4"/>
      <c r="L22" s="4"/>
      <c r="M22" s="4"/>
      <c r="N22" s="4"/>
      <c r="O22" s="4"/>
      <c r="P22" s="4"/>
      <c r="Q22" s="4">
        <f>K22+M22</f>
        <v>0</v>
      </c>
      <c r="R22" s="4"/>
    </row>
    <row r="23" spans="1:18" ht="12.75">
      <c r="A23" s="4" t="s">
        <v>83</v>
      </c>
      <c r="B23" s="4"/>
      <c r="C23" s="4"/>
      <c r="D23" s="4"/>
      <c r="E23" s="4"/>
      <c r="F23" s="4"/>
      <c r="G23" s="4"/>
      <c r="H23" s="4"/>
      <c r="I23" s="4">
        <v>120</v>
      </c>
      <c r="J23" s="4" t="s">
        <v>58</v>
      </c>
      <c r="K23" s="4"/>
      <c r="L23" s="4"/>
      <c r="M23" s="4"/>
      <c r="N23" s="4"/>
      <c r="O23" s="4"/>
      <c r="P23" s="4"/>
      <c r="Q23" s="4">
        <v>0</v>
      </c>
      <c r="R23" s="4"/>
    </row>
    <row r="24" spans="1:18" ht="12.75">
      <c r="A24" s="4" t="s">
        <v>13</v>
      </c>
      <c r="B24" s="4"/>
      <c r="C24" s="4"/>
      <c r="D24" s="4"/>
      <c r="E24" s="4"/>
      <c r="F24" s="4"/>
      <c r="G24" s="4"/>
      <c r="H24" s="4">
        <f>$C24+$E24+$G24</f>
        <v>0</v>
      </c>
      <c r="I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 t="s">
        <v>15</v>
      </c>
      <c r="B25" s="4"/>
      <c r="C25" s="4"/>
      <c r="D25" s="4"/>
      <c r="E25" s="4"/>
      <c r="F25" s="4"/>
      <c r="G25" s="4"/>
      <c r="H25" s="4">
        <f>$C25+$E25+$G25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8" t="s">
        <v>17</v>
      </c>
      <c r="B26" s="8">
        <f aca="true" t="shared" si="2" ref="B26:G26">B$20+B$22+B$24+B$25</f>
        <v>0</v>
      </c>
      <c r="C26" s="8">
        <f t="shared" si="2"/>
        <v>0</v>
      </c>
      <c r="D26" s="8">
        <f t="shared" si="2"/>
        <v>2260</v>
      </c>
      <c r="E26" s="8">
        <f t="shared" si="2"/>
        <v>2070</v>
      </c>
      <c r="F26" s="8">
        <f t="shared" si="2"/>
        <v>0</v>
      </c>
      <c r="G26" s="8">
        <f t="shared" si="2"/>
        <v>0</v>
      </c>
      <c r="H26" s="8">
        <f>H$20+H$21+H$22+H$23+H$24+H$25</f>
        <v>2070</v>
      </c>
      <c r="I26" s="8">
        <f>I$20+I$21+I$22+I$23+I$24+I$25</f>
        <v>120</v>
      </c>
      <c r="J26" s="8"/>
      <c r="K26" s="8">
        <f aca="true" t="shared" si="3" ref="K26:R26">K20+K22+K24+K25+K21</f>
        <v>0</v>
      </c>
      <c r="L26" s="8">
        <f t="shared" si="3"/>
        <v>0</v>
      </c>
      <c r="M26" s="8">
        <f t="shared" si="3"/>
        <v>2071</v>
      </c>
      <c r="N26" s="8">
        <f t="shared" si="3"/>
        <v>2570</v>
      </c>
      <c r="O26" s="8">
        <f t="shared" si="3"/>
        <v>0</v>
      </c>
      <c r="P26" s="8">
        <f t="shared" si="3"/>
        <v>0</v>
      </c>
      <c r="Q26" s="8">
        <f t="shared" si="3"/>
        <v>2570</v>
      </c>
      <c r="R26" s="8">
        <f t="shared" si="3"/>
        <v>130</v>
      </c>
    </row>
    <row r="28" spans="1:18" ht="12.75">
      <c r="A28" s="8" t="s">
        <v>23</v>
      </c>
      <c r="B28" s="8">
        <f aca="true" t="shared" si="4" ref="B28:I28">B$14+B$26</f>
        <v>30625</v>
      </c>
      <c r="C28" s="8">
        <f t="shared" si="4"/>
        <v>30625</v>
      </c>
      <c r="D28" s="8">
        <f t="shared" si="4"/>
        <v>23498</v>
      </c>
      <c r="E28" s="8">
        <f t="shared" si="4"/>
        <v>23498</v>
      </c>
      <c r="F28" s="8">
        <f t="shared" si="4"/>
        <v>0</v>
      </c>
      <c r="G28" s="8">
        <f t="shared" si="4"/>
        <v>0</v>
      </c>
      <c r="H28" s="8">
        <f t="shared" si="4"/>
        <v>54123</v>
      </c>
      <c r="I28" s="8">
        <f t="shared" si="4"/>
        <v>36126</v>
      </c>
      <c r="J28" s="8"/>
      <c r="K28" s="8">
        <f>K14+K26</f>
        <v>27306</v>
      </c>
      <c r="L28" s="8">
        <f aca="true" t="shared" si="5" ref="L28:R28">L14+L26</f>
        <v>27306</v>
      </c>
      <c r="M28" s="8">
        <f t="shared" si="5"/>
        <v>20439</v>
      </c>
      <c r="N28" s="8">
        <f t="shared" si="5"/>
        <v>20439</v>
      </c>
      <c r="O28" s="8">
        <f t="shared" si="5"/>
        <v>6378</v>
      </c>
      <c r="P28" s="8">
        <f t="shared" si="5"/>
        <v>6378</v>
      </c>
      <c r="Q28" s="8">
        <f>Q14+Q26</f>
        <v>54123</v>
      </c>
      <c r="R28" s="8">
        <f t="shared" si="5"/>
        <v>29882</v>
      </c>
    </row>
  </sheetData>
  <sheetProtection/>
  <mergeCells count="20">
    <mergeCell ref="A2:Q2"/>
    <mergeCell ref="A3:Q3"/>
    <mergeCell ref="A5:Q5"/>
    <mergeCell ref="A6:H6"/>
    <mergeCell ref="J6:Q6"/>
    <mergeCell ref="F7:G7"/>
    <mergeCell ref="B7:C7"/>
    <mergeCell ref="D7:E7"/>
    <mergeCell ref="K7:L7"/>
    <mergeCell ref="M7:N7"/>
    <mergeCell ref="O7:P7"/>
    <mergeCell ref="K18:L18"/>
    <mergeCell ref="M18:N18"/>
    <mergeCell ref="O18:P18"/>
    <mergeCell ref="B18:C18"/>
    <mergeCell ref="D18:E18"/>
    <mergeCell ref="F18:G18"/>
    <mergeCell ref="A16:Q16"/>
    <mergeCell ref="A17:H17"/>
    <mergeCell ref="J17:Q1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M28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30.140625" style="0" customWidth="1"/>
  </cols>
  <sheetData>
    <row r="2" spans="1:13" ht="12.75">
      <c r="A2" s="73" t="s">
        <v>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2.75">
      <c r="A3" s="73" t="s">
        <v>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ht="12.75">
      <c r="A4" t="s">
        <v>78</v>
      </c>
    </row>
    <row r="5" spans="1:13" ht="12.75">
      <c r="A5" s="10" t="s">
        <v>24</v>
      </c>
      <c r="B5" s="10" t="s">
        <v>25</v>
      </c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  <c r="I5" s="11" t="s">
        <v>6</v>
      </c>
      <c r="J5" s="11" t="s">
        <v>7</v>
      </c>
      <c r="K5" s="11" t="s">
        <v>6</v>
      </c>
      <c r="L5" s="11" t="s">
        <v>7</v>
      </c>
      <c r="M5" s="11"/>
    </row>
    <row r="6" spans="1:13" ht="25.5">
      <c r="A6" s="12"/>
      <c r="B6" s="12"/>
      <c r="C6" s="77" t="s">
        <v>26</v>
      </c>
      <c r="D6" s="78"/>
      <c r="E6" s="77" t="s">
        <v>27</v>
      </c>
      <c r="F6" s="79"/>
      <c r="G6" s="77" t="s">
        <v>28</v>
      </c>
      <c r="H6" s="79"/>
      <c r="I6" s="80" t="s">
        <v>14</v>
      </c>
      <c r="J6" s="79"/>
      <c r="K6" s="77" t="s">
        <v>16</v>
      </c>
      <c r="L6" s="79"/>
      <c r="M6" s="13" t="s">
        <v>29</v>
      </c>
    </row>
    <row r="7" spans="1:13" ht="12.75">
      <c r="A7" s="9" t="s">
        <v>30</v>
      </c>
      <c r="B7" s="9">
        <f>C7+D7+E7+F7+G7+H7+I7+J7+K7+L7</f>
        <v>3371</v>
      </c>
      <c r="C7" s="9">
        <v>2624</v>
      </c>
      <c r="D7" s="14">
        <v>0</v>
      </c>
      <c r="E7" s="14">
        <v>747</v>
      </c>
      <c r="F7" s="14"/>
      <c r="G7" s="14"/>
      <c r="H7" s="14"/>
      <c r="I7" s="14"/>
      <c r="J7" s="14"/>
      <c r="K7" s="14"/>
      <c r="L7" s="14"/>
      <c r="M7" s="11">
        <v>6</v>
      </c>
    </row>
    <row r="8" spans="1:13" ht="12.75">
      <c r="A8" s="9" t="s">
        <v>31</v>
      </c>
      <c r="B8" s="9">
        <f>C8+D8+E8+F8+G8+H8+I8+J8+K8+L8</f>
        <v>26381</v>
      </c>
      <c r="C8" s="14">
        <f>C9+C10+C17+C19+C20+C21+C24+C25+C11+C12+C13+C14+C15+C16+C22+C18+C23</f>
        <v>0</v>
      </c>
      <c r="D8" s="14">
        <f>D9+D10+D17+D19+D20+D21+D24+D25+D11+D12+D13+D14+D15+D16+D22+D18+D23</f>
        <v>3821</v>
      </c>
      <c r="E8" s="14">
        <f aca="true" t="shared" si="0" ref="E8:M8">E9+E10+E17+E19+E20+E21+E24+E25+E11+E12+E13+E14+E15+E16+E22+E18+E23</f>
        <v>0</v>
      </c>
      <c r="F8" s="14">
        <f t="shared" si="0"/>
        <v>929</v>
      </c>
      <c r="G8" s="14">
        <f t="shared" si="0"/>
        <v>1905</v>
      </c>
      <c r="H8" s="14">
        <f t="shared" si="0"/>
        <v>1881</v>
      </c>
      <c r="I8" s="14">
        <f t="shared" si="0"/>
        <v>5026</v>
      </c>
      <c r="J8" s="14">
        <f t="shared" si="0"/>
        <v>0</v>
      </c>
      <c r="K8" s="14">
        <f>K9+K10+K17+K19+K20+K21+K24+K25+K11+K12+K13+K14+K15+K16+K22+K18+K23</f>
        <v>12691</v>
      </c>
      <c r="L8" s="14">
        <f t="shared" si="0"/>
        <v>128</v>
      </c>
      <c r="M8" s="14">
        <f t="shared" si="0"/>
        <v>11.67</v>
      </c>
    </row>
    <row r="9" spans="1:13" ht="12.75">
      <c r="A9" s="12" t="s">
        <v>32</v>
      </c>
      <c r="B9" s="9">
        <f aca="true" t="shared" si="1" ref="B9:B25">C9+D9+E9+F9+G9+H9+I9+J9+K9+L9</f>
        <v>772</v>
      </c>
      <c r="C9" s="15"/>
      <c r="D9" s="15"/>
      <c r="E9" s="15"/>
      <c r="F9" s="15"/>
      <c r="G9" s="15">
        <v>772</v>
      </c>
      <c r="H9" s="15"/>
      <c r="I9" s="15"/>
      <c r="J9" s="15"/>
      <c r="K9" s="15"/>
      <c r="L9" s="15"/>
      <c r="M9" s="13">
        <v>0</v>
      </c>
    </row>
    <row r="10" spans="1:13" ht="12.75">
      <c r="A10" s="12" t="s">
        <v>33</v>
      </c>
      <c r="B10" s="9">
        <f t="shared" si="1"/>
        <v>5734</v>
      </c>
      <c r="C10" s="15"/>
      <c r="D10" s="15">
        <v>2086</v>
      </c>
      <c r="E10" s="15"/>
      <c r="F10" s="15">
        <v>682</v>
      </c>
      <c r="G10" s="15">
        <v>983</v>
      </c>
      <c r="H10" s="15">
        <v>1881</v>
      </c>
      <c r="I10" s="15"/>
      <c r="J10" s="15"/>
      <c r="K10" s="15"/>
      <c r="L10" s="15">
        <v>102</v>
      </c>
      <c r="M10" s="13">
        <v>2</v>
      </c>
    </row>
    <row r="11" spans="1:13" ht="12.75">
      <c r="A11" s="12" t="s">
        <v>34</v>
      </c>
      <c r="B11" s="9">
        <f t="shared" si="1"/>
        <v>1982</v>
      </c>
      <c r="C11" s="15"/>
      <c r="D11" s="15">
        <v>1735</v>
      </c>
      <c r="E11" s="15"/>
      <c r="F11" s="15">
        <v>247</v>
      </c>
      <c r="G11" s="15"/>
      <c r="H11" s="15">
        <v>0</v>
      </c>
      <c r="I11" s="15"/>
      <c r="J11" s="15"/>
      <c r="K11" s="15"/>
      <c r="L11" s="15"/>
      <c r="M11" s="13">
        <v>9.67</v>
      </c>
    </row>
    <row r="12" spans="1:13" ht="12.75">
      <c r="A12" s="12" t="s">
        <v>35</v>
      </c>
      <c r="B12" s="9">
        <f t="shared" si="1"/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3"/>
    </row>
    <row r="13" spans="1:13" ht="12.75">
      <c r="A13" s="12" t="s">
        <v>65</v>
      </c>
      <c r="B13" s="9">
        <f t="shared" si="1"/>
        <v>346</v>
      </c>
      <c r="C13" s="15"/>
      <c r="D13" s="15"/>
      <c r="E13" s="15"/>
      <c r="F13" s="15"/>
      <c r="G13" s="15"/>
      <c r="H13" s="15"/>
      <c r="I13" s="15"/>
      <c r="J13" s="15"/>
      <c r="K13" s="15">
        <v>346</v>
      </c>
      <c r="L13" s="15"/>
      <c r="M13" s="13"/>
    </row>
    <row r="14" spans="1:13" ht="12.75">
      <c r="A14" s="12" t="s">
        <v>66</v>
      </c>
      <c r="B14" s="9">
        <f>C14+D14+E14+F14+G14+H14+I14+J14+K14+L14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3"/>
    </row>
    <row r="15" spans="1:13" ht="12.75">
      <c r="A15" s="12" t="s">
        <v>67</v>
      </c>
      <c r="B15" s="9">
        <f t="shared" si="1"/>
        <v>11766</v>
      </c>
      <c r="C15" s="15"/>
      <c r="D15" s="15"/>
      <c r="E15" s="15"/>
      <c r="F15" s="15"/>
      <c r="G15" s="15"/>
      <c r="H15" s="15"/>
      <c r="I15" s="15"/>
      <c r="J15" s="15"/>
      <c r="K15" s="15">
        <v>11766</v>
      </c>
      <c r="L15" s="15"/>
      <c r="M15" s="13"/>
    </row>
    <row r="16" spans="1:13" ht="12.75">
      <c r="A16" s="12" t="s">
        <v>68</v>
      </c>
      <c r="B16" s="9">
        <f t="shared" si="1"/>
        <v>196</v>
      </c>
      <c r="C16" s="15"/>
      <c r="D16" s="15"/>
      <c r="E16" s="15"/>
      <c r="F16" s="15"/>
      <c r="G16" s="15"/>
      <c r="H16" s="15"/>
      <c r="I16" s="15"/>
      <c r="J16" s="15"/>
      <c r="K16" s="15">
        <v>196</v>
      </c>
      <c r="L16" s="15"/>
      <c r="M16" s="13"/>
    </row>
    <row r="17" spans="1:13" ht="12.75">
      <c r="A17" s="12" t="s">
        <v>69</v>
      </c>
      <c r="B17" s="9">
        <f t="shared" si="1"/>
        <v>383</v>
      </c>
      <c r="C17" s="15"/>
      <c r="D17" s="15"/>
      <c r="E17" s="15"/>
      <c r="F17" s="15"/>
      <c r="G17" s="15"/>
      <c r="H17" s="15"/>
      <c r="I17" s="15"/>
      <c r="J17" s="15"/>
      <c r="K17" s="15">
        <v>383</v>
      </c>
      <c r="L17" s="15"/>
      <c r="M17" s="13"/>
    </row>
    <row r="18" spans="1:13" ht="12.75">
      <c r="A18" s="12" t="s">
        <v>70</v>
      </c>
      <c r="B18" s="9">
        <f>C18+D18+E18+F18+G18+H18+I18+J18+K18+L18</f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>
        <v>26</v>
      </c>
      <c r="M18" s="13"/>
    </row>
    <row r="19" spans="1:13" ht="12.75">
      <c r="A19" s="12" t="s">
        <v>71</v>
      </c>
      <c r="B19" s="9">
        <f t="shared" si="1"/>
        <v>4920</v>
      </c>
      <c r="C19" s="15"/>
      <c r="D19" s="15"/>
      <c r="E19" s="15"/>
      <c r="F19" s="15"/>
      <c r="G19" s="15"/>
      <c r="H19" s="15"/>
      <c r="I19" s="15">
        <v>4920</v>
      </c>
      <c r="J19" s="15"/>
      <c r="K19" s="15"/>
      <c r="L19" s="15"/>
      <c r="M19" s="13"/>
    </row>
    <row r="20" spans="1:13" ht="12.75">
      <c r="A20" s="12" t="s">
        <v>72</v>
      </c>
      <c r="B20" s="9">
        <f t="shared" si="1"/>
        <v>106</v>
      </c>
      <c r="C20" s="15"/>
      <c r="D20" s="15"/>
      <c r="E20" s="15"/>
      <c r="F20" s="15"/>
      <c r="G20" s="15"/>
      <c r="H20" s="15"/>
      <c r="I20" s="15">
        <v>106</v>
      </c>
      <c r="J20" s="15"/>
      <c r="K20" s="15"/>
      <c r="L20" s="15"/>
      <c r="M20" s="13"/>
    </row>
    <row r="21" spans="1:13" ht="12.75">
      <c r="A21" s="12" t="s">
        <v>73</v>
      </c>
      <c r="B21" s="9">
        <f>C21+D21+E21+F21+G21+H21+I21+J21+K21+L21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3"/>
    </row>
    <row r="22" spans="1:13" ht="12.75">
      <c r="A22" s="12" t="s">
        <v>74</v>
      </c>
      <c r="B22" s="9">
        <f>C22+D22+E22+F22+G22+H22+I22+J22+K22+L22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3"/>
    </row>
    <row r="23" spans="1:13" ht="12.75">
      <c r="A23" s="12" t="s">
        <v>75</v>
      </c>
      <c r="B23" s="9">
        <f t="shared" si="1"/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3"/>
    </row>
    <row r="24" spans="1:13" ht="12.75">
      <c r="A24" s="12" t="s">
        <v>76</v>
      </c>
      <c r="B24" s="9">
        <f t="shared" si="1"/>
        <v>98</v>
      </c>
      <c r="C24" s="15"/>
      <c r="D24" s="15"/>
      <c r="E24" s="15"/>
      <c r="F24" s="15"/>
      <c r="G24" s="15">
        <v>98</v>
      </c>
      <c r="H24" s="15"/>
      <c r="I24" s="15"/>
      <c r="J24" s="15"/>
      <c r="K24" s="15"/>
      <c r="L24" s="15"/>
      <c r="M24" s="13"/>
    </row>
    <row r="25" spans="1:13" ht="12.75">
      <c r="A25" s="12" t="s">
        <v>77</v>
      </c>
      <c r="B25" s="9">
        <f t="shared" si="1"/>
        <v>52</v>
      </c>
      <c r="C25" s="15"/>
      <c r="D25" s="15"/>
      <c r="E25" s="15"/>
      <c r="F25" s="15"/>
      <c r="G25" s="15">
        <v>52</v>
      </c>
      <c r="H25" s="15"/>
      <c r="I25" s="15"/>
      <c r="J25" s="15"/>
      <c r="K25" s="15"/>
      <c r="L25" s="15"/>
      <c r="M25" s="13"/>
    </row>
    <row r="26" spans="1:13" ht="12.75">
      <c r="A26" s="12"/>
      <c r="B26" s="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1:13" ht="12.75">
      <c r="A27" s="16"/>
      <c r="B27" s="4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9" t="s">
        <v>17</v>
      </c>
      <c r="B28" s="9">
        <f>B7+B8</f>
        <v>29752</v>
      </c>
      <c r="C28" s="9">
        <f aca="true" t="shared" si="2" ref="C28:M28">C7+C8</f>
        <v>2624</v>
      </c>
      <c r="D28" s="9">
        <f t="shared" si="2"/>
        <v>3821</v>
      </c>
      <c r="E28" s="9">
        <f t="shared" si="2"/>
        <v>747</v>
      </c>
      <c r="F28" s="9">
        <f t="shared" si="2"/>
        <v>929</v>
      </c>
      <c r="G28" s="9">
        <f>G7+G8</f>
        <v>1905</v>
      </c>
      <c r="H28" s="9">
        <f t="shared" si="2"/>
        <v>1881</v>
      </c>
      <c r="I28" s="9">
        <f t="shared" si="2"/>
        <v>5026</v>
      </c>
      <c r="J28" s="9">
        <f t="shared" si="2"/>
        <v>0</v>
      </c>
      <c r="K28" s="9">
        <f t="shared" si="2"/>
        <v>12691</v>
      </c>
      <c r="L28" s="9">
        <f t="shared" si="2"/>
        <v>128</v>
      </c>
      <c r="M28" s="10">
        <f t="shared" si="2"/>
        <v>17.67</v>
      </c>
    </row>
  </sheetData>
  <sheetProtection/>
  <mergeCells count="7">
    <mergeCell ref="A2:M2"/>
    <mergeCell ref="A3:M3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3:K31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32.57421875" style="0" customWidth="1"/>
  </cols>
  <sheetData>
    <row r="3" spans="1:10" ht="12.75">
      <c r="A3" s="73" t="s">
        <v>87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2.75">
      <c r="A4" s="73" t="s">
        <v>4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2.75">
      <c r="A5" s="3" t="s">
        <v>78</v>
      </c>
      <c r="B5" s="1"/>
      <c r="C5" s="1"/>
      <c r="D5" s="1"/>
      <c r="E5" s="1"/>
      <c r="F5" s="1"/>
      <c r="G5" s="1"/>
      <c r="H5" s="1"/>
      <c r="I5" s="1"/>
      <c r="J5" s="1"/>
    </row>
    <row r="6" spans="1:11" ht="12.75">
      <c r="A6" s="19" t="s">
        <v>24</v>
      </c>
      <c r="B6" s="19" t="s">
        <v>36</v>
      </c>
      <c r="C6" s="92" t="s">
        <v>37</v>
      </c>
      <c r="D6" s="93"/>
      <c r="E6" s="93"/>
      <c r="F6" s="94"/>
      <c r="G6" s="85" t="s">
        <v>38</v>
      </c>
      <c r="H6" s="87"/>
      <c r="I6" s="87"/>
      <c r="J6" s="87"/>
      <c r="K6" s="19" t="s">
        <v>82</v>
      </c>
    </row>
    <row r="7" spans="1:11" ht="12.75">
      <c r="A7" s="20"/>
      <c r="B7" s="20"/>
      <c r="C7" s="85" t="s">
        <v>6</v>
      </c>
      <c r="D7" s="86"/>
      <c r="E7" s="85" t="s">
        <v>7</v>
      </c>
      <c r="F7" s="86"/>
      <c r="G7" s="85" t="s">
        <v>6</v>
      </c>
      <c r="H7" s="86"/>
      <c r="I7" s="85" t="s">
        <v>7</v>
      </c>
      <c r="J7" s="87"/>
      <c r="K7" s="61"/>
    </row>
    <row r="8" spans="1:11" ht="12.75">
      <c r="A8" s="20"/>
      <c r="B8" s="20"/>
      <c r="C8" s="20" t="s">
        <v>79</v>
      </c>
      <c r="D8" s="10" t="s">
        <v>80</v>
      </c>
      <c r="E8" s="20" t="s">
        <v>79</v>
      </c>
      <c r="F8" s="10" t="s">
        <v>80</v>
      </c>
      <c r="G8" s="20" t="s">
        <v>79</v>
      </c>
      <c r="H8" s="10" t="s">
        <v>80</v>
      </c>
      <c r="I8" s="20" t="s">
        <v>79</v>
      </c>
      <c r="J8" s="54" t="s">
        <v>80</v>
      </c>
      <c r="K8" s="60"/>
    </row>
    <row r="9" spans="1:11" ht="12.75">
      <c r="A9" s="21" t="s">
        <v>59</v>
      </c>
      <c r="B9" s="10">
        <v>189</v>
      </c>
      <c r="C9" s="10"/>
      <c r="D9" s="22"/>
      <c r="E9" s="22"/>
      <c r="F9" s="22"/>
      <c r="G9" s="22"/>
      <c r="H9" s="22"/>
      <c r="I9" s="22">
        <v>189</v>
      </c>
      <c r="J9" s="55"/>
      <c r="K9" s="10">
        <v>0</v>
      </c>
    </row>
    <row r="10" spans="1:11" ht="12.75">
      <c r="A10" s="21" t="s">
        <v>60</v>
      </c>
      <c r="B10" s="10">
        <f>D10+F10+H10+J10</f>
        <v>2070</v>
      </c>
      <c r="C10" s="10"/>
      <c r="D10" s="22"/>
      <c r="E10" s="22"/>
      <c r="F10" s="22"/>
      <c r="G10" s="22"/>
      <c r="H10" s="22"/>
      <c r="I10" s="22">
        <v>2071</v>
      </c>
      <c r="J10" s="55">
        <v>2070</v>
      </c>
      <c r="K10" s="10">
        <v>0</v>
      </c>
    </row>
    <row r="11" spans="1:11" ht="12.75">
      <c r="A11" s="21" t="s">
        <v>13</v>
      </c>
      <c r="B11" s="10">
        <f>D11+F11+H11+J11</f>
        <v>0</v>
      </c>
      <c r="C11" s="10"/>
      <c r="D11" s="22"/>
      <c r="E11" s="22"/>
      <c r="F11" s="22"/>
      <c r="G11" s="22"/>
      <c r="H11" s="22"/>
      <c r="I11" s="22"/>
      <c r="J11" s="55"/>
      <c r="K11" s="22"/>
    </row>
    <row r="12" spans="1:11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2"/>
    </row>
    <row r="13" spans="1:11" ht="12.75">
      <c r="A13" s="24" t="s">
        <v>17</v>
      </c>
      <c r="B13" s="7">
        <f>B9+B11+B10</f>
        <v>2259</v>
      </c>
      <c r="C13" s="7">
        <f>C9+C11+C10</f>
        <v>0</v>
      </c>
      <c r="D13" s="7">
        <f>D9+D11+D10</f>
        <v>0</v>
      </c>
      <c r="E13" s="7">
        <f>E9+E11+E10</f>
        <v>0</v>
      </c>
      <c r="F13" s="7">
        <f aca="true" t="shared" si="0" ref="F13:K13">F9+F11+F10</f>
        <v>0</v>
      </c>
      <c r="G13" s="7">
        <f t="shared" si="0"/>
        <v>0</v>
      </c>
      <c r="H13" s="7">
        <f t="shared" si="0"/>
        <v>0</v>
      </c>
      <c r="I13" s="7">
        <f t="shared" si="0"/>
        <v>2260</v>
      </c>
      <c r="J13" s="43">
        <f t="shared" si="0"/>
        <v>2070</v>
      </c>
      <c r="K13" s="7">
        <f t="shared" si="0"/>
        <v>0</v>
      </c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58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58"/>
    </row>
    <row r="16" ht="12.75">
      <c r="K16" s="59"/>
    </row>
    <row r="17" spans="1:11" ht="12.75" customHeight="1">
      <c r="A17" s="19" t="s">
        <v>24</v>
      </c>
      <c r="B17" s="19" t="s">
        <v>25</v>
      </c>
      <c r="C17" s="88" t="s">
        <v>37</v>
      </c>
      <c r="D17" s="89"/>
      <c r="E17" s="89"/>
      <c r="F17" s="90"/>
      <c r="G17" s="81" t="s">
        <v>38</v>
      </c>
      <c r="H17" s="91"/>
      <c r="I17" s="91"/>
      <c r="J17" s="91"/>
      <c r="K17" s="19" t="s">
        <v>82</v>
      </c>
    </row>
    <row r="18" spans="1:11" ht="12.75">
      <c r="A18" s="20"/>
      <c r="B18" s="20"/>
      <c r="C18" s="81" t="s">
        <v>6</v>
      </c>
      <c r="D18" s="82"/>
      <c r="E18" s="81" t="s">
        <v>7</v>
      </c>
      <c r="F18" s="82"/>
      <c r="G18" s="81" t="s">
        <v>6</v>
      </c>
      <c r="H18" s="82"/>
      <c r="I18" s="83" t="s">
        <v>7</v>
      </c>
      <c r="J18" s="84"/>
      <c r="K18" s="61"/>
    </row>
    <row r="19" spans="1:11" ht="12.75">
      <c r="A19" s="20"/>
      <c r="B19" s="20"/>
      <c r="C19" s="20" t="s">
        <v>79</v>
      </c>
      <c r="D19" s="11" t="s">
        <v>80</v>
      </c>
      <c r="E19" s="20" t="s">
        <v>79</v>
      </c>
      <c r="F19" s="11" t="s">
        <v>80</v>
      </c>
      <c r="G19" s="20" t="s">
        <v>79</v>
      </c>
      <c r="H19" s="11" t="s">
        <v>80</v>
      </c>
      <c r="I19" s="20" t="s">
        <v>79</v>
      </c>
      <c r="J19" s="42" t="s">
        <v>80</v>
      </c>
      <c r="K19" s="22"/>
    </row>
    <row r="20" spans="1:11" ht="12.75">
      <c r="A20" s="26" t="s">
        <v>61</v>
      </c>
      <c r="B20" s="10">
        <v>130</v>
      </c>
      <c r="C20" s="10">
        <v>0</v>
      </c>
      <c r="D20" s="10"/>
      <c r="E20" s="10">
        <v>0</v>
      </c>
      <c r="F20" s="10"/>
      <c r="G20" s="10">
        <v>0</v>
      </c>
      <c r="H20" s="10"/>
      <c r="I20" s="10"/>
      <c r="J20" s="54">
        <v>130</v>
      </c>
      <c r="K20" s="10">
        <v>130</v>
      </c>
    </row>
    <row r="21" spans="1:11" ht="12.75">
      <c r="A21" s="27"/>
      <c r="B21" s="10">
        <f>D21+F21+H21+J21</f>
        <v>0</v>
      </c>
      <c r="C21" s="10"/>
      <c r="D21" s="11"/>
      <c r="E21" s="25"/>
      <c r="F21" s="25"/>
      <c r="G21" s="53"/>
      <c r="H21" s="28"/>
      <c r="I21" s="53"/>
      <c r="J21" s="56"/>
      <c r="K21" s="22"/>
    </row>
    <row r="22" spans="1:11" ht="12.75">
      <c r="A22" s="27"/>
      <c r="B22" s="10">
        <f>D22+F22+H22+J22</f>
        <v>0</v>
      </c>
      <c r="C22" s="10"/>
      <c r="D22" s="11"/>
      <c r="E22" s="25"/>
      <c r="F22" s="25"/>
      <c r="G22" s="53"/>
      <c r="H22" s="28"/>
      <c r="I22" s="53"/>
      <c r="J22" s="56"/>
      <c r="K22" s="22"/>
    </row>
    <row r="23" spans="1:11" ht="12.75">
      <c r="A23" s="27"/>
      <c r="B23" s="10"/>
      <c r="C23" s="10"/>
      <c r="D23" s="11"/>
      <c r="E23" s="25"/>
      <c r="F23" s="25"/>
      <c r="G23" s="53"/>
      <c r="H23" s="28"/>
      <c r="I23" s="53"/>
      <c r="J23" s="56"/>
      <c r="K23" s="22"/>
    </row>
    <row r="24" spans="1:11" ht="12.75">
      <c r="A24" s="9" t="s">
        <v>62</v>
      </c>
      <c r="B24" s="10">
        <f>D24+H24+F24+J24</f>
        <v>2440</v>
      </c>
      <c r="C24" s="10"/>
      <c r="D24" s="14"/>
      <c r="E24" s="14"/>
      <c r="F24" s="14"/>
      <c r="G24" s="29"/>
      <c r="H24" s="29"/>
      <c r="I24" s="29">
        <v>2070</v>
      </c>
      <c r="J24" s="57">
        <v>2440</v>
      </c>
      <c r="K24" s="10">
        <v>0</v>
      </c>
    </row>
    <row r="25" spans="1:11" ht="12.75">
      <c r="A25" s="12"/>
      <c r="B25" s="10"/>
      <c r="C25" s="10"/>
      <c r="D25" s="15"/>
      <c r="E25" s="15"/>
      <c r="F25" s="15"/>
      <c r="G25" s="15"/>
      <c r="H25" s="15"/>
      <c r="I25" s="15"/>
      <c r="J25" s="44"/>
      <c r="K25" s="22"/>
    </row>
    <row r="26" spans="1:11" ht="12.75">
      <c r="A26" s="30" t="s">
        <v>39</v>
      </c>
      <c r="B26" s="10">
        <v>0</v>
      </c>
      <c r="C26" s="10"/>
      <c r="D26" s="15"/>
      <c r="E26" s="15"/>
      <c r="F26" s="15"/>
      <c r="G26" s="15"/>
      <c r="H26" s="11"/>
      <c r="I26" s="11"/>
      <c r="J26" s="44"/>
      <c r="K26" s="22"/>
    </row>
    <row r="27" spans="1:11" ht="12.75">
      <c r="A27" s="30"/>
      <c r="B27" s="10"/>
      <c r="C27" s="10"/>
      <c r="D27" s="15"/>
      <c r="E27" s="15"/>
      <c r="F27" s="15"/>
      <c r="G27" s="15"/>
      <c r="H27" s="11"/>
      <c r="I27" s="11"/>
      <c r="J27" s="44"/>
      <c r="K27" s="22"/>
    </row>
    <row r="28" spans="1:11" ht="12.75">
      <c r="A28" s="30" t="s">
        <v>63</v>
      </c>
      <c r="B28" s="10">
        <v>0</v>
      </c>
      <c r="C28" s="10"/>
      <c r="D28" s="15"/>
      <c r="E28" s="15"/>
      <c r="F28" s="15"/>
      <c r="G28" s="15"/>
      <c r="H28" s="11"/>
      <c r="I28" s="11"/>
      <c r="J28" s="44"/>
      <c r="K28" s="22"/>
    </row>
    <row r="29" spans="1:11" ht="12.75">
      <c r="A29" s="12"/>
      <c r="B29" s="10"/>
      <c r="C29" s="10"/>
      <c r="D29" s="15"/>
      <c r="E29" s="15"/>
      <c r="F29" s="15"/>
      <c r="G29" s="15"/>
      <c r="H29" s="13"/>
      <c r="I29" s="13"/>
      <c r="J29" s="44"/>
      <c r="K29" s="22"/>
    </row>
    <row r="30" spans="1:11" ht="12.75">
      <c r="A30" s="16"/>
      <c r="B30" s="31"/>
      <c r="C30" s="52"/>
      <c r="D30" s="17"/>
      <c r="E30" s="17"/>
      <c r="F30" s="17"/>
      <c r="G30" s="17"/>
      <c r="H30" s="17"/>
      <c r="I30" s="17"/>
      <c r="J30" s="18"/>
      <c r="K30" s="22"/>
    </row>
    <row r="31" spans="1:11" ht="12.75">
      <c r="A31" s="9" t="s">
        <v>17</v>
      </c>
      <c r="B31" s="10">
        <f>B20+B24+B26</f>
        <v>2570</v>
      </c>
      <c r="C31" s="10">
        <f>C20+C24+C29</f>
        <v>0</v>
      </c>
      <c r="D31" s="10">
        <f>D20+D24+D29</f>
        <v>0</v>
      </c>
      <c r="E31" s="10">
        <f aca="true" t="shared" si="1" ref="E31:K31">E20+E24+E29</f>
        <v>0</v>
      </c>
      <c r="F31" s="10">
        <f t="shared" si="1"/>
        <v>0</v>
      </c>
      <c r="G31" s="10">
        <f t="shared" si="1"/>
        <v>0</v>
      </c>
      <c r="H31" s="10">
        <f t="shared" si="1"/>
        <v>0</v>
      </c>
      <c r="I31" s="10">
        <f t="shared" si="1"/>
        <v>2070</v>
      </c>
      <c r="J31" s="54">
        <f t="shared" si="1"/>
        <v>2570</v>
      </c>
      <c r="K31" s="10">
        <f t="shared" si="1"/>
        <v>130</v>
      </c>
    </row>
  </sheetData>
  <sheetProtection/>
  <mergeCells count="14">
    <mergeCell ref="A3:J3"/>
    <mergeCell ref="A4:J4"/>
    <mergeCell ref="C6:F6"/>
    <mergeCell ref="G6:J6"/>
    <mergeCell ref="C18:D18"/>
    <mergeCell ref="E18:F18"/>
    <mergeCell ref="G18:H18"/>
    <mergeCell ref="I18:J18"/>
    <mergeCell ref="G7:H7"/>
    <mergeCell ref="I7:J7"/>
    <mergeCell ref="C17:F17"/>
    <mergeCell ref="G17:J17"/>
    <mergeCell ref="C7:D7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4:P24"/>
  <sheetViews>
    <sheetView tabSelected="1" zoomScalePageLayoutView="0" workbookViewId="0" topLeftCell="A1">
      <selection activeCell="B4" sqref="B4:O4"/>
    </sheetView>
  </sheetViews>
  <sheetFormatPr defaultColWidth="9.140625" defaultRowHeight="12.75"/>
  <cols>
    <col min="2" max="2" width="33.7109375" style="0" customWidth="1"/>
    <col min="3" max="15" width="10.28125" style="0" customWidth="1"/>
  </cols>
  <sheetData>
    <row r="4" spans="2:15" ht="12.75">
      <c r="B4" s="73" t="s">
        <v>84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2.7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2:3" ht="12.75">
      <c r="B6" s="2" t="s">
        <v>78</v>
      </c>
      <c r="C6" s="2"/>
    </row>
    <row r="7" spans="2:3" ht="12.75">
      <c r="B7" s="2"/>
      <c r="C7" s="2"/>
    </row>
    <row r="8" spans="2:16" ht="12.75">
      <c r="B8" s="32" t="s">
        <v>40</v>
      </c>
      <c r="C8" s="95" t="s">
        <v>41</v>
      </c>
      <c r="D8" s="96"/>
      <c r="E8" s="95" t="s">
        <v>42</v>
      </c>
      <c r="F8" s="96"/>
      <c r="G8" s="67" t="s">
        <v>41</v>
      </c>
      <c r="H8" s="68"/>
      <c r="I8" s="67" t="s">
        <v>42</v>
      </c>
      <c r="J8" s="68"/>
      <c r="K8" s="67" t="s">
        <v>41</v>
      </c>
      <c r="L8" s="68"/>
      <c r="M8" s="67" t="s">
        <v>42</v>
      </c>
      <c r="N8" s="68"/>
      <c r="O8" s="62" t="s">
        <v>17</v>
      </c>
      <c r="P8" s="10" t="s">
        <v>82</v>
      </c>
    </row>
    <row r="9" spans="2:16" ht="12.75">
      <c r="B9" s="34"/>
      <c r="C9" s="67" t="s">
        <v>6</v>
      </c>
      <c r="D9" s="69"/>
      <c r="E9" s="69"/>
      <c r="F9" s="68"/>
      <c r="G9" s="67" t="s">
        <v>43</v>
      </c>
      <c r="H9" s="69"/>
      <c r="I9" s="69"/>
      <c r="J9" s="68"/>
      <c r="K9" s="67" t="s">
        <v>64</v>
      </c>
      <c r="L9" s="69"/>
      <c r="M9" s="69"/>
      <c r="N9" s="68"/>
      <c r="O9" s="5"/>
      <c r="P9" s="65"/>
    </row>
    <row r="10" spans="2:16" ht="12.75">
      <c r="B10" s="34"/>
      <c r="C10" s="48" t="s">
        <v>79</v>
      </c>
      <c r="D10" s="7" t="s">
        <v>80</v>
      </c>
      <c r="E10" s="41" t="s">
        <v>79</v>
      </c>
      <c r="F10" s="41" t="s">
        <v>80</v>
      </c>
      <c r="G10" s="41" t="s">
        <v>79</v>
      </c>
      <c r="H10" s="41" t="s">
        <v>80</v>
      </c>
      <c r="I10" s="41" t="s">
        <v>79</v>
      </c>
      <c r="J10" s="41" t="s">
        <v>80</v>
      </c>
      <c r="K10" s="41" t="s">
        <v>79</v>
      </c>
      <c r="L10" s="41" t="s">
        <v>80</v>
      </c>
      <c r="M10" s="41" t="s">
        <v>79</v>
      </c>
      <c r="N10" s="41" t="s">
        <v>80</v>
      </c>
      <c r="O10" s="5"/>
      <c r="P10" s="4"/>
    </row>
    <row r="11" spans="2:16" ht="12.75">
      <c r="B11" s="8" t="s">
        <v>44</v>
      </c>
      <c r="C11" s="12">
        <v>1550</v>
      </c>
      <c r="D11" s="4">
        <v>1357</v>
      </c>
      <c r="E11" s="4">
        <v>3605</v>
      </c>
      <c r="F11" s="4">
        <v>3798</v>
      </c>
      <c r="G11" s="4"/>
      <c r="H11" s="4"/>
      <c r="I11" s="4"/>
      <c r="J11" s="4"/>
      <c r="K11" s="4"/>
      <c r="L11" s="4"/>
      <c r="M11" s="4"/>
      <c r="N11" s="4"/>
      <c r="O11" s="35">
        <f>D11+F11+H11+J11</f>
        <v>5155</v>
      </c>
      <c r="P11" s="66">
        <v>4920</v>
      </c>
    </row>
    <row r="12" spans="2:16" ht="12.75">
      <c r="B12" s="8" t="s">
        <v>45</v>
      </c>
      <c r="C12" s="12">
        <v>0</v>
      </c>
      <c r="D12" s="4"/>
      <c r="E12" s="4">
        <v>150</v>
      </c>
      <c r="F12" s="4">
        <v>150</v>
      </c>
      <c r="G12" s="4"/>
      <c r="H12" s="4"/>
      <c r="I12" s="4"/>
      <c r="J12" s="4"/>
      <c r="K12" s="4"/>
      <c r="L12" s="4"/>
      <c r="M12" s="4"/>
      <c r="N12" s="4"/>
      <c r="O12" s="35">
        <f>D12+F12+H12+J12</f>
        <v>150</v>
      </c>
      <c r="P12" s="66">
        <v>106</v>
      </c>
    </row>
    <row r="13" spans="2:16" ht="12.75">
      <c r="B13" s="8" t="s">
        <v>46</v>
      </c>
      <c r="C13" s="12">
        <v>0</v>
      </c>
      <c r="D13" s="4"/>
      <c r="E13" s="4">
        <v>100</v>
      </c>
      <c r="F13" s="4">
        <v>100</v>
      </c>
      <c r="G13" s="4"/>
      <c r="H13" s="4"/>
      <c r="I13" s="4"/>
      <c r="J13" s="4"/>
      <c r="K13" s="4"/>
      <c r="L13" s="4"/>
      <c r="M13" s="4"/>
      <c r="N13" s="4"/>
      <c r="O13" s="35">
        <f>D13+F13+H13+J13</f>
        <v>100</v>
      </c>
      <c r="P13" s="66">
        <v>0</v>
      </c>
    </row>
    <row r="14" spans="2:16" ht="12.75">
      <c r="B14" s="35" t="s">
        <v>47</v>
      </c>
      <c r="C14" s="8">
        <f>C11+C12+C13</f>
        <v>1550</v>
      </c>
      <c r="D14" s="8">
        <f>D11+D12+D13</f>
        <v>1357</v>
      </c>
      <c r="E14" s="8">
        <f aca="true" t="shared" si="0" ref="E14:N14">E11+E12+E13</f>
        <v>3855</v>
      </c>
      <c r="F14" s="8">
        <f t="shared" si="0"/>
        <v>4048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35">
        <f>D14+F14+H14+J14</f>
        <v>5405</v>
      </c>
      <c r="P14" s="8">
        <f>SUM(P11:P13)</f>
        <v>5026</v>
      </c>
    </row>
    <row r="15" ht="12.75">
      <c r="P15" s="64"/>
    </row>
    <row r="16" spans="2:16" ht="12.75">
      <c r="B16" s="36" t="s">
        <v>48</v>
      </c>
      <c r="C16" s="95" t="s">
        <v>41</v>
      </c>
      <c r="D16" s="96"/>
      <c r="E16" s="95" t="s">
        <v>42</v>
      </c>
      <c r="F16" s="96"/>
      <c r="G16" s="67" t="s">
        <v>41</v>
      </c>
      <c r="H16" s="68"/>
      <c r="I16" s="67" t="s">
        <v>42</v>
      </c>
      <c r="J16" s="68"/>
      <c r="K16" s="67" t="s">
        <v>41</v>
      </c>
      <c r="L16" s="68"/>
      <c r="M16" s="67" t="s">
        <v>42</v>
      </c>
      <c r="N16" s="68"/>
      <c r="O16" s="62" t="s">
        <v>17</v>
      </c>
      <c r="P16" s="10" t="s">
        <v>82</v>
      </c>
    </row>
    <row r="17" spans="2:16" ht="12.75">
      <c r="B17" s="37"/>
      <c r="C17" s="67" t="s">
        <v>6</v>
      </c>
      <c r="D17" s="69"/>
      <c r="E17" s="69"/>
      <c r="F17" s="68"/>
      <c r="G17" s="67" t="s">
        <v>43</v>
      </c>
      <c r="H17" s="69"/>
      <c r="I17" s="69"/>
      <c r="J17" s="68"/>
      <c r="K17" s="67" t="s">
        <v>64</v>
      </c>
      <c r="L17" s="69"/>
      <c r="M17" s="69"/>
      <c r="N17" s="68"/>
      <c r="O17" s="5"/>
      <c r="P17" s="63"/>
    </row>
    <row r="18" spans="2:16" ht="12.75">
      <c r="B18" s="37"/>
      <c r="C18" s="49" t="s">
        <v>79</v>
      </c>
      <c r="D18" s="10" t="s">
        <v>80</v>
      </c>
      <c r="E18" s="49" t="s">
        <v>79</v>
      </c>
      <c r="F18" s="10" t="s">
        <v>80</v>
      </c>
      <c r="G18" s="49" t="s">
        <v>79</v>
      </c>
      <c r="H18" s="10" t="s">
        <v>80</v>
      </c>
      <c r="I18" s="49" t="s">
        <v>79</v>
      </c>
      <c r="J18" s="10" t="s">
        <v>80</v>
      </c>
      <c r="K18" s="49" t="s">
        <v>79</v>
      </c>
      <c r="L18" s="10" t="s">
        <v>80</v>
      </c>
      <c r="M18" s="49" t="s">
        <v>79</v>
      </c>
      <c r="N18" s="10" t="s">
        <v>80</v>
      </c>
      <c r="O18" s="5"/>
      <c r="P18" s="4"/>
    </row>
    <row r="19" spans="2:16" ht="12.75">
      <c r="B19" s="33" t="s">
        <v>49</v>
      </c>
      <c r="C19" s="50"/>
      <c r="D19" s="12"/>
      <c r="E19" s="12">
        <v>15744</v>
      </c>
      <c r="F19" s="12">
        <v>15744</v>
      </c>
      <c r="G19" s="38"/>
      <c r="H19" s="38"/>
      <c r="I19" s="38"/>
      <c r="J19" s="38"/>
      <c r="K19" s="38"/>
      <c r="L19" s="38"/>
      <c r="M19" s="38">
        <v>1269</v>
      </c>
      <c r="N19" s="38">
        <v>1269</v>
      </c>
      <c r="O19" s="35">
        <f aca="true" t="shared" si="1" ref="O19:O24">D19+F19+H19+J19+L19+N19</f>
        <v>17013</v>
      </c>
      <c r="P19" s="66">
        <v>12112</v>
      </c>
    </row>
    <row r="20" spans="2:16" ht="12.75">
      <c r="B20" s="39" t="s">
        <v>50</v>
      </c>
      <c r="C20" s="51">
        <v>294</v>
      </c>
      <c r="D20" s="12">
        <v>294</v>
      </c>
      <c r="E20" s="12"/>
      <c r="F20" s="12"/>
      <c r="G20" s="38"/>
      <c r="H20" s="38"/>
      <c r="I20" s="38"/>
      <c r="J20" s="38"/>
      <c r="K20" s="38"/>
      <c r="L20" s="38"/>
      <c r="M20" s="38"/>
      <c r="N20" s="38"/>
      <c r="O20" s="35">
        <f t="shared" si="1"/>
        <v>294</v>
      </c>
      <c r="P20" s="66">
        <v>196</v>
      </c>
    </row>
    <row r="21" spans="2:16" ht="12.75">
      <c r="B21" s="33" t="s">
        <v>51</v>
      </c>
      <c r="C21" s="50">
        <v>392</v>
      </c>
      <c r="D21" s="12">
        <v>392</v>
      </c>
      <c r="E21" s="12"/>
      <c r="F21" s="12"/>
      <c r="G21" s="38"/>
      <c r="H21" s="38"/>
      <c r="I21" s="38"/>
      <c r="J21" s="38"/>
      <c r="K21" s="38"/>
      <c r="L21" s="38"/>
      <c r="M21" s="38"/>
      <c r="N21" s="38"/>
      <c r="O21" s="35">
        <f t="shared" si="1"/>
        <v>392</v>
      </c>
      <c r="P21" s="66">
        <v>383</v>
      </c>
    </row>
    <row r="22" spans="2:16" ht="12.75">
      <c r="B22" s="39" t="s">
        <v>52</v>
      </c>
      <c r="C22" s="51">
        <v>33</v>
      </c>
      <c r="D22" s="12">
        <v>33</v>
      </c>
      <c r="E22" s="12"/>
      <c r="F22" s="12"/>
      <c r="G22" s="38"/>
      <c r="H22" s="38"/>
      <c r="I22" s="38"/>
      <c r="J22" s="38"/>
      <c r="K22" s="38"/>
      <c r="L22" s="38"/>
      <c r="M22" s="38"/>
      <c r="N22" s="38"/>
      <c r="O22" s="35">
        <f t="shared" si="1"/>
        <v>33</v>
      </c>
      <c r="P22" s="66">
        <v>26</v>
      </c>
    </row>
    <row r="23" spans="2:16" ht="12.75">
      <c r="B23" s="33" t="s">
        <v>53</v>
      </c>
      <c r="C23" s="50">
        <v>100</v>
      </c>
      <c r="D23" s="12">
        <v>100</v>
      </c>
      <c r="E23" s="12"/>
      <c r="F23" s="12"/>
      <c r="G23" s="38"/>
      <c r="H23" s="38"/>
      <c r="I23" s="38"/>
      <c r="J23" s="38"/>
      <c r="K23" s="38"/>
      <c r="L23" s="38"/>
      <c r="M23" s="38"/>
      <c r="N23" s="38"/>
      <c r="O23" s="35">
        <f t="shared" si="1"/>
        <v>100</v>
      </c>
      <c r="P23" s="66">
        <v>102</v>
      </c>
    </row>
    <row r="24" spans="2:16" ht="12.75">
      <c r="B24" s="33" t="s">
        <v>17</v>
      </c>
      <c r="C24" s="8">
        <f aca="true" t="shared" si="2" ref="C24:N24">C19+C21+C22+C23+C20</f>
        <v>819</v>
      </c>
      <c r="D24" s="8">
        <f t="shared" si="2"/>
        <v>819</v>
      </c>
      <c r="E24" s="8">
        <f t="shared" si="2"/>
        <v>15744</v>
      </c>
      <c r="F24" s="8">
        <f t="shared" si="2"/>
        <v>15744</v>
      </c>
      <c r="G24" s="8">
        <f t="shared" si="2"/>
        <v>0</v>
      </c>
      <c r="H24" s="8">
        <f t="shared" si="2"/>
        <v>0</v>
      </c>
      <c r="I24" s="8">
        <f t="shared" si="2"/>
        <v>0</v>
      </c>
      <c r="J24" s="8">
        <f t="shared" si="2"/>
        <v>0</v>
      </c>
      <c r="K24" s="8">
        <f t="shared" si="2"/>
        <v>0</v>
      </c>
      <c r="L24" s="8">
        <f t="shared" si="2"/>
        <v>0</v>
      </c>
      <c r="M24" s="8">
        <f t="shared" si="2"/>
        <v>1269</v>
      </c>
      <c r="N24" s="8">
        <f t="shared" si="2"/>
        <v>1269</v>
      </c>
      <c r="O24" s="35">
        <f t="shared" si="1"/>
        <v>17832</v>
      </c>
      <c r="P24" s="66">
        <f>SUM(P19:P23)</f>
        <v>12819</v>
      </c>
    </row>
  </sheetData>
  <sheetProtection/>
  <mergeCells count="20">
    <mergeCell ref="C17:F17"/>
    <mergeCell ref="G17:J17"/>
    <mergeCell ref="K17:N17"/>
    <mergeCell ref="K8:L8"/>
    <mergeCell ref="M8:N8"/>
    <mergeCell ref="K9:N9"/>
    <mergeCell ref="C16:D16"/>
    <mergeCell ref="E16:F16"/>
    <mergeCell ref="G16:H16"/>
    <mergeCell ref="I16:J16"/>
    <mergeCell ref="B4:O4"/>
    <mergeCell ref="B5:O5"/>
    <mergeCell ref="C8:D8"/>
    <mergeCell ref="K16:L16"/>
    <mergeCell ref="M16:N16"/>
    <mergeCell ref="C9:F9"/>
    <mergeCell ref="E8:F8"/>
    <mergeCell ref="G8:H8"/>
    <mergeCell ref="I8:J8"/>
    <mergeCell ref="G9:J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Körjegyzőség Szentbalázs</cp:lastModifiedBy>
  <cp:lastPrinted>2014-12-31T13:02:11Z</cp:lastPrinted>
  <dcterms:created xsi:type="dcterms:W3CDTF">2005-02-02T12:55:18Z</dcterms:created>
  <dcterms:modified xsi:type="dcterms:W3CDTF">2015-01-10T11:11:56Z</dcterms:modified>
  <cp:category/>
  <cp:version/>
  <cp:contentType/>
  <cp:contentStatus/>
</cp:coreProperties>
</file>