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 activeTab="5"/>
  </bookViews>
  <sheets>
    <sheet name="1.mérleg" sheetId="8" r:id="rId1"/>
    <sheet name="2.köt-önk." sheetId="9" r:id="rId2"/>
    <sheet name="3.bevételek" sheetId="5" r:id="rId3"/>
    <sheet name="4.kiadások" sheetId="4" r:id="rId4"/>
    <sheet name="5.ellátottak" sheetId="2" state="hidden" r:id="rId5"/>
    <sheet name="6.PE átadás" sheetId="1" r:id="rId6"/>
    <sheet name="7.Felhalmozási" sheetId="6" r:id="rId7"/>
    <sheet name="8.Létszám" sheetId="3" state="hidden" r:id="rId8"/>
    <sheet name="9.Stabilitás" sheetId="7" r:id="rId9"/>
    <sheet name="10.EU-s projekt" sheetId="10" state="hidden" r:id="rId10"/>
    <sheet name="11.Finanszírozás" sheetId="12" state="hidden" r:id="rId11"/>
    <sheet name="12.Adósság" sheetId="13" state="hidden" r:id="rId12"/>
  </sheets>
  <definedNames>
    <definedName name="Excel_BuiltIn_Print_Area_1_1" localSheetId="9">#REF!</definedName>
    <definedName name="Excel_BuiltIn_Print_Area_1_1" localSheetId="10">#REF!</definedName>
    <definedName name="Excel_BuiltIn_Print_Area_1_1" localSheetId="1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>#REF!</definedName>
    <definedName name="_xlnm.Print_Area" localSheetId="9">'10.EU-s projekt'!$A$1:$G$43</definedName>
    <definedName name="_xlnm.Print_Area" localSheetId="10">'11.Finanszírozás'!$A$1:$F$72</definedName>
    <definedName name="_xlnm.Print_Area" localSheetId="11">'12.Adósság'!$A$1:$I$33</definedName>
  </definedNames>
  <calcPr calcId="125725"/>
</workbook>
</file>

<file path=xl/calcChain.xml><?xml version="1.0" encoding="utf-8"?>
<calcChain xmlns="http://schemas.openxmlformats.org/spreadsheetml/2006/main">
  <c r="F19" i="5"/>
  <c r="H12" i="9"/>
  <c r="G12"/>
  <c r="I18"/>
  <c r="H18"/>
  <c r="G18"/>
  <c r="E15" i="1"/>
  <c r="E24"/>
  <c r="F9" i="4"/>
  <c r="F35" i="5"/>
  <c r="F41"/>
  <c r="F32"/>
  <c r="F30" i="4"/>
  <c r="F13"/>
  <c r="F14" i="2" l="1"/>
  <c r="F10" i="4"/>
  <c r="F9" i="5"/>
  <c r="H32" i="9"/>
  <c r="G32"/>
  <c r="H28"/>
  <c r="I16"/>
  <c r="H16"/>
  <c r="G16"/>
  <c r="I13"/>
  <c r="I12" s="1"/>
  <c r="I10" s="1"/>
  <c r="H13"/>
  <c r="G13"/>
  <c r="F35" i="4"/>
  <c r="F24" i="6"/>
  <c r="C21" i="8"/>
  <c r="H10" i="9" l="1"/>
  <c r="G10"/>
  <c r="F15" i="6" l="1"/>
  <c r="F26" s="1"/>
  <c r="F21" i="2"/>
  <c r="F24" i="5" l="1"/>
  <c r="F23" s="1"/>
  <c r="E32" i="8" l="1"/>
  <c r="E33" s="1"/>
  <c r="C32"/>
  <c r="C33" s="1"/>
  <c r="E21"/>
  <c r="E15"/>
  <c r="C15"/>
  <c r="C22" s="1"/>
  <c r="E22" l="1"/>
  <c r="E35" s="1"/>
  <c r="C35"/>
  <c r="I86" i="9"/>
  <c r="H86"/>
  <c r="G86"/>
  <c r="I80"/>
  <c r="H80"/>
  <c r="G80"/>
  <c r="I71"/>
  <c r="H71"/>
  <c r="G71"/>
  <c r="I65"/>
  <c r="I59" s="1"/>
  <c r="H65"/>
  <c r="H59" s="1"/>
  <c r="G65"/>
  <c r="G59" s="1"/>
  <c r="I44"/>
  <c r="H44"/>
  <c r="G44"/>
  <c r="I38"/>
  <c r="H38"/>
  <c r="G38"/>
  <c r="I32"/>
  <c r="I28"/>
  <c r="G28"/>
  <c r="I21"/>
  <c r="H21"/>
  <c r="G21"/>
  <c r="G37" l="1"/>
  <c r="G47" s="1"/>
  <c r="I79"/>
  <c r="I89" s="1"/>
  <c r="H79"/>
  <c r="H89" s="1"/>
  <c r="G79"/>
  <c r="G89" s="1"/>
  <c r="H37"/>
  <c r="H47" s="1"/>
  <c r="I37"/>
  <c r="I47" s="1"/>
  <c r="C28" i="7" l="1"/>
  <c r="C19"/>
  <c r="C20" s="1"/>
  <c r="F16" i="5" l="1"/>
  <c r="F14" s="1"/>
  <c r="F50" s="1"/>
  <c r="F15" i="4" l="1"/>
  <c r="F21"/>
  <c r="E15" i="3"/>
  <c r="E14"/>
  <c r="E13"/>
  <c r="E12"/>
  <c r="F41" i="4" l="1"/>
  <c r="E27" i="1"/>
</calcChain>
</file>

<file path=xl/sharedStrings.xml><?xml version="1.0" encoding="utf-8"?>
<sst xmlns="http://schemas.openxmlformats.org/spreadsheetml/2006/main" count="607" uniqueCount="358">
  <si>
    <t>6. számú melléklet</t>
  </si>
  <si>
    <t>és támogatásértékű pénzeszközátadásai</t>
  </si>
  <si>
    <t>A</t>
  </si>
  <si>
    <t>C</t>
  </si>
  <si>
    <t>Megnevezés</t>
  </si>
  <si>
    <t>Előirányzat</t>
  </si>
  <si>
    <t>1.</t>
  </si>
  <si>
    <t>Egyéb működési támogatás ÁH-n belülre</t>
  </si>
  <si>
    <t>2.</t>
  </si>
  <si>
    <t>Zalalövői Napközi Otthonos Óvoda támogatása</t>
  </si>
  <si>
    <t>3.</t>
  </si>
  <si>
    <t>4.</t>
  </si>
  <si>
    <t>5.</t>
  </si>
  <si>
    <t>Ny-dtúli Reg. Hulladékg. Önk. Társ. tagdíja</t>
  </si>
  <si>
    <t>6.</t>
  </si>
  <si>
    <t>7.</t>
  </si>
  <si>
    <t>Egyéb működési támogatás ÁH-n kívülre</t>
  </si>
  <si>
    <t>9.</t>
  </si>
  <si>
    <t>10.</t>
  </si>
  <si>
    <t>Helyi civil szervezetek támogatása</t>
  </si>
  <si>
    <t>8.</t>
  </si>
  <si>
    <t>11.</t>
  </si>
  <si>
    <t>12.</t>
  </si>
  <si>
    <t>13.</t>
  </si>
  <si>
    <t>14.</t>
  </si>
  <si>
    <t>15.</t>
  </si>
  <si>
    <t>Összesen:</t>
  </si>
  <si>
    <t>Fogorvos támogatása</t>
  </si>
  <si>
    <t>5. számú melléklet</t>
  </si>
  <si>
    <t>B</t>
  </si>
  <si>
    <t>ESETI PÉNZBELI ELLÁTÁSOK</t>
  </si>
  <si>
    <t>ÖSSZESEN:</t>
  </si>
  <si>
    <t>Bursa Hungarica ösztöndíj</t>
  </si>
  <si>
    <t>D</t>
  </si>
  <si>
    <t>Sorsz.</t>
  </si>
  <si>
    <t>Teljes munkaidős</t>
  </si>
  <si>
    <t>Részmunkaidős</t>
  </si>
  <si>
    <t>Összesen</t>
  </si>
  <si>
    <t>Köztisztviselő</t>
  </si>
  <si>
    <t>-</t>
  </si>
  <si>
    <t>Közalkalmazott</t>
  </si>
  <si>
    <t>Munka törvénykönyves</t>
  </si>
  <si>
    <t>Közfoglalkoztatott</t>
  </si>
  <si>
    <t>4. számú melléklet</t>
  </si>
  <si>
    <t>Kiadási előirányzatok</t>
  </si>
  <si>
    <t>SZEMÉLYI JELLEGŰ KIADÁSOK</t>
  </si>
  <si>
    <t>Rendszeres személyi juttatás</t>
  </si>
  <si>
    <t>Külső személyi juttatás</t>
  </si>
  <si>
    <t>MUNKAADÓKAT TERHELŐ JÁRULÉKOK ÉS SZOCHO</t>
  </si>
  <si>
    <t>SZOCHO</t>
  </si>
  <si>
    <t>EHO</t>
  </si>
  <si>
    <t>Munkáltatót terhelő SZJA</t>
  </si>
  <si>
    <t>DOLOGI KIADÁSOK</t>
  </si>
  <si>
    <t>ELLÁTOTTAK PÉNZBELI JUTTATÁSAI</t>
  </si>
  <si>
    <t>EGYÉB MŰKÖDÉSI CÉLÚ KIADÁSOK</t>
  </si>
  <si>
    <t>Pénzeszközátadás</t>
  </si>
  <si>
    <t>16.</t>
  </si>
  <si>
    <t>Tartalékok</t>
  </si>
  <si>
    <t>17.</t>
  </si>
  <si>
    <t>18.</t>
  </si>
  <si>
    <t>19.</t>
  </si>
  <si>
    <t>20.</t>
  </si>
  <si>
    <t>KIADÁSOK MINDÖSSZESEN</t>
  </si>
  <si>
    <t>Közfoglalkoztatottak</t>
  </si>
  <si>
    <t>Választott tisztségviselők juttatásai</t>
  </si>
  <si>
    <t>Reprezentáció</t>
  </si>
  <si>
    <t>3. számú melléklet</t>
  </si>
  <si>
    <t>Bevételi előirányzatok</t>
  </si>
  <si>
    <t>Kamatbevételek</t>
  </si>
  <si>
    <t>KÖZHATALMI BEVÉTELEK</t>
  </si>
  <si>
    <t>Gépjárműadó</t>
  </si>
  <si>
    <t>Helyi adók</t>
  </si>
  <si>
    <t xml:space="preserve">                  Iparűzési adó</t>
  </si>
  <si>
    <t>ÖNKORMÁNYZATOK MŰKÖDÉSI TÁMOGATÁSAI</t>
  </si>
  <si>
    <t>Zöldterület gazdálkodással kapcs.fel.</t>
  </si>
  <si>
    <t>Közvilágítás fenntartásának támog.</t>
  </si>
  <si>
    <t>Köztemető fenntartásásval kapcs.fel.</t>
  </si>
  <si>
    <t>Közutak fenntartásának támog.</t>
  </si>
  <si>
    <t>21.</t>
  </si>
  <si>
    <t>22.</t>
  </si>
  <si>
    <t>23.</t>
  </si>
  <si>
    <t>24.</t>
  </si>
  <si>
    <t>25.</t>
  </si>
  <si>
    <t>26.</t>
  </si>
  <si>
    <t>27.</t>
  </si>
  <si>
    <t>28.</t>
  </si>
  <si>
    <t>Kirendeltség finanszírozása (KÖH)</t>
  </si>
  <si>
    <t xml:space="preserve">Pénzmaradvány </t>
  </si>
  <si>
    <t>Mindösszesen</t>
  </si>
  <si>
    <t>Megbízási díj</t>
  </si>
  <si>
    <t xml:space="preserve">                  Kommunális adó</t>
  </si>
  <si>
    <t>Dologi kiadások</t>
  </si>
  <si>
    <t xml:space="preserve">Felsőjánosfa Község Önkormányzata </t>
  </si>
  <si>
    <t>MŰKÖDÉSI BEVÉTELEK</t>
  </si>
  <si>
    <t xml:space="preserve">                  Talajterhelési díj</t>
  </si>
  <si>
    <t>Felsőjánosfa Község Önkormányzata</t>
  </si>
  <si>
    <t>Alkalmi munkavállaló</t>
  </si>
  <si>
    <t xml:space="preserve">Felsőjánosfa Község Önkormányzatának </t>
  </si>
  <si>
    <t>Felsőjánosfa Község Önkormányzatának</t>
  </si>
  <si>
    <t>FELHALMOZÁSI KIADÁSOK</t>
  </si>
  <si>
    <t xml:space="preserve">Felsőjánosfa Község Önkormányzatának  </t>
  </si>
  <si>
    <t>BERUHÁZÁSOK</t>
  </si>
  <si>
    <t>Felsőjánosfa Község Önkormányzata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</si>
  <si>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</si>
  <si>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</si>
  <si>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</si>
  <si>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</si>
  <si>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előirányzatok</t>
  </si>
  <si>
    <t>Illetékek</t>
  </si>
  <si>
    <t>Bírság, pótlék</t>
  </si>
  <si>
    <t>Osztalék bevétrelek</t>
  </si>
  <si>
    <t>Vagyon bérbeadás, haszonbérlet, üzemeltetés, koncesszió bevételei</t>
  </si>
  <si>
    <t>Egyéb sajátos bevételek</t>
  </si>
  <si>
    <t>I.</t>
  </si>
  <si>
    <t>Saját bevételek összesen:</t>
  </si>
  <si>
    <t>…………... felvett hitel tőketörlesztései</t>
  </si>
  <si>
    <t>II.</t>
  </si>
  <si>
    <t>Adósságot keletkeztető ügyletek kiadásai összesen:</t>
  </si>
  <si>
    <t>Védőnői szolgálat támogatása</t>
  </si>
  <si>
    <t>1. számú melléklet</t>
  </si>
  <si>
    <t xml:space="preserve"> Ezer forintban !</t>
  </si>
  <si>
    <t>Sor-
szám</t>
  </si>
  <si>
    <t>Bevételek</t>
  </si>
  <si>
    <t>Kiadások</t>
  </si>
  <si>
    <t>E</t>
  </si>
  <si>
    <t>Működési bevételek</t>
  </si>
  <si>
    <t>Működési kiadások</t>
  </si>
  <si>
    <t>Személyi juttatások</t>
  </si>
  <si>
    <t>Közhatalmi bevételek</t>
  </si>
  <si>
    <t>Munkaadókat terhelő járulék</t>
  </si>
  <si>
    <t>Önkormányzatok működési támogatásai</t>
  </si>
  <si>
    <t>Egyéb működési célú kiadások</t>
  </si>
  <si>
    <t>Ellátottak pénzbeni juttatásai</t>
  </si>
  <si>
    <t>Működési bevételek összesen:</t>
  </si>
  <si>
    <t>Működési kiadások összesen:</t>
  </si>
  <si>
    <t>Likviditási hitelek törlesztése</t>
  </si>
  <si>
    <t>Rövid lejáratú hitelek tölresztése</t>
  </si>
  <si>
    <t>Hosszú lejáratú hitelek törlesztése</t>
  </si>
  <si>
    <t>Felhalmozási bevételek</t>
  </si>
  <si>
    <t>Felhalmozási kiadások</t>
  </si>
  <si>
    <t>Felújítások</t>
  </si>
  <si>
    <t>Lakástámogatás</t>
  </si>
  <si>
    <t>Lakásépítés</t>
  </si>
  <si>
    <t>EU-s támogatásból származó forrás</t>
  </si>
  <si>
    <t>Felhalmozási bevételek összesen:</t>
  </si>
  <si>
    <t>Felhalmozási kiadások összesen:</t>
  </si>
  <si>
    <t>KÖLTSÉGVETÉSI BEVÉTELEK ÖSSZESEN:</t>
  </si>
  <si>
    <t>KÖLTSÉGVETÉSI KIADÁSOK ÖSSZESEN</t>
  </si>
  <si>
    <t>2. számú melléklet</t>
  </si>
  <si>
    <t>Sorszám</t>
  </si>
  <si>
    <t>Eredeti előirányzat összesen</t>
  </si>
  <si>
    <t>Ebből: Kötelező feladatok</t>
  </si>
  <si>
    <t>Ebből: Önként vállalt feladatok</t>
  </si>
  <si>
    <t>BEVÉTELEK</t>
  </si>
  <si>
    <t>Működési és közhatalmi bevételek</t>
  </si>
  <si>
    <t>Kommunális adó</t>
  </si>
  <si>
    <t>Iparűzési adó</t>
  </si>
  <si>
    <t>Átengedett központi adók</t>
  </si>
  <si>
    <t>Felhalmozási és tőke jellegű bevételek</t>
  </si>
  <si>
    <t>Pénzügyi befektetések bevételei</t>
  </si>
  <si>
    <t>Véglegesen átvett pénzeszközök</t>
  </si>
  <si>
    <t>Működési célú pénzeszköz átvétel ÁHT-n kívülről</t>
  </si>
  <si>
    <t>Felhalmozási célú pénzeszköz átvétel ÁHT-n kívülről</t>
  </si>
  <si>
    <t>Bevételek összesen</t>
  </si>
  <si>
    <t>Finanszírozási bevételek</t>
  </si>
  <si>
    <t>Likvid hitel felvétel</t>
  </si>
  <si>
    <t>Rövid lejáratú hitel felvétel</t>
  </si>
  <si>
    <t>Felhalmozási célú hitel felvétel</t>
  </si>
  <si>
    <t>Értékpapír értékesítés bevétele</t>
  </si>
  <si>
    <t>Pénzforgalom nélküli bevételek</t>
  </si>
  <si>
    <t>Előző évi vállalkozási maradvány igénybevétele</t>
  </si>
  <si>
    <t xml:space="preserve">Bevételek mindösszesen </t>
  </si>
  <si>
    <t>Költségvetési hiány (Kiadások-Bevételek)</t>
  </si>
  <si>
    <t>2. számú melléklet folytatása</t>
  </si>
  <si>
    <t>KIADÁSOK</t>
  </si>
  <si>
    <t xml:space="preserve">Működési kiadások </t>
  </si>
  <si>
    <t>Személyi jellegű kiadások</t>
  </si>
  <si>
    <t xml:space="preserve">Munkaadót terhelő járulékok és </t>
  </si>
  <si>
    <t>szociális hozzájárulási adó</t>
  </si>
  <si>
    <t>Ellátottak pénzbeli juttatásai</t>
  </si>
  <si>
    <t>Egyéb működési célú kiadások, ebből</t>
  </si>
  <si>
    <t>Társadalom-,szociálpolitikai és egyéb juttatás</t>
  </si>
  <si>
    <t xml:space="preserve">Felhalmozási kiadások összesen </t>
  </si>
  <si>
    <t>Intézményi beruházások</t>
  </si>
  <si>
    <t>Felújítási kiadások</t>
  </si>
  <si>
    <t>Kormányzati beruházások</t>
  </si>
  <si>
    <t>Lakástámogatás, lakásépítés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</si>
  <si>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</si>
  <si>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</si>
  <si>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</si>
  <si>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</si>
  <si>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</si>
  <si>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</si>
  <si>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</si>
  <si>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</si>
  <si>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</si>
  <si>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</si>
  <si>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32.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</si>
  <si>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</si>
  <si>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</si>
  <si>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</si>
  <si>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</si>
  <si>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</si>
  <si>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</si>
  <si>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Céltartalék</t>
  </si>
  <si>
    <t xml:space="preserve">Kiadások mindösszesen </t>
  </si>
  <si>
    <t>Költségvetési létszámkeret</t>
  </si>
  <si>
    <t>Talajterhelési díj</t>
  </si>
  <si>
    <t>10. számú melléklet</t>
  </si>
  <si>
    <t>ÜRES</t>
  </si>
  <si>
    <t>EU projekt megnevezése</t>
  </si>
  <si>
    <t>ezer Ft</t>
  </si>
  <si>
    <t>Következő évek</t>
  </si>
  <si>
    <t>EU forrás</t>
  </si>
  <si>
    <t>Egyéb forrás</t>
  </si>
  <si>
    <t>Saját forrás</t>
  </si>
  <si>
    <t>Járulékok</t>
  </si>
  <si>
    <t>Beruházások</t>
  </si>
  <si>
    <t>Átadott pénzeszközök</t>
  </si>
  <si>
    <t>Felsőjánosfa Község Önkormányzata EU-s projektjei</t>
  </si>
  <si>
    <t>2016. év</t>
  </si>
  <si>
    <t>2017. év</t>
  </si>
  <si>
    <t>a költségvetési hiány finanszírozására vagy a többlet felhasználására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</si>
  <si>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</si>
  <si>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</si>
  <si>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</si>
  <si>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</si>
  <si>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</si>
  <si>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Működési célú</t>
  </si>
  <si>
    <t>Rövid lejáratú hitelek felvétele</t>
  </si>
  <si>
    <t>Likvid hitelek felvétele</t>
  </si>
  <si>
    <t>Forgatási célú értékpapírok értékesítése</t>
  </si>
  <si>
    <t>Felhalmozási célú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</si>
  <si>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</si>
  <si>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</si>
  <si>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</si>
  <si>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</si>
  <si>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</si>
  <si>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</si>
  <si>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</si>
  <si>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</si>
  <si>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Felsőjánosfa Község Önkormányzata finanszírozási célú pénzügyi bevételei, kiadásai</t>
  </si>
  <si>
    <t>12.számú melléklet</t>
  </si>
  <si>
    <t>Adósságot keletkeztető ügylet megkötését eredményező fejlesztési kiadások</t>
  </si>
  <si>
    <t>ezer Ft-ban</t>
  </si>
  <si>
    <t>Hitel,kölcsön felvétele, átvállalása</t>
  </si>
  <si>
    <t>Értékpapír forgalomba hozatala</t>
  </si>
  <si>
    <t>Váltó   kibocsátása</t>
  </si>
  <si>
    <t>Pénzügyi lízing</t>
  </si>
  <si>
    <t>Halasztott fizetés, részletfizetés</t>
  </si>
  <si>
    <t>Egyéb felhalmozási kiadás</t>
  </si>
  <si>
    <t xml:space="preserve"> Az Önkormányzat adott évi saját bevételeinek 50%-a </t>
  </si>
  <si>
    <t>Államháztartáson belüli megelőlegezések visszafizetése</t>
  </si>
  <si>
    <t>Felhalmozási célú támogatások ÁH-n belülről</t>
  </si>
  <si>
    <t>Kistérségi startmunka támogatása</t>
  </si>
  <si>
    <t>FELHALMOZÁSI CÉLÚ TÁMOGATÁSOK ÁH-N BELÜLRŐL</t>
  </si>
  <si>
    <t>FINANSZÍROZÁSI KIADÁSOK</t>
  </si>
  <si>
    <t>Elvonások, befizetések</t>
  </si>
  <si>
    <t>Előirányzat összesen</t>
  </si>
  <si>
    <t>2016. évi költségvetési bevételeinek részletezése</t>
  </si>
  <si>
    <t xml:space="preserve">       </t>
  </si>
  <si>
    <t>Egyéb önkormányzati feladatok támogatása - beszámítás után</t>
  </si>
  <si>
    <t>Helyi önkormányzatok működésének általános támogatása</t>
  </si>
  <si>
    <t>Települési önkormányzatok szociális és gyermekjóléti fel.tám.</t>
  </si>
  <si>
    <t>Települési önkormányzatok kulturális feladatainak támogatása</t>
  </si>
  <si>
    <t>MŰKÖDÉSI CÉLÚ TÁMOGATÁSOK ÁH-N BELÜLRŐL</t>
  </si>
  <si>
    <t>FELHALMOZÁSI BEVÉTELEK (igatlanok értékesítése)</t>
  </si>
  <si>
    <t>2016. évi költségvetési kiadásai kiemelt előirányzatok szerinti bontásban</t>
  </si>
  <si>
    <t>Zalamenti és Őrségi Önk. Szoc. és Gyermejólt. Társ. Tagdíj (800Ft/fő)</t>
  </si>
  <si>
    <t>a 2016. évi működési célú pénzeszközátadásai</t>
  </si>
  <si>
    <t>a 2016. évi ellátottak pénzbeli juttatásai</t>
  </si>
  <si>
    <t>Rendkívüli települési támogatás - tanévkezdési támogatás</t>
  </si>
  <si>
    <t>Rendkívüli települési támogatás - temetési segély</t>
  </si>
  <si>
    <t>Rendkívüli települési támogatás - újszülöttek támogatása</t>
  </si>
  <si>
    <t>Kisértékű tárgyi eszközök beszerzése</t>
  </si>
  <si>
    <t>2016. évi felhalmozási kiadásai</t>
  </si>
  <si>
    <t>Felsőjánosfa Község Önkormányzata 2016. évi engedélyezett létszámkerete</t>
  </si>
  <si>
    <t>Körmend és Térsége Önk.Társ. orvosi ügyelet (206fő*68Ft*9hó)</t>
  </si>
  <si>
    <t>Körmendi Orvosi Ügyelet támogatása (206fő*56Ft*3hó)</t>
  </si>
  <si>
    <t>A 2/2016. (II.18.) önkormányzati rendelethez</t>
  </si>
  <si>
    <t>Működési célú támogatások bevételei ÁH-n belülről</t>
  </si>
  <si>
    <t>Működési célú átvett pénzeszközök</t>
  </si>
  <si>
    <t>Hitel-, kölcsönfelvétel pénzügyi vállalkozástól</t>
  </si>
  <si>
    <t>Belföldi értékpapírok bevételei</t>
  </si>
  <si>
    <t>Előző évi költségvetési maradvány igénybevétele</t>
  </si>
  <si>
    <t>Államháztartáson belüli megelőlegezések</t>
  </si>
  <si>
    <t>Finanszírozási célú bevételek</t>
  </si>
  <si>
    <t xml:space="preserve">MŰKÖDÉSI BEVÉTELEK ÖSSZESEN </t>
  </si>
  <si>
    <t>Immateriális javak értékesítése</t>
  </si>
  <si>
    <t>Egyéb tárgyi eszközök értékesítése</t>
  </si>
  <si>
    <t>Részesedések értékesítése</t>
  </si>
  <si>
    <t>Felhalmozási célú átvett pénzeszközök</t>
  </si>
  <si>
    <t>FELHALMOZÁSI BEVÉTELEK ÖSSZESEN</t>
  </si>
  <si>
    <t>Belföldi értékpapírok kiadásai</t>
  </si>
  <si>
    <t>Finanszírozási célú kiadások</t>
  </si>
  <si>
    <t>MŰKÖDÉSI KIADÁSOK ÖSSZESEN</t>
  </si>
  <si>
    <t>Bruházások</t>
  </si>
  <si>
    <t>Egyéb felhalmozási célú támogatások ÁH-n kívülre</t>
  </si>
  <si>
    <t xml:space="preserve">FELHALMOZÁSI KIADÁSOK ÖSSZESEN </t>
  </si>
  <si>
    <t>2016. évi előirányzat</t>
  </si>
  <si>
    <t>Ingatlanok értékesítése</t>
  </si>
  <si>
    <t xml:space="preserve">3. </t>
  </si>
  <si>
    <t>FELÚJÍTÁSOK</t>
  </si>
  <si>
    <t>Közművagyon (víz-, szennyvíz) felújítás</t>
  </si>
  <si>
    <t>Felsőjánosfa Község Önkormányzata 2016. évi bevételei és kiadásai</t>
  </si>
  <si>
    <t>Felsőjánosfa Község Önkormányzatának 2016. évi költségvetési mérlege</t>
  </si>
  <si>
    <t>2.1.</t>
  </si>
  <si>
    <t>2.2.</t>
  </si>
  <si>
    <t>Önkormányzatok költségvetési támogatása</t>
  </si>
  <si>
    <t>Elvonások és befizetések</t>
  </si>
  <si>
    <t xml:space="preserve">Műk.c.garancia és kezességvállalásból szárm megtérülés </t>
  </si>
  <si>
    <t xml:space="preserve">Műk.c.visszatérítendő támogatás visszatérülése </t>
  </si>
  <si>
    <t xml:space="preserve">Műk.c.visszatérítendő támogatás igénybevétele </t>
  </si>
  <si>
    <t>Egyéb működési célú támogatások ÁH-n belülről</t>
  </si>
  <si>
    <t>Működési célú támogatások  ÁH-n belülről</t>
  </si>
  <si>
    <t>Működési célú pénzeszköz átvétel ÁHT-n belülről</t>
  </si>
  <si>
    <t>Felhalmozási célú pénzeszköz átvétel ÁHT-n belülről</t>
  </si>
  <si>
    <t xml:space="preserve">Előző évi költségvetési maradvány igénybevétele </t>
  </si>
  <si>
    <t>adatok e Ft-ban</t>
  </si>
  <si>
    <t>Működési célú támogatások ÁH-n belülre</t>
  </si>
  <si>
    <t>Működési célú támogatások ÁH-n kívülre</t>
  </si>
  <si>
    <t>Hosszú lejáratú hiteltörlesztés</t>
  </si>
  <si>
    <t>36.</t>
  </si>
  <si>
    <t>37.</t>
  </si>
  <si>
    <t>38.</t>
  </si>
  <si>
    <t>39.</t>
  </si>
  <si>
    <t>2016. évi</t>
  </si>
  <si>
    <t>2018. év</t>
  </si>
  <si>
    <t>11. számú melléklet</t>
  </si>
  <si>
    <t>Járási startmunka támogatása</t>
  </si>
  <si>
    <r>
      <t xml:space="preserve">Egyéb közhatalmi bevételek </t>
    </r>
    <r>
      <rPr>
        <sz val="11"/>
        <color theme="1"/>
        <rFont val="Calibri"/>
        <family val="2"/>
        <charset val="238"/>
        <scheme val="minor"/>
      </rPr>
      <t>(bírság, pótlék, jövedéki adó)</t>
    </r>
  </si>
  <si>
    <t>Kamatbevételek és egyéb működési bevételek</t>
  </si>
  <si>
    <t>Tulajdonosi bevételek (víz és szennyvíz koncessziós díj)</t>
  </si>
  <si>
    <t>Költségvetési létszámkeret: 5 fő</t>
  </si>
  <si>
    <t>Az 5/2016. (V.10.) önkormányzati rendelethez</t>
  </si>
  <si>
    <t>Diákmunkás</t>
  </si>
  <si>
    <t>Szolgáltatások ellenértéke (Vas Megyei Kormányhivatal)</t>
  </si>
  <si>
    <t>tűzhely</t>
  </si>
  <si>
    <t>hűtő</t>
  </si>
  <si>
    <t xml:space="preserve">porszívó </t>
  </si>
  <si>
    <t>kávéfőző</t>
  </si>
  <si>
    <t>Szociális célú tűzifa támogatás</t>
  </si>
  <si>
    <t>Egyéb személyi juttatás</t>
  </si>
  <si>
    <t>Nem rendszeres személyi juttatás</t>
  </si>
  <si>
    <t>Állami támogatás visszafizetés</t>
  </si>
  <si>
    <t>Működési célú költségvetési támogatások és kiegészítő támogatások</t>
  </si>
  <si>
    <t>Adósságkonszolidációban nem részesültek támogatása</t>
  </si>
  <si>
    <t>ÖTKT ingatlan értékesítése</t>
  </si>
  <si>
    <t>Diákmunkás támogatása</t>
  </si>
  <si>
    <t>A /2017. (II..) önkormányzati rendelethez</t>
  </si>
  <si>
    <t>üst</t>
  </si>
  <si>
    <t>vízmelegítő</t>
  </si>
  <si>
    <t>7.számú melléklet</t>
  </si>
  <si>
    <t>Az 1/2017. (II.6.) önkormányzati rendelethez</t>
  </si>
  <si>
    <t>2.3</t>
  </si>
  <si>
    <t>Egyéb közhatalmi bevételek</t>
  </si>
  <si>
    <t>Késedelmi és önellenőrzési pótlék</t>
  </si>
  <si>
    <t xml:space="preserve">                  Késedelmi pótlék, jövedéki adó</t>
  </si>
</sst>
</file>

<file path=xl/styles.xml><?xml version="1.0" encoding="utf-8"?>
<styleSheet xmlns="http://schemas.openxmlformats.org/spreadsheetml/2006/main">
  <numFmts count="6">
    <numFmt numFmtId="6" formatCode="#,##0\ &quot;Ft&quot;;[Red]\-#,##0\ &quot;Ft&quot;"/>
    <numFmt numFmtId="43" formatCode="_-* #,##0.00\ _F_t_-;\-* #,##0.00\ _F_t_-;_-* &quot;-&quot;??\ _F_t_-;_-@_-"/>
    <numFmt numFmtId="164" formatCode="#,##0\ &quot;Ft&quot;"/>
    <numFmt numFmtId="165" formatCode="#,##0\ _F_t"/>
    <numFmt numFmtId="166" formatCode="_-* #,##0\ _F_t_-;\-* #,##0\ _F_t_-;_-* &quot;-&quot;??\ _F_t_-;_-@_-"/>
    <numFmt numFmtId="167" formatCode="#,###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  <xf numFmtId="0" fontId="7" fillId="0" borderId="0"/>
    <xf numFmtId="0" fontId="11" fillId="0" borderId="0"/>
    <xf numFmtId="0" fontId="1" fillId="0" borderId="0"/>
  </cellStyleXfs>
  <cellXfs count="50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1" xfId="1" applyBorder="1"/>
    <xf numFmtId="0" fontId="2" fillId="0" borderId="1" xfId="1" applyFont="1" applyBorder="1" applyAlignment="1">
      <alignment horizontal="center"/>
    </xf>
    <xf numFmtId="0" fontId="0" fillId="0" borderId="1" xfId="1" applyFont="1" applyBorder="1"/>
    <xf numFmtId="0" fontId="2" fillId="0" borderId="2" xfId="1" applyFon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164" fontId="2" fillId="0" borderId="1" xfId="1" applyNumberFormat="1" applyFont="1" applyBorder="1"/>
    <xf numFmtId="164" fontId="1" fillId="2" borderId="1" xfId="1" applyNumberFormat="1" applyFill="1" applyBorder="1"/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2" xfId="1" applyBorder="1" applyAlignment="1">
      <alignment horizontal="left"/>
    </xf>
    <xf numFmtId="164" fontId="2" fillId="2" borderId="1" xfId="1" applyNumberFormat="1" applyFont="1" applyFill="1" applyBorder="1"/>
    <xf numFmtId="164" fontId="0" fillId="2" borderId="1" xfId="1" applyNumberFormat="1" applyFont="1" applyFill="1" applyBorder="1"/>
    <xf numFmtId="164" fontId="6" fillId="0" borderId="1" xfId="1" applyNumberFormat="1" applyFont="1" applyBorder="1"/>
    <xf numFmtId="0" fontId="1" fillId="0" borderId="0" xfId="1" applyBorder="1"/>
    <xf numFmtId="0" fontId="5" fillId="0" borderId="0" xfId="1" applyFont="1" applyBorder="1" applyAlignment="1">
      <alignment horizontal="left"/>
    </xf>
    <xf numFmtId="0" fontId="1" fillId="0" borderId="1" xfId="1" applyBorder="1" applyAlignment="1">
      <alignment horizontal="center"/>
    </xf>
    <xf numFmtId="0" fontId="0" fillId="0" borderId="1" xfId="1" applyFont="1" applyBorder="1" applyAlignment="1">
      <alignment horizontal="center"/>
    </xf>
    <xf numFmtId="164" fontId="1" fillId="0" borderId="1" xfId="1" applyNumberFormat="1" applyBorder="1"/>
    <xf numFmtId="164" fontId="6" fillId="0" borderId="0" xfId="1" applyNumberFormat="1" applyFont="1" applyBorder="1"/>
    <xf numFmtId="0" fontId="11" fillId="0" borderId="0" xfId="8"/>
    <xf numFmtId="0" fontId="11" fillId="0" borderId="0" xfId="8" applyAlignment="1">
      <alignment horizontal="right"/>
    </xf>
    <xf numFmtId="0" fontId="4" fillId="0" borderId="0" xfId="1" applyFont="1" applyAlignment="1"/>
    <xf numFmtId="0" fontId="11" fillId="0" borderId="1" xfId="8" applyBorder="1" applyAlignment="1">
      <alignment horizontal="center"/>
    </xf>
    <xf numFmtId="0" fontId="13" fillId="0" borderId="1" xfId="8" applyFont="1" applyBorder="1" applyAlignment="1">
      <alignment horizontal="center"/>
    </xf>
    <xf numFmtId="0" fontId="11" fillId="0" borderId="1" xfId="8" applyBorder="1" applyAlignment="1">
      <alignment horizontal="right"/>
    </xf>
    <xf numFmtId="0" fontId="11" fillId="0" borderId="1" xfId="8" applyFont="1" applyBorder="1"/>
    <xf numFmtId="0" fontId="11" fillId="0" borderId="1" xfId="8" applyBorder="1"/>
    <xf numFmtId="0" fontId="13" fillId="0" borderId="0" xfId="8" applyFont="1" applyFill="1" applyBorder="1"/>
    <xf numFmtId="0" fontId="14" fillId="2" borderId="0" xfId="1" applyFont="1" applyFill="1" applyAlignment="1">
      <alignment horizontal="right"/>
    </xf>
    <xf numFmtId="0" fontId="1" fillId="0" borderId="1" xfId="1" applyNumberFormat="1" applyBorder="1"/>
    <xf numFmtId="0" fontId="14" fillId="2" borderId="1" xfId="1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164" fontId="16" fillId="2" borderId="1" xfId="1" applyNumberFormat="1" applyFont="1" applyFill="1" applyBorder="1"/>
    <xf numFmtId="164" fontId="14" fillId="2" borderId="1" xfId="1" applyNumberFormat="1" applyFont="1" applyFill="1" applyBorder="1"/>
    <xf numFmtId="165" fontId="14" fillId="2" borderId="1" xfId="1" applyNumberFormat="1" applyFont="1" applyFill="1" applyBorder="1"/>
    <xf numFmtId="164" fontId="18" fillId="2" borderId="1" xfId="1" applyNumberFormat="1" applyFont="1" applyFill="1" applyBorder="1"/>
    <xf numFmtId="0" fontId="2" fillId="0" borderId="0" xfId="1" applyFont="1"/>
    <xf numFmtId="0" fontId="0" fillId="0" borderId="1" xfId="1" applyNumberFormat="1" applyFont="1" applyBorder="1"/>
    <xf numFmtId="164" fontId="15" fillId="2" borderId="1" xfId="1" applyNumberFormat="1" applyFont="1" applyFill="1" applyBorder="1"/>
    <xf numFmtId="0" fontId="1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" fillId="0" borderId="0" xfId="1" applyFont="1"/>
    <xf numFmtId="0" fontId="1" fillId="0" borderId="1" xfId="1" applyNumberFormat="1" applyFill="1" applyBorder="1"/>
    <xf numFmtId="164" fontId="19" fillId="0" borderId="1" xfId="1" applyNumberFormat="1" applyFont="1" applyBorder="1"/>
    <xf numFmtId="0" fontId="1" fillId="0" borderId="2" xfId="1" applyNumberFormat="1" applyBorder="1" applyAlignment="1">
      <alignment horizontal="left"/>
    </xf>
    <xf numFmtId="0" fontId="1" fillId="0" borderId="3" xfId="1" applyNumberFormat="1" applyBorder="1" applyAlignment="1">
      <alignment horizontal="left"/>
    </xf>
    <xf numFmtId="0" fontId="20" fillId="0" borderId="4" xfId="1" applyNumberFormat="1" applyFont="1" applyBorder="1" applyAlignment="1">
      <alignment horizontal="right"/>
    </xf>
    <xf numFmtId="164" fontId="21" fillId="2" borderId="1" xfId="1" applyNumberFormat="1" applyFont="1" applyFill="1" applyBorder="1"/>
    <xf numFmtId="0" fontId="2" fillId="0" borderId="4" xfId="1" applyNumberFormat="1" applyFont="1" applyBorder="1" applyAlignment="1">
      <alignment horizontal="right"/>
    </xf>
    <xf numFmtId="164" fontId="15" fillId="2" borderId="1" xfId="1" applyNumberFormat="1" applyFont="1" applyFill="1" applyBorder="1" applyAlignment="1">
      <alignment horizontal="right"/>
    </xf>
    <xf numFmtId="0" fontId="0" fillId="0" borderId="1" xfId="1" applyNumberFormat="1" applyFont="1" applyFill="1" applyBorder="1"/>
    <xf numFmtId="6" fontId="16" fillId="2" borderId="1" xfId="1" applyNumberFormat="1" applyFont="1" applyFill="1" applyBorder="1"/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0" fillId="0" borderId="0" xfId="1" applyFont="1"/>
    <xf numFmtId="0" fontId="1" fillId="0" borderId="1" xfId="1" applyFont="1" applyBorder="1"/>
    <xf numFmtId="0" fontId="4" fillId="0" borderId="0" xfId="1" applyFont="1" applyAlignment="1">
      <alignment horizontal="center"/>
    </xf>
    <xf numFmtId="0" fontId="1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1" fillId="0" borderId="3" xfId="1" applyBorder="1" applyAlignment="1">
      <alignment horizontal="left"/>
    </xf>
    <xf numFmtId="0" fontId="23" fillId="0" borderId="0" xfId="6" applyFont="1"/>
    <xf numFmtId="0" fontId="24" fillId="0" borderId="0" xfId="6" applyFont="1"/>
    <xf numFmtId="0" fontId="24" fillId="0" borderId="0" xfId="6" applyFont="1" applyAlignment="1">
      <alignment horizontal="center"/>
    </xf>
    <xf numFmtId="0" fontId="7" fillId="0" borderId="0" xfId="6" applyAlignment="1"/>
    <xf numFmtId="0" fontId="24" fillId="0" borderId="0" xfId="6" applyFont="1" applyBorder="1"/>
    <xf numFmtId="0" fontId="24" fillId="0" borderId="0" xfId="6" applyFont="1" applyBorder="1" applyAlignment="1">
      <alignment horizontal="right"/>
    </xf>
    <xf numFmtId="0" fontId="23" fillId="0" borderId="0" xfId="6" applyFont="1" applyBorder="1" applyAlignment="1">
      <alignment horizontal="center" vertical="top" wrapText="1"/>
    </xf>
    <xf numFmtId="0" fontId="24" fillId="0" borderId="1" xfId="6" applyFont="1" applyBorder="1" applyAlignment="1">
      <alignment horizontal="center" vertical="top" wrapText="1"/>
    </xf>
    <xf numFmtId="166" fontId="24" fillId="0" borderId="2" xfId="2" applyNumberFormat="1" applyFont="1" applyBorder="1"/>
    <xf numFmtId="166" fontId="24" fillId="0" borderId="0" xfId="2" applyNumberFormat="1" applyFont="1" applyBorder="1" applyAlignment="1">
      <alignment horizontal="center" vertical="top" wrapText="1"/>
    </xf>
    <xf numFmtId="0" fontId="23" fillId="0" borderId="1" xfId="6" applyFont="1" applyBorder="1" applyAlignment="1">
      <alignment horizontal="center" vertical="top" wrapText="1"/>
    </xf>
    <xf numFmtId="166" fontId="23" fillId="0" borderId="2" xfId="2" applyNumberFormat="1" applyFont="1" applyBorder="1"/>
    <xf numFmtId="166" fontId="23" fillId="0" borderId="0" xfId="2" applyNumberFormat="1" applyFont="1" applyBorder="1" applyAlignment="1">
      <alignment horizontal="center" vertical="top" wrapText="1"/>
    </xf>
    <xf numFmtId="166" fontId="24" fillId="0" borderId="0" xfId="2" applyNumberFormat="1" applyFont="1" applyBorder="1"/>
    <xf numFmtId="0" fontId="23" fillId="0" borderId="1" xfId="6" applyFont="1" applyBorder="1" applyAlignment="1">
      <alignment horizontal="center"/>
    </xf>
    <xf numFmtId="166" fontId="23" fillId="0" borderId="2" xfId="2" applyNumberFormat="1" applyFont="1" applyBorder="1" applyAlignment="1">
      <alignment vertical="top" wrapText="1"/>
    </xf>
    <xf numFmtId="166" fontId="24" fillId="0" borderId="0" xfId="2" applyNumberFormat="1" applyFont="1" applyBorder="1" applyAlignment="1">
      <alignment vertical="top" wrapText="1"/>
    </xf>
    <xf numFmtId="166" fontId="23" fillId="0" borderId="0" xfId="2" applyNumberFormat="1" applyFont="1" applyBorder="1"/>
    <xf numFmtId="0" fontId="24" fillId="0" borderId="0" xfId="6" applyFont="1" applyBorder="1" applyAlignment="1">
      <alignment vertical="top" wrapText="1"/>
    </xf>
    <xf numFmtId="166" fontId="24" fillId="0" borderId="0" xfId="2" applyNumberFormat="1" applyFont="1" applyBorder="1" applyAlignment="1">
      <alignment horizontal="left" vertical="top" wrapText="1"/>
    </xf>
    <xf numFmtId="166" fontId="23" fillId="0" borderId="0" xfId="2" applyNumberFormat="1" applyFont="1" applyBorder="1" applyAlignment="1">
      <alignment vertical="top" wrapText="1"/>
    </xf>
    <xf numFmtId="43" fontId="24" fillId="0" borderId="0" xfId="2" applyFont="1" applyBorder="1"/>
    <xf numFmtId="0" fontId="23" fillId="0" borderId="0" xfId="6" applyFont="1" applyBorder="1"/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2" fillId="0" borderId="1" xfId="1" applyFont="1" applyBorder="1" applyAlignment="1">
      <alignment horizontal="center"/>
    </xf>
    <xf numFmtId="167" fontId="10" fillId="0" borderId="0" xfId="5" applyNumberFormat="1" applyFill="1" applyAlignment="1">
      <alignment vertical="center" wrapText="1"/>
    </xf>
    <xf numFmtId="167" fontId="10" fillId="0" borderId="0" xfId="5" applyNumberFormat="1" applyFill="1" applyAlignment="1">
      <alignment horizontal="center" vertical="center" wrapText="1"/>
    </xf>
    <xf numFmtId="0" fontId="7" fillId="0" borderId="0" xfId="5" applyFont="1" applyAlignment="1">
      <alignment horizontal="right"/>
    </xf>
    <xf numFmtId="0" fontId="7" fillId="0" borderId="0" xfId="5" applyFont="1" applyAlignment="1"/>
    <xf numFmtId="0" fontId="27" fillId="0" borderId="0" xfId="8" applyFont="1" applyAlignment="1">
      <alignment vertical="center"/>
    </xf>
    <xf numFmtId="167" fontId="28" fillId="0" borderId="0" xfId="5" applyNumberFormat="1" applyFont="1" applyFill="1" applyAlignment="1">
      <alignment horizontal="right" vertical="center"/>
    </xf>
    <xf numFmtId="167" fontId="30" fillId="0" borderId="9" xfId="5" applyNumberFormat="1" applyFont="1" applyFill="1" applyBorder="1" applyAlignment="1">
      <alignment horizontal="centerContinuous" vertical="center" wrapText="1"/>
    </xf>
    <xf numFmtId="167" fontId="30" fillId="0" borderId="10" xfId="5" applyNumberFormat="1" applyFont="1" applyFill="1" applyBorder="1" applyAlignment="1">
      <alignment horizontal="centerContinuous" vertical="center" wrapText="1"/>
    </xf>
    <xf numFmtId="167" fontId="30" fillId="0" borderId="11" xfId="5" applyNumberFormat="1" applyFont="1" applyFill="1" applyBorder="1" applyAlignment="1">
      <alignment horizontal="centerContinuous" vertical="center" wrapText="1"/>
    </xf>
    <xf numFmtId="167" fontId="30" fillId="0" borderId="9" xfId="5" applyNumberFormat="1" applyFont="1" applyFill="1" applyBorder="1" applyAlignment="1">
      <alignment horizontal="center" vertical="center" wrapText="1"/>
    </xf>
    <xf numFmtId="167" fontId="30" fillId="0" borderId="10" xfId="5" applyNumberFormat="1" applyFont="1" applyFill="1" applyBorder="1" applyAlignment="1">
      <alignment horizontal="center" vertical="center" wrapText="1"/>
    </xf>
    <xf numFmtId="167" fontId="30" fillId="0" borderId="11" xfId="5" applyNumberFormat="1" applyFont="1" applyFill="1" applyBorder="1" applyAlignment="1">
      <alignment horizontal="center" vertical="center" wrapText="1"/>
    </xf>
    <xf numFmtId="167" fontId="31" fillId="0" borderId="0" xfId="5" applyNumberFormat="1" applyFont="1" applyFill="1" applyAlignment="1">
      <alignment horizontal="center" vertical="center" wrapText="1"/>
    </xf>
    <xf numFmtId="167" fontId="32" fillId="0" borderId="13" xfId="5" applyNumberFormat="1" applyFont="1" applyFill="1" applyBorder="1" applyAlignment="1">
      <alignment horizontal="center" vertical="center" wrapText="1"/>
    </xf>
    <xf numFmtId="167" fontId="32" fillId="0" borderId="9" xfId="5" applyNumberFormat="1" applyFont="1" applyFill="1" applyBorder="1" applyAlignment="1">
      <alignment horizontal="center" vertical="center" wrapText="1"/>
    </xf>
    <xf numFmtId="167" fontId="32" fillId="0" borderId="10" xfId="5" applyNumberFormat="1" applyFont="1" applyFill="1" applyBorder="1" applyAlignment="1">
      <alignment horizontal="center" vertical="center" wrapText="1"/>
    </xf>
    <xf numFmtId="167" fontId="32" fillId="0" borderId="11" xfId="5" applyNumberFormat="1" applyFont="1" applyFill="1" applyBorder="1" applyAlignment="1">
      <alignment horizontal="center" vertical="center" wrapText="1"/>
    </xf>
    <xf numFmtId="167" fontId="32" fillId="0" borderId="0" xfId="5" applyNumberFormat="1" applyFont="1" applyFill="1" applyAlignment="1">
      <alignment horizontal="center" vertical="center" wrapText="1"/>
    </xf>
    <xf numFmtId="167" fontId="32" fillId="0" borderId="14" xfId="5" applyNumberFormat="1" applyFont="1" applyFill="1" applyBorder="1" applyAlignment="1">
      <alignment horizontal="center" vertical="center" wrapText="1"/>
    </xf>
    <xf numFmtId="167" fontId="32" fillId="0" borderId="15" xfId="5" applyNumberFormat="1" applyFont="1" applyFill="1" applyBorder="1" applyAlignment="1">
      <alignment horizontal="center" vertical="center" wrapText="1"/>
    </xf>
    <xf numFmtId="167" fontId="32" fillId="0" borderId="5" xfId="5" applyNumberFormat="1" applyFont="1" applyFill="1" applyBorder="1" applyAlignment="1">
      <alignment horizontal="center" vertical="center" wrapText="1"/>
    </xf>
    <xf numFmtId="167" fontId="32" fillId="0" borderId="16" xfId="5" applyNumberFormat="1" applyFont="1" applyFill="1" applyBorder="1" applyAlignment="1">
      <alignment horizontal="center" vertical="center" wrapText="1"/>
    </xf>
    <xf numFmtId="167" fontId="10" fillId="0" borderId="17" xfId="5" applyNumberFormat="1" applyFill="1" applyBorder="1" applyAlignment="1">
      <alignment horizontal="left" vertical="center" wrapText="1" indent="1"/>
    </xf>
    <xf numFmtId="167" fontId="33" fillId="0" borderId="18" xfId="5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7" xfId="5" applyNumberFormat="1" applyFont="1" applyFill="1" applyBorder="1" applyAlignment="1" applyProtection="1">
      <alignment vertical="center" wrapText="1"/>
      <protection locked="0"/>
    </xf>
    <xf numFmtId="167" fontId="33" fillId="0" borderId="19" xfId="5" applyNumberFormat="1" applyFont="1" applyFill="1" applyBorder="1" applyAlignment="1" applyProtection="1">
      <alignment vertical="center" wrapText="1"/>
      <protection locked="0"/>
    </xf>
    <xf numFmtId="167" fontId="33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1" xfId="5" applyNumberFormat="1" applyFont="1" applyFill="1" applyBorder="1" applyAlignment="1" applyProtection="1">
      <alignment vertical="center" wrapText="1"/>
      <protection locked="0"/>
    </xf>
    <xf numFmtId="167" fontId="33" fillId="0" borderId="21" xfId="5" applyNumberFormat="1" applyFont="1" applyFill="1" applyBorder="1" applyAlignment="1" applyProtection="1">
      <alignment vertical="center" wrapText="1"/>
      <protection locked="0"/>
    </xf>
    <xf numFmtId="167" fontId="33" fillId="0" borderId="22" xfId="5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2" xfId="5" applyNumberFormat="1" applyFont="1" applyFill="1" applyBorder="1" applyAlignment="1" applyProtection="1">
      <alignment vertical="center" wrapText="1"/>
      <protection locked="0"/>
    </xf>
    <xf numFmtId="167" fontId="10" fillId="0" borderId="14" xfId="5" applyNumberFormat="1" applyFill="1" applyBorder="1" applyAlignment="1">
      <alignment horizontal="left" vertical="center" wrapText="1" indent="1"/>
    </xf>
    <xf numFmtId="167" fontId="33" fillId="0" borderId="15" xfId="5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23" xfId="5" applyNumberFormat="1" applyFont="1" applyFill="1" applyBorder="1" applyAlignment="1" applyProtection="1">
      <alignment vertical="center" wrapText="1"/>
      <protection locked="0"/>
    </xf>
    <xf numFmtId="167" fontId="33" fillId="0" borderId="16" xfId="5" applyNumberFormat="1" applyFont="1" applyFill="1" applyBorder="1" applyAlignment="1" applyProtection="1">
      <alignment vertical="center" wrapText="1"/>
      <protection locked="0"/>
    </xf>
    <xf numFmtId="167" fontId="34" fillId="0" borderId="13" xfId="5" applyNumberFormat="1" applyFont="1" applyFill="1" applyBorder="1" applyAlignment="1">
      <alignment horizontal="left" vertical="center" wrapText="1" indent="1"/>
    </xf>
    <xf numFmtId="167" fontId="32" fillId="0" borderId="9" xfId="5" applyNumberFormat="1" applyFont="1" applyFill="1" applyBorder="1" applyAlignment="1" applyProtection="1">
      <alignment horizontal="left" vertical="center" wrapText="1" indent="1"/>
      <protection locked="0"/>
    </xf>
    <xf numFmtId="167" fontId="32" fillId="0" borderId="10" xfId="5" applyNumberFormat="1" applyFont="1" applyFill="1" applyBorder="1" applyAlignment="1" applyProtection="1">
      <alignment vertical="center" wrapText="1"/>
    </xf>
    <xf numFmtId="167" fontId="32" fillId="0" borderId="9" xfId="5" applyNumberFormat="1" applyFont="1" applyFill="1" applyBorder="1" applyAlignment="1" applyProtection="1">
      <alignment horizontal="left" vertical="center" wrapText="1" indent="1"/>
    </xf>
    <xf numFmtId="167" fontId="32" fillId="0" borderId="11" xfId="5" applyNumberFormat="1" applyFont="1" applyFill="1" applyBorder="1" applyAlignment="1" applyProtection="1">
      <alignment vertical="center" wrapText="1"/>
    </xf>
    <xf numFmtId="167" fontId="34" fillId="0" borderId="14" xfId="5" applyNumberFormat="1" applyFont="1" applyFill="1" applyBorder="1" applyAlignment="1">
      <alignment horizontal="left" vertical="center" wrapText="1" indent="1"/>
    </xf>
    <xf numFmtId="167" fontId="32" fillId="0" borderId="5" xfId="5" applyNumberFormat="1" applyFont="1" applyFill="1" applyBorder="1" applyAlignment="1" applyProtection="1">
      <alignment horizontal="right" vertical="center" wrapText="1"/>
      <protection locked="0"/>
    </xf>
    <xf numFmtId="167" fontId="35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7" fontId="35" fillId="0" borderId="16" xfId="5" applyNumberFormat="1" applyFont="1" applyFill="1" applyBorder="1" applyAlignment="1" applyProtection="1">
      <alignment horizontal="right" vertical="center" wrapText="1"/>
      <protection locked="0"/>
    </xf>
    <xf numFmtId="167" fontId="34" fillId="0" borderId="24" xfId="5" applyNumberFormat="1" applyFont="1" applyFill="1" applyBorder="1" applyAlignment="1">
      <alignment horizontal="left" vertical="center" wrapText="1" indent="1"/>
    </xf>
    <xf numFmtId="167" fontId="32" fillId="0" borderId="1" xfId="5" applyNumberFormat="1" applyFont="1" applyFill="1" applyBorder="1" applyAlignment="1" applyProtection="1">
      <alignment horizontal="right" vertical="center" wrapText="1"/>
      <protection locked="0"/>
    </xf>
    <xf numFmtId="167" fontId="35" fillId="0" borderId="21" xfId="5" applyNumberFormat="1" applyFont="1" applyFill="1" applyBorder="1" applyAlignment="1" applyProtection="1">
      <alignment horizontal="right" vertical="center" wrapText="1"/>
      <protection locked="0"/>
    </xf>
    <xf numFmtId="167" fontId="10" fillId="0" borderId="24" xfId="5" applyNumberFormat="1" applyFont="1" applyFill="1" applyBorder="1" applyAlignment="1">
      <alignment horizontal="left" vertical="center" wrapText="1" indent="1"/>
    </xf>
    <xf numFmtId="167" fontId="35" fillId="0" borderId="1" xfId="5" applyNumberFormat="1" applyFont="1" applyFill="1" applyBorder="1" applyAlignment="1" applyProtection="1">
      <alignment horizontal="right" vertical="center" wrapText="1"/>
      <protection locked="0"/>
    </xf>
    <xf numFmtId="167" fontId="35" fillId="0" borderId="7" xfId="5" applyNumberFormat="1" applyFont="1" applyFill="1" applyBorder="1" applyAlignment="1" applyProtection="1">
      <alignment horizontal="right" vertical="center" wrapText="1"/>
      <protection locked="0"/>
    </xf>
    <xf numFmtId="167" fontId="35" fillId="0" borderId="19" xfId="5" applyNumberFormat="1" applyFont="1" applyFill="1" applyBorder="1" applyAlignment="1" applyProtection="1">
      <alignment horizontal="right" vertical="center" wrapText="1"/>
      <protection locked="0"/>
    </xf>
    <xf numFmtId="167" fontId="29" fillId="0" borderId="9" xfId="5" applyNumberFormat="1" applyFont="1" applyFill="1" applyBorder="1" applyAlignment="1">
      <alignment horizontal="left" vertical="center" wrapText="1" indent="1"/>
    </xf>
    <xf numFmtId="167" fontId="34" fillId="0" borderId="14" xfId="5" applyNumberFormat="1" applyFont="1" applyFill="1" applyBorder="1" applyAlignment="1">
      <alignment horizontal="center" vertical="center" wrapText="1"/>
    </xf>
    <xf numFmtId="167" fontId="29" fillId="0" borderId="15" xfId="5" applyNumberFormat="1" applyFont="1" applyFill="1" applyBorder="1" applyAlignment="1">
      <alignment horizontal="center" vertical="center" wrapText="1"/>
    </xf>
    <xf numFmtId="167" fontId="32" fillId="0" borderId="5" xfId="5" applyNumberFormat="1" applyFont="1" applyFill="1" applyBorder="1" applyAlignment="1" applyProtection="1">
      <alignment horizontal="center" vertical="center" wrapText="1"/>
    </xf>
    <xf numFmtId="167" fontId="32" fillId="0" borderId="16" xfId="5" applyNumberFormat="1" applyFont="1" applyFill="1" applyBorder="1" applyAlignment="1" applyProtection="1">
      <alignment horizontal="center" vertical="center" wrapText="1"/>
    </xf>
    <xf numFmtId="167" fontId="0" fillId="0" borderId="17" xfId="0" applyNumberFormat="1" applyFill="1" applyBorder="1" applyAlignment="1">
      <alignment horizontal="left" vertical="center" wrapText="1" indent="1"/>
    </xf>
    <xf numFmtId="167" fontId="33" fillId="0" borderId="18" xfId="8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7" xfId="8" applyNumberFormat="1" applyFont="1" applyFill="1" applyBorder="1" applyAlignment="1" applyProtection="1">
      <alignment vertical="center" wrapText="1"/>
      <protection locked="0"/>
    </xf>
    <xf numFmtId="167" fontId="33" fillId="0" borderId="19" xfId="8" applyNumberFormat="1" applyFont="1" applyFill="1" applyBorder="1" applyAlignment="1" applyProtection="1">
      <alignment vertical="center" wrapText="1"/>
      <protection locked="0"/>
    </xf>
    <xf numFmtId="167" fontId="33" fillId="0" borderId="20" xfId="8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1" xfId="8" applyNumberFormat="1" applyFont="1" applyFill="1" applyBorder="1" applyAlignment="1" applyProtection="1">
      <alignment vertical="center" wrapText="1"/>
      <protection locked="0"/>
    </xf>
    <xf numFmtId="167" fontId="33" fillId="0" borderId="21" xfId="8" applyNumberFormat="1" applyFont="1" applyFill="1" applyBorder="1" applyAlignment="1" applyProtection="1">
      <alignment vertical="center" wrapText="1"/>
      <protection locked="0"/>
    </xf>
    <xf numFmtId="167" fontId="35" fillId="0" borderId="20" xfId="8" applyNumberFormat="1" applyFont="1" applyFill="1" applyBorder="1" applyAlignment="1" applyProtection="1">
      <alignment horizontal="left" vertical="center" wrapText="1" indent="1"/>
      <protection locked="0"/>
    </xf>
    <xf numFmtId="167" fontId="0" fillId="0" borderId="24" xfId="0" applyNumberFormat="1" applyFill="1" applyBorder="1" applyAlignment="1">
      <alignment horizontal="left" vertical="center" wrapText="1" indent="1"/>
    </xf>
    <xf numFmtId="167" fontId="33" fillId="0" borderId="2" xfId="8" applyNumberFormat="1" applyFont="1" applyFill="1" applyBorder="1" applyAlignment="1" applyProtection="1">
      <alignment vertical="center" wrapText="1"/>
      <protection locked="0"/>
    </xf>
    <xf numFmtId="167" fontId="34" fillId="0" borderId="13" xfId="0" applyNumberFormat="1" applyFont="1" applyFill="1" applyBorder="1" applyAlignment="1">
      <alignment horizontal="left" vertical="center" wrapText="1" indent="1"/>
    </xf>
    <xf numFmtId="167" fontId="32" fillId="0" borderId="9" xfId="8" applyNumberFormat="1" applyFont="1" applyFill="1" applyBorder="1" applyAlignment="1" applyProtection="1">
      <alignment horizontal="left" vertical="center" wrapText="1" indent="1"/>
      <protection locked="0"/>
    </xf>
    <xf numFmtId="167" fontId="32" fillId="0" borderId="10" xfId="8" applyNumberFormat="1" applyFont="1" applyFill="1" applyBorder="1" applyAlignment="1" applyProtection="1">
      <alignment vertical="center" wrapText="1"/>
    </xf>
    <xf numFmtId="167" fontId="32" fillId="0" borderId="11" xfId="8" applyNumberFormat="1" applyFont="1" applyFill="1" applyBorder="1" applyAlignment="1" applyProtection="1">
      <alignment vertical="center" wrapText="1"/>
    </xf>
    <xf numFmtId="167" fontId="29" fillId="0" borderId="9" xfId="8" applyNumberFormat="1" applyFont="1" applyFill="1" applyBorder="1" applyAlignment="1">
      <alignment horizontal="left" vertical="center" wrapText="1" indent="1"/>
    </xf>
    <xf numFmtId="167" fontId="32" fillId="0" borderId="10" xfId="8" applyNumberFormat="1" applyFont="1" applyFill="1" applyBorder="1" applyAlignment="1">
      <alignment vertical="center" wrapText="1"/>
    </xf>
    <xf numFmtId="167" fontId="32" fillId="0" borderId="11" xfId="8" applyNumberFormat="1" applyFont="1" applyFill="1" applyBorder="1" applyAlignment="1">
      <alignment vertical="center" wrapText="1"/>
    </xf>
    <xf numFmtId="167" fontId="29" fillId="0" borderId="25" xfId="8" applyNumberFormat="1" applyFont="1" applyFill="1" applyBorder="1" applyAlignment="1">
      <alignment horizontal="left" vertical="center" wrapText="1" indent="1"/>
    </xf>
    <xf numFmtId="167" fontId="32" fillId="0" borderId="26" xfId="8" applyNumberFormat="1" applyFont="1" applyFill="1" applyBorder="1" applyAlignment="1">
      <alignment vertical="center" wrapText="1"/>
    </xf>
    <xf numFmtId="167" fontId="32" fillId="0" borderId="27" xfId="8" applyNumberFormat="1" applyFont="1" applyFill="1" applyBorder="1" applyAlignment="1">
      <alignment vertical="center" wrapText="1"/>
    </xf>
    <xf numFmtId="167" fontId="32" fillId="0" borderId="25" xfId="8" applyNumberFormat="1" applyFont="1" applyFill="1" applyBorder="1" applyAlignment="1">
      <alignment horizontal="left" vertical="center" wrapText="1" indent="1"/>
    </xf>
    <xf numFmtId="167" fontId="32" fillId="0" borderId="26" xfId="8" applyNumberFormat="1" applyFont="1" applyFill="1" applyBorder="1" applyAlignment="1" applyProtection="1">
      <alignment horizontal="right" vertical="center" wrapText="1"/>
    </xf>
    <xf numFmtId="167" fontId="32" fillId="0" borderId="27" xfId="8" applyNumberFormat="1" applyFont="1" applyFill="1" applyBorder="1" applyAlignment="1" applyProtection="1">
      <alignment horizontal="right" vertical="center" wrapText="1"/>
    </xf>
    <xf numFmtId="167" fontId="36" fillId="0" borderId="0" xfId="5" applyNumberFormat="1" applyFont="1" applyFill="1" applyAlignment="1">
      <alignment vertical="center" wrapText="1"/>
    </xf>
    <xf numFmtId="0" fontId="27" fillId="0" borderId="0" xfId="8" applyFont="1"/>
    <xf numFmtId="0" fontId="37" fillId="0" borderId="0" xfId="8" applyFont="1" applyAlignment="1"/>
    <xf numFmtId="0" fontId="7" fillId="0" borderId="0" xfId="5" applyFont="1"/>
    <xf numFmtId="0" fontId="7" fillId="0" borderId="33" xfId="5" applyFont="1" applyBorder="1" applyAlignment="1">
      <alignment horizontal="center" vertical="center" wrapText="1"/>
    </xf>
    <xf numFmtId="0" fontId="42" fillId="0" borderId="34" xfId="5" applyFont="1" applyBorder="1" applyAlignment="1">
      <alignment horizontal="left"/>
    </xf>
    <xf numFmtId="0" fontId="39" fillId="0" borderId="35" xfId="5" applyFont="1" applyBorder="1" applyAlignment="1">
      <alignment horizontal="center"/>
    </xf>
    <xf numFmtId="3" fontId="38" fillId="0" borderId="34" xfId="5" applyNumberFormat="1" applyFont="1" applyBorder="1" applyAlignment="1">
      <alignment horizontal="right"/>
    </xf>
    <xf numFmtId="3" fontId="38" fillId="0" borderId="35" xfId="5" applyNumberFormat="1" applyFont="1" applyBorder="1" applyAlignment="1">
      <alignment horizontal="right"/>
    </xf>
    <xf numFmtId="0" fontId="39" fillId="0" borderId="36" xfId="5" applyFont="1" applyBorder="1" applyAlignment="1">
      <alignment horizontal="center"/>
    </xf>
    <xf numFmtId="3" fontId="40" fillId="0" borderId="37" xfId="5" applyNumberFormat="1" applyFont="1" applyBorder="1" applyAlignment="1">
      <alignment horizontal="right"/>
    </xf>
    <xf numFmtId="3" fontId="40" fillId="0" borderId="38" xfId="5" applyNumberFormat="1" applyFont="1" applyBorder="1" applyAlignment="1">
      <alignment horizontal="right" wrapText="1"/>
    </xf>
    <xf numFmtId="0" fontId="39" fillId="0" borderId="39" xfId="5" applyFont="1" applyBorder="1" applyAlignment="1">
      <alignment horizontal="center"/>
    </xf>
    <xf numFmtId="3" fontId="40" fillId="0" borderId="40" xfId="5" applyNumberFormat="1" applyFont="1" applyBorder="1" applyAlignment="1">
      <alignment horizontal="right"/>
    </xf>
    <xf numFmtId="3" fontId="40" fillId="0" borderId="41" xfId="5" applyNumberFormat="1" applyFont="1" applyBorder="1" applyAlignment="1">
      <alignment horizontal="right" wrapText="1"/>
    </xf>
    <xf numFmtId="49" fontId="39" fillId="0" borderId="39" xfId="5" applyNumberFormat="1" applyFont="1" applyBorder="1" applyAlignment="1">
      <alignment horizontal="center"/>
    </xf>
    <xf numFmtId="3" fontId="43" fillId="0" borderId="40" xfId="5" applyNumberFormat="1" applyFont="1" applyBorder="1" applyAlignment="1">
      <alignment horizontal="right"/>
    </xf>
    <xf numFmtId="3" fontId="43" fillId="0" borderId="41" xfId="5" applyNumberFormat="1" applyFont="1" applyBorder="1" applyAlignment="1">
      <alignment horizontal="right" wrapText="1"/>
    </xf>
    <xf numFmtId="49" fontId="39" fillId="0" borderId="45" xfId="5" applyNumberFormat="1" applyFont="1" applyBorder="1" applyAlignment="1">
      <alignment horizontal="center"/>
    </xf>
    <xf numFmtId="3" fontId="40" fillId="0" borderId="32" xfId="5" applyNumberFormat="1" applyFont="1" applyBorder="1" applyAlignment="1">
      <alignment horizontal="right"/>
    </xf>
    <xf numFmtId="49" fontId="39" fillId="0" borderId="33" xfId="5" applyNumberFormat="1" applyFont="1" applyBorder="1" applyAlignment="1">
      <alignment horizontal="center" vertical="center"/>
    </xf>
    <xf numFmtId="49" fontId="39" fillId="0" borderId="36" xfId="5" applyNumberFormat="1" applyFont="1" applyBorder="1" applyAlignment="1">
      <alignment horizontal="center"/>
    </xf>
    <xf numFmtId="3" fontId="40" fillId="0" borderId="41" xfId="5" applyNumberFormat="1" applyFont="1" applyBorder="1" applyAlignment="1">
      <alignment horizontal="right"/>
    </xf>
    <xf numFmtId="3" fontId="41" fillId="0" borderId="37" xfId="5" applyNumberFormat="1" applyFont="1" applyBorder="1" applyAlignment="1">
      <alignment horizontal="right"/>
    </xf>
    <xf numFmtId="3" fontId="41" fillId="0" borderId="38" xfId="5" applyNumberFormat="1" applyFont="1" applyBorder="1" applyAlignment="1">
      <alignment horizontal="right"/>
    </xf>
    <xf numFmtId="3" fontId="40" fillId="0" borderId="48" xfId="5" applyNumberFormat="1" applyFont="1" applyBorder="1" applyAlignment="1">
      <alignment horizontal="right"/>
    </xf>
    <xf numFmtId="3" fontId="40" fillId="0" borderId="46" xfId="5" applyNumberFormat="1" applyFont="1" applyBorder="1" applyAlignment="1">
      <alignment horizontal="right"/>
    </xf>
    <xf numFmtId="3" fontId="41" fillId="0" borderId="32" xfId="5" applyNumberFormat="1" applyFont="1" applyBorder="1" applyAlignment="1">
      <alignment horizontal="right"/>
    </xf>
    <xf numFmtId="3" fontId="41" fillId="0" borderId="46" xfId="5" applyNumberFormat="1" applyFont="1" applyBorder="1" applyAlignment="1">
      <alignment horizontal="right"/>
    </xf>
    <xf numFmtId="49" fontId="39" fillId="0" borderId="49" xfId="5" applyNumberFormat="1" applyFont="1" applyBorder="1" applyAlignment="1">
      <alignment horizontal="center"/>
    </xf>
    <xf numFmtId="49" fontId="39" fillId="0" borderId="33" xfId="5" applyNumberFormat="1" applyFont="1" applyBorder="1" applyAlignment="1">
      <alignment horizontal="center"/>
    </xf>
    <xf numFmtId="3" fontId="41" fillId="0" borderId="34" xfId="5" applyNumberFormat="1" applyFont="1" applyBorder="1" applyAlignment="1">
      <alignment horizontal="right"/>
    </xf>
    <xf numFmtId="3" fontId="41" fillId="0" borderId="35" xfId="5" applyNumberFormat="1" applyFont="1" applyBorder="1" applyAlignment="1">
      <alignment horizontal="right"/>
    </xf>
    <xf numFmtId="49" fontId="39" fillId="0" borderId="53" xfId="5" applyNumberFormat="1" applyFont="1" applyBorder="1" applyAlignment="1">
      <alignment horizontal="center"/>
    </xf>
    <xf numFmtId="3" fontId="40" fillId="0" borderId="38" xfId="5" applyNumberFormat="1" applyFont="1" applyBorder="1" applyAlignment="1">
      <alignment horizontal="right"/>
    </xf>
    <xf numFmtId="3" fontId="41" fillId="0" borderId="35" xfId="5" applyNumberFormat="1" applyFont="1" applyBorder="1" applyAlignment="1">
      <alignment horizontal="right" wrapText="1"/>
    </xf>
    <xf numFmtId="49" fontId="39" fillId="0" borderId="54" xfId="5" applyNumberFormat="1" applyFont="1" applyBorder="1" applyAlignment="1">
      <alignment horizontal="center"/>
    </xf>
    <xf numFmtId="3" fontId="44" fillId="0" borderId="55" xfId="5" applyNumberFormat="1" applyFont="1" applyBorder="1" applyAlignment="1">
      <alignment horizontal="right"/>
    </xf>
    <xf numFmtId="3" fontId="44" fillId="0" borderId="56" xfId="5" applyNumberFormat="1" applyFont="1" applyBorder="1" applyAlignment="1">
      <alignment horizontal="right"/>
    </xf>
    <xf numFmtId="0" fontId="39" fillId="0" borderId="33" xfId="5" applyFont="1" applyBorder="1"/>
    <xf numFmtId="0" fontId="39" fillId="0" borderId="35" xfId="5" applyFont="1" applyBorder="1"/>
    <xf numFmtId="0" fontId="39" fillId="0" borderId="36" xfId="5" applyFont="1" applyBorder="1"/>
    <xf numFmtId="0" fontId="39" fillId="0" borderId="36" xfId="5" applyFont="1" applyBorder="1" applyAlignment="1">
      <alignment horizontal="center" vertical="center"/>
    </xf>
    <xf numFmtId="3" fontId="7" fillId="0" borderId="37" xfId="5" applyNumberFormat="1" applyFont="1" applyBorder="1" applyAlignment="1">
      <alignment horizontal="right"/>
    </xf>
    <xf numFmtId="3" fontId="7" fillId="0" borderId="38" xfId="5" applyNumberFormat="1" applyFont="1" applyBorder="1" applyAlignment="1">
      <alignment horizontal="right"/>
    </xf>
    <xf numFmtId="0" fontId="39" fillId="0" borderId="39" xfId="5" applyFont="1" applyBorder="1" applyAlignment="1">
      <alignment horizontal="center" vertical="center"/>
    </xf>
    <xf numFmtId="3" fontId="7" fillId="0" borderId="40" xfId="5" applyNumberFormat="1" applyFont="1" applyBorder="1" applyAlignment="1">
      <alignment horizontal="right"/>
    </xf>
    <xf numFmtId="3" fontId="7" fillId="0" borderId="41" xfId="5" applyNumberFormat="1" applyFont="1" applyBorder="1" applyAlignment="1">
      <alignment horizontal="right"/>
    </xf>
    <xf numFmtId="3" fontId="7" fillId="0" borderId="5" xfId="5" applyNumberFormat="1" applyFont="1" applyBorder="1" applyAlignment="1">
      <alignment horizontal="right"/>
    </xf>
    <xf numFmtId="0" fontId="39" fillId="0" borderId="47" xfId="5" applyFont="1" applyBorder="1" applyAlignment="1">
      <alignment horizontal="center"/>
    </xf>
    <xf numFmtId="0" fontId="39" fillId="0" borderId="33" xfId="5" applyFont="1" applyBorder="1" applyAlignment="1">
      <alignment horizontal="center"/>
    </xf>
    <xf numFmtId="3" fontId="7" fillId="0" borderId="41" xfId="5" applyNumberFormat="1" applyFont="1" applyBorder="1" applyAlignment="1">
      <alignment horizontal="right" wrapText="1"/>
    </xf>
    <xf numFmtId="0" fontId="39" fillId="0" borderId="33" xfId="5" applyFont="1" applyBorder="1" applyAlignment="1">
      <alignment horizontal="center" vertical="center"/>
    </xf>
    <xf numFmtId="0" fontId="39" fillId="0" borderId="54" xfId="5" applyFont="1" applyBorder="1" applyAlignment="1">
      <alignment horizontal="center" vertical="center"/>
    </xf>
    <xf numFmtId="3" fontId="38" fillId="0" borderId="55" xfId="5" applyNumberFormat="1" applyFont="1" applyBorder="1" applyAlignment="1">
      <alignment horizontal="right"/>
    </xf>
    <xf numFmtId="3" fontId="38" fillId="0" borderId="56" xfId="5" applyNumberFormat="1" applyFont="1" applyBorder="1" applyAlignment="1">
      <alignment horizontal="right"/>
    </xf>
    <xf numFmtId="0" fontId="7" fillId="0" borderId="0" xfId="6"/>
    <xf numFmtId="0" fontId="45" fillId="0" borderId="0" xfId="6" applyFont="1" applyAlignment="1">
      <alignment horizontal="right"/>
    </xf>
    <xf numFmtId="0" fontId="38" fillId="0" borderId="0" xfId="6" applyFont="1" applyAlignment="1">
      <alignment horizontal="center"/>
    </xf>
    <xf numFmtId="0" fontId="38" fillId="0" borderId="0" xfId="6" applyFont="1" applyBorder="1" applyAlignment="1">
      <alignment horizontal="center"/>
    </xf>
    <xf numFmtId="0" fontId="7" fillId="0" borderId="1" xfId="6" applyBorder="1"/>
    <xf numFmtId="0" fontId="38" fillId="0" borderId="1" xfId="6" applyFont="1" applyBorder="1"/>
    <xf numFmtId="0" fontId="46" fillId="0" borderId="1" xfId="6" applyFont="1" applyBorder="1"/>
    <xf numFmtId="0" fontId="7" fillId="0" borderId="0" xfId="6" applyBorder="1"/>
    <xf numFmtId="0" fontId="7" fillId="0" borderId="0" xfId="7"/>
    <xf numFmtId="0" fontId="7" fillId="0" borderId="0" xfId="7" applyAlignment="1"/>
    <xf numFmtId="0" fontId="7" fillId="0" borderId="33" xfId="7" applyBorder="1"/>
    <xf numFmtId="3" fontId="38" fillId="0" borderId="34" xfId="7" applyNumberFormat="1" applyFont="1" applyBorder="1" applyAlignment="1">
      <alignment horizontal="right"/>
    </xf>
    <xf numFmtId="0" fontId="39" fillId="0" borderId="36" xfId="7" applyFont="1" applyBorder="1" applyAlignment="1">
      <alignment horizontal="center"/>
    </xf>
    <xf numFmtId="3" fontId="7" fillId="0" borderId="37" xfId="7" applyNumberFormat="1" applyFont="1" applyBorder="1" applyAlignment="1">
      <alignment horizontal="right"/>
    </xf>
    <xf numFmtId="0" fontId="39" fillId="0" borderId="39" xfId="7" applyFont="1" applyBorder="1" applyAlignment="1">
      <alignment horizontal="center"/>
    </xf>
    <xf numFmtId="0" fontId="48" fillId="0" borderId="42" xfId="7" applyFont="1" applyBorder="1" applyAlignment="1">
      <alignment horizontal="left"/>
    </xf>
    <xf numFmtId="0" fontId="48" fillId="0" borderId="43" xfId="7" applyFont="1" applyBorder="1" applyAlignment="1">
      <alignment horizontal="left"/>
    </xf>
    <xf numFmtId="3" fontId="7" fillId="0" borderId="40" xfId="7" applyNumberFormat="1" applyFont="1" applyBorder="1" applyAlignment="1">
      <alignment horizontal="right"/>
    </xf>
    <xf numFmtId="0" fontId="39" fillId="0" borderId="33" xfId="7" applyFont="1" applyBorder="1" applyAlignment="1">
      <alignment horizontal="center"/>
    </xf>
    <xf numFmtId="0" fontId="7" fillId="0" borderId="39" xfId="7" applyBorder="1"/>
    <xf numFmtId="0" fontId="7" fillId="0" borderId="54" xfId="7" applyBorder="1"/>
    <xf numFmtId="3" fontId="7" fillId="0" borderId="55" xfId="7" applyNumberFormat="1" applyFont="1" applyBorder="1" applyAlignment="1">
      <alignment horizontal="right"/>
    </xf>
    <xf numFmtId="0" fontId="38" fillId="0" borderId="0" xfId="7" applyFont="1" applyAlignment="1"/>
    <xf numFmtId="0" fontId="7" fillId="0" borderId="0" xfId="7" applyAlignment="1">
      <alignment horizontal="right"/>
    </xf>
    <xf numFmtId="0" fontId="38" fillId="0" borderId="36" xfId="7" applyFont="1" applyBorder="1" applyAlignment="1">
      <alignment horizontal="center"/>
    </xf>
    <xf numFmtId="0" fontId="38" fillId="0" borderId="37" xfId="7" applyFont="1" applyBorder="1"/>
    <xf numFmtId="0" fontId="7" fillId="0" borderId="40" xfId="7" applyFont="1" applyBorder="1"/>
    <xf numFmtId="0" fontId="38" fillId="0" borderId="68" xfId="7" applyFont="1" applyBorder="1" applyAlignment="1">
      <alignment horizontal="center"/>
    </xf>
    <xf numFmtId="0" fontId="7" fillId="0" borderId="37" xfId="7" applyFont="1" applyBorder="1"/>
    <xf numFmtId="0" fontId="38" fillId="0" borderId="39" xfId="7" applyFont="1" applyBorder="1" applyAlignment="1">
      <alignment horizontal="center"/>
    </xf>
    <xf numFmtId="0" fontId="38" fillId="0" borderId="40" xfId="7" applyFont="1" applyBorder="1"/>
    <xf numFmtId="0" fontId="38" fillId="0" borderId="55" xfId="7" applyFont="1" applyBorder="1"/>
    <xf numFmtId="164" fontId="1" fillId="0" borderId="1" xfId="1" applyNumberFormat="1" applyFont="1" applyBorder="1"/>
    <xf numFmtId="0" fontId="7" fillId="0" borderId="42" xfId="7" applyFont="1" applyBorder="1" applyAlignment="1">
      <alignment horizontal="left"/>
    </xf>
    <xf numFmtId="0" fontId="7" fillId="0" borderId="43" xfId="7" applyFont="1" applyBorder="1" applyAlignment="1">
      <alignment horizontal="left"/>
    </xf>
    <xf numFmtId="3" fontId="38" fillId="0" borderId="35" xfId="7" applyNumberFormat="1" applyFont="1" applyBorder="1" applyAlignment="1">
      <alignment horizontal="right"/>
    </xf>
    <xf numFmtId="0" fontId="7" fillId="0" borderId="38" xfId="7" applyFont="1" applyBorder="1" applyAlignment="1">
      <alignment horizontal="right"/>
    </xf>
    <xf numFmtId="0" fontId="7" fillId="0" borderId="41" xfId="7" applyFont="1" applyBorder="1" applyAlignment="1">
      <alignment horizontal="right"/>
    </xf>
    <xf numFmtId="0" fontId="38" fillId="0" borderId="35" xfId="7" applyFont="1" applyBorder="1" applyAlignment="1">
      <alignment horizontal="right"/>
    </xf>
    <xf numFmtId="0" fontId="7" fillId="0" borderId="56" xfId="7" applyFont="1" applyBorder="1" applyAlignment="1">
      <alignment horizontal="right"/>
    </xf>
    <xf numFmtId="0" fontId="7" fillId="0" borderId="70" xfId="6" applyBorder="1"/>
    <xf numFmtId="0" fontId="38" fillId="0" borderId="1" xfId="6" applyFont="1" applyBorder="1" applyAlignment="1">
      <alignment horizontal="center"/>
    </xf>
    <xf numFmtId="166" fontId="23" fillId="0" borderId="1" xfId="2" applyNumberFormat="1" applyFont="1" applyBorder="1"/>
    <xf numFmtId="0" fontId="17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0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2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2" fillId="0" borderId="2" xfId="1" applyNumberFormat="1" applyFont="1" applyBorder="1" applyAlignment="1"/>
    <xf numFmtId="0" fontId="50" fillId="0" borderId="3" xfId="1" applyNumberFormat="1" applyFont="1" applyBorder="1" applyAlignment="1"/>
    <xf numFmtId="0" fontId="50" fillId="0" borderId="4" xfId="1" applyNumberFormat="1" applyFont="1" applyBorder="1" applyAlignment="1"/>
    <xf numFmtId="164" fontId="51" fillId="2" borderId="1" xfId="1" applyNumberFormat="1" applyFont="1" applyFill="1" applyBorder="1"/>
    <xf numFmtId="0" fontId="1" fillId="0" borderId="3" xfId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7" fillId="0" borderId="0" xfId="5" applyFont="1" applyAlignment="1">
      <alignment horizontal="right"/>
    </xf>
    <xf numFmtId="0" fontId="43" fillId="0" borderId="42" xfId="5" applyFont="1" applyBorder="1" applyAlignment="1">
      <alignment horizontal="left"/>
    </xf>
    <xf numFmtId="167" fontId="35" fillId="0" borderId="15" xfId="5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71" xfId="8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4" xfId="8" applyNumberFormat="1" applyFont="1" applyFill="1" applyBorder="1" applyAlignment="1" applyProtection="1">
      <alignment horizontal="left" vertical="center" wrapText="1" indent="1"/>
      <protection locked="0"/>
    </xf>
    <xf numFmtId="3" fontId="52" fillId="0" borderId="40" xfId="5" applyNumberFormat="1" applyFont="1" applyBorder="1" applyAlignment="1">
      <alignment horizontal="right"/>
    </xf>
    <xf numFmtId="3" fontId="43" fillId="0" borderId="0" xfId="5" applyNumberFormat="1" applyFont="1" applyBorder="1"/>
    <xf numFmtId="3" fontId="43" fillId="0" borderId="44" xfId="5" applyNumberFormat="1" applyFont="1" applyBorder="1"/>
    <xf numFmtId="3" fontId="40" fillId="0" borderId="73" xfId="5" applyNumberFormat="1" applyFont="1" applyBorder="1" applyAlignment="1">
      <alignment horizontal="right"/>
    </xf>
    <xf numFmtId="3" fontId="40" fillId="0" borderId="72" xfId="5" applyNumberFormat="1" applyFont="1" applyBorder="1" applyAlignment="1">
      <alignment horizontal="right" wrapText="1"/>
    </xf>
    <xf numFmtId="3" fontId="52" fillId="0" borderId="5" xfId="5" applyNumberFormat="1" applyFont="1" applyBorder="1" applyAlignment="1">
      <alignment horizontal="right"/>
    </xf>
    <xf numFmtId="3" fontId="52" fillId="0" borderId="0" xfId="5" applyNumberFormat="1" applyFont="1" applyBorder="1" applyAlignment="1">
      <alignment horizontal="right"/>
    </xf>
    <xf numFmtId="3" fontId="39" fillId="0" borderId="41" xfId="5" applyNumberFormat="1" applyFont="1" applyBorder="1" applyAlignment="1">
      <alignment horizontal="right"/>
    </xf>
    <xf numFmtId="3" fontId="52" fillId="0" borderId="41" xfId="5" applyNumberFormat="1" applyFont="1" applyBorder="1" applyAlignment="1">
      <alignment horizontal="right"/>
    </xf>
    <xf numFmtId="3" fontId="52" fillId="0" borderId="43" xfId="5" applyNumberFormat="1" applyFont="1" applyBorder="1" applyAlignment="1">
      <alignment horizontal="right"/>
    </xf>
    <xf numFmtId="3" fontId="52" fillId="0" borderId="59" xfId="5" applyNumberFormat="1" applyFont="1" applyBorder="1" applyAlignment="1">
      <alignment horizontal="right"/>
    </xf>
    <xf numFmtId="3" fontId="52" fillId="0" borderId="48" xfId="5" applyNumberFormat="1" applyFont="1" applyBorder="1" applyAlignment="1">
      <alignment horizontal="right"/>
    </xf>
    <xf numFmtId="3" fontId="52" fillId="0" borderId="46" xfId="5" applyNumberFormat="1" applyFont="1" applyBorder="1" applyAlignment="1">
      <alignment horizontal="right"/>
    </xf>
    <xf numFmtId="0" fontId="17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3" fillId="0" borderId="3" xfId="1" applyNumberFormat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4" xfId="1" applyFont="1" applyBorder="1" applyAlignment="1">
      <alignment horizontal="left"/>
    </xf>
    <xf numFmtId="164" fontId="53" fillId="0" borderId="1" xfId="1" applyNumberFormat="1" applyFont="1" applyBorder="1"/>
    <xf numFmtId="164" fontId="19" fillId="2" borderId="1" xfId="1" applyNumberFormat="1" applyFont="1" applyFill="1" applyBorder="1"/>
    <xf numFmtId="0" fontId="1" fillId="0" borderId="2" xfId="1" applyNumberFormat="1" applyBorder="1" applyAlignment="1"/>
    <xf numFmtId="0" fontId="1" fillId="0" borderId="3" xfId="1" applyNumberFormat="1" applyBorder="1" applyAlignment="1"/>
    <xf numFmtId="164" fontId="21" fillId="2" borderId="1" xfId="1" applyNumberFormat="1" applyFont="1" applyFill="1" applyBorder="1" applyAlignment="1">
      <alignment horizontal="right"/>
    </xf>
    <xf numFmtId="0" fontId="20" fillId="0" borderId="3" xfId="1" applyNumberFormat="1" applyFont="1" applyBorder="1" applyAlignment="1">
      <alignment horizontal="right"/>
    </xf>
    <xf numFmtId="0" fontId="0" fillId="0" borderId="2" xfId="1" applyFont="1" applyBorder="1" applyAlignment="1">
      <alignment horizontal="left"/>
    </xf>
    <xf numFmtId="0" fontId="52" fillId="0" borderId="0" xfId="5" applyFont="1" applyBorder="1" applyAlignment="1">
      <alignment horizontal="left"/>
    </xf>
    <xf numFmtId="0" fontId="52" fillId="0" borderId="43" xfId="5" applyFont="1" applyBorder="1" applyAlignment="1">
      <alignment horizontal="left"/>
    </xf>
    <xf numFmtId="0" fontId="4" fillId="0" borderId="0" xfId="8" applyFont="1" applyAlignment="1">
      <alignment horizontal="center"/>
    </xf>
    <xf numFmtId="167" fontId="29" fillId="0" borderId="8" xfId="5" applyNumberFormat="1" applyFont="1" applyFill="1" applyBorder="1" applyAlignment="1">
      <alignment horizontal="center" vertical="center" wrapText="1"/>
    </xf>
    <xf numFmtId="167" fontId="29" fillId="0" borderId="12" xfId="5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horizontal="right"/>
    </xf>
    <xf numFmtId="0" fontId="38" fillId="0" borderId="0" xfId="5" applyFont="1" applyAlignment="1">
      <alignment horizontal="center"/>
    </xf>
    <xf numFmtId="0" fontId="39" fillId="0" borderId="28" xfId="5" applyFont="1" applyBorder="1" applyAlignment="1">
      <alignment horizontal="center" vertical="center" wrapText="1"/>
    </xf>
    <xf numFmtId="0" fontId="39" fillId="0" borderId="29" xfId="5" applyFont="1" applyBorder="1" applyAlignment="1">
      <alignment horizontal="center" vertical="center"/>
    </xf>
    <xf numFmtId="0" fontId="40" fillId="0" borderId="30" xfId="5" applyFont="1" applyBorder="1" applyAlignment="1">
      <alignment horizontal="center" vertical="center" wrapText="1"/>
    </xf>
    <xf numFmtId="0" fontId="40" fillId="0" borderId="32" xfId="5" applyFont="1" applyBorder="1" applyAlignment="1">
      <alignment horizontal="center" vertical="center" wrapText="1"/>
    </xf>
    <xf numFmtId="0" fontId="40" fillId="0" borderId="31" xfId="5" applyFont="1" applyBorder="1" applyAlignment="1">
      <alignment horizontal="center" vertical="center" wrapText="1"/>
    </xf>
    <xf numFmtId="0" fontId="41" fillId="0" borderId="34" xfId="5" applyFont="1" applyBorder="1" applyAlignment="1">
      <alignment horizontal="left"/>
    </xf>
    <xf numFmtId="0" fontId="40" fillId="0" borderId="37" xfId="5" applyFont="1" applyBorder="1" applyAlignment="1">
      <alignment horizontal="left"/>
    </xf>
    <xf numFmtId="0" fontId="40" fillId="0" borderId="40" xfId="5" applyFont="1" applyBorder="1" applyAlignment="1">
      <alignment horizontal="left"/>
    </xf>
    <xf numFmtId="0" fontId="43" fillId="0" borderId="40" xfId="5" applyFont="1" applyBorder="1" applyAlignment="1">
      <alignment horizontal="left"/>
    </xf>
    <xf numFmtId="0" fontId="52" fillId="0" borderId="0" xfId="5" applyFont="1" applyBorder="1" applyAlignment="1">
      <alignment horizontal="left"/>
    </xf>
    <xf numFmtId="0" fontId="52" fillId="0" borderId="43" xfId="5" applyFont="1" applyBorder="1" applyAlignment="1">
      <alignment horizontal="left"/>
    </xf>
    <xf numFmtId="0" fontId="40" fillId="0" borderId="32" xfId="5" applyFont="1" applyBorder="1" applyAlignment="1">
      <alignment horizontal="left"/>
    </xf>
    <xf numFmtId="0" fontId="41" fillId="0" borderId="50" xfId="5" applyFont="1" applyBorder="1" applyAlignment="1">
      <alignment horizontal="left"/>
    </xf>
    <xf numFmtId="0" fontId="41" fillId="0" borderId="51" xfId="5" applyFont="1" applyBorder="1" applyAlignment="1">
      <alignment horizontal="left"/>
    </xf>
    <xf numFmtId="0" fontId="41" fillId="0" borderId="52" xfId="5" applyFont="1" applyBorder="1" applyAlignment="1">
      <alignment horizontal="left"/>
    </xf>
    <xf numFmtId="0" fontId="40" fillId="0" borderId="48" xfId="5" applyFont="1" applyBorder="1" applyAlignment="1">
      <alignment horizontal="left"/>
    </xf>
    <xf numFmtId="0" fontId="41" fillId="0" borderId="32" xfId="5" applyFont="1" applyBorder="1" applyAlignment="1">
      <alignment horizontal="left"/>
    </xf>
    <xf numFmtId="0" fontId="41" fillId="0" borderId="37" xfId="5" applyFont="1" applyBorder="1" applyAlignment="1">
      <alignment horizontal="left"/>
    </xf>
    <xf numFmtId="0" fontId="41" fillId="0" borderId="34" xfId="5" applyFont="1" applyBorder="1" applyAlignment="1"/>
    <xf numFmtId="0" fontId="40" fillId="0" borderId="42" xfId="5" applyFont="1" applyBorder="1" applyAlignment="1">
      <alignment horizontal="left"/>
    </xf>
    <xf numFmtId="0" fontId="40" fillId="0" borderId="0" xfId="5" applyFont="1" applyBorder="1" applyAlignment="1">
      <alignment horizontal="left"/>
    </xf>
    <xf numFmtId="0" fontId="40" fillId="0" borderId="43" xfId="5" applyFont="1" applyBorder="1" applyAlignment="1">
      <alignment horizontal="left"/>
    </xf>
    <xf numFmtId="0" fontId="40" fillId="0" borderId="34" xfId="5" applyFont="1" applyBorder="1" applyAlignment="1">
      <alignment horizontal="left"/>
    </xf>
    <xf numFmtId="0" fontId="41" fillId="0" borderId="55" xfId="5" applyFont="1" applyBorder="1" applyAlignment="1">
      <alignment horizontal="left"/>
    </xf>
    <xf numFmtId="0" fontId="52" fillId="0" borderId="42" xfId="5" applyFont="1" applyBorder="1" applyAlignment="1">
      <alignment horizontal="left"/>
    </xf>
    <xf numFmtId="0" fontId="52" fillId="0" borderId="57" xfId="5" applyFont="1" applyBorder="1" applyAlignment="1">
      <alignment horizontal="left"/>
    </xf>
    <xf numFmtId="0" fontId="42" fillId="0" borderId="34" xfId="5" applyFont="1" applyBorder="1" applyAlignment="1">
      <alignment horizontal="left"/>
    </xf>
    <xf numFmtId="0" fontId="40" fillId="0" borderId="42" xfId="5" applyFont="1" applyBorder="1" applyAlignment="1">
      <alignment horizontal="left" wrapText="1"/>
    </xf>
    <xf numFmtId="0" fontId="40" fillId="0" borderId="0" xfId="5" applyFont="1" applyBorder="1"/>
    <xf numFmtId="0" fontId="40" fillId="0" borderId="43" xfId="5" applyFont="1" applyBorder="1"/>
    <xf numFmtId="3" fontId="7" fillId="0" borderId="41" xfId="5" applyNumberFormat="1" applyFont="1" applyBorder="1" applyAlignment="1">
      <alignment horizontal="right" wrapText="1"/>
    </xf>
    <xf numFmtId="3" fontId="7" fillId="0" borderId="40" xfId="5" applyNumberFormat="1" applyFont="1" applyBorder="1" applyAlignment="1">
      <alignment horizontal="right" wrapText="1"/>
    </xf>
    <xf numFmtId="0" fontId="41" fillId="0" borderId="55" xfId="5" applyFont="1" applyBorder="1" applyAlignment="1"/>
    <xf numFmtId="0" fontId="40" fillId="0" borderId="60" xfId="5" applyFont="1" applyBorder="1" applyAlignment="1">
      <alignment horizontal="left"/>
    </xf>
    <xf numFmtId="0" fontId="40" fillId="0" borderId="61" xfId="5" applyFont="1" applyBorder="1" applyAlignment="1">
      <alignment horizontal="left"/>
    </xf>
    <xf numFmtId="0" fontId="40" fillId="0" borderId="62" xfId="5" applyFont="1" applyBorder="1" applyAlignment="1">
      <alignment horizontal="left"/>
    </xf>
    <xf numFmtId="0" fontId="40" fillId="0" borderId="58" xfId="5" applyFont="1" applyBorder="1" applyAlignment="1">
      <alignment horizontal="left"/>
    </xf>
    <xf numFmtId="0" fontId="40" fillId="0" borderId="63" xfId="5" applyFont="1" applyBorder="1" applyAlignment="1">
      <alignment horizontal="left"/>
    </xf>
    <xf numFmtId="0" fontId="1" fillId="0" borderId="1" xfId="1" applyNumberFormat="1" applyBorder="1" applyAlignment="1">
      <alignment horizontal="left"/>
    </xf>
    <xf numFmtId="0" fontId="17" fillId="0" borderId="2" xfId="1" applyNumberFormat="1" applyFont="1" applyBorder="1" applyAlignment="1">
      <alignment horizontal="left"/>
    </xf>
    <xf numFmtId="0" fontId="17" fillId="0" borderId="3" xfId="1" applyNumberFormat="1" applyFont="1" applyBorder="1" applyAlignment="1">
      <alignment horizontal="left"/>
    </xf>
    <xf numFmtId="0" fontId="17" fillId="0" borderId="4" xfId="1" applyNumberFormat="1" applyFont="1" applyBorder="1" applyAlignment="1">
      <alignment horizontal="left"/>
    </xf>
    <xf numFmtId="0" fontId="12" fillId="0" borderId="2" xfId="1" applyFont="1" applyBorder="1" applyAlignment="1"/>
    <xf numFmtId="0" fontId="12" fillId="0" borderId="3" xfId="1" applyFont="1" applyBorder="1" applyAlignment="1"/>
    <xf numFmtId="0" fontId="12" fillId="0" borderId="1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0" fontId="22" fillId="0" borderId="1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left"/>
    </xf>
    <xf numFmtId="0" fontId="1" fillId="0" borderId="2" xfId="1" applyNumberFormat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0" fontId="1" fillId="0" borderId="4" xfId="1" applyNumberFormat="1" applyBorder="1" applyAlignment="1">
      <alignment horizontal="center"/>
    </xf>
    <xf numFmtId="0" fontId="4" fillId="0" borderId="0" xfId="1" applyFont="1" applyAlignment="1">
      <alignment horizontal="center"/>
    </xf>
    <xf numFmtId="0" fontId="1" fillId="0" borderId="1" xfId="1" applyNumberForma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left"/>
    </xf>
    <xf numFmtId="0" fontId="3" fillId="0" borderId="3" xfId="1" applyNumberFormat="1" applyFont="1" applyBorder="1" applyAlignment="1">
      <alignment horizontal="left"/>
    </xf>
    <xf numFmtId="0" fontId="3" fillId="0" borderId="4" xfId="1" applyNumberFormat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19" fillId="0" borderId="2" xfId="1" applyFont="1" applyBorder="1" applyAlignment="1">
      <alignment horizontal="right"/>
    </xf>
    <xf numFmtId="0" fontId="19" fillId="0" borderId="3" xfId="1" applyFont="1" applyBorder="1" applyAlignment="1">
      <alignment horizontal="right"/>
    </xf>
    <xf numFmtId="0" fontId="19" fillId="0" borderId="4" xfId="1" applyFont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166" fontId="24" fillId="0" borderId="1" xfId="2" applyNumberFormat="1" applyFont="1" applyBorder="1" applyAlignment="1">
      <alignment horizontal="left" vertical="center" wrapText="1"/>
    </xf>
    <xf numFmtId="0" fontId="7" fillId="0" borderId="1" xfId="6" applyBorder="1" applyAlignment="1">
      <alignment horizontal="left" vertical="center" wrapText="1"/>
    </xf>
    <xf numFmtId="166" fontId="23" fillId="0" borderId="1" xfId="2" applyNumberFormat="1" applyFont="1" applyBorder="1" applyAlignment="1">
      <alignment horizontal="left" vertical="center" wrapText="1"/>
    </xf>
    <xf numFmtId="166" fontId="24" fillId="0" borderId="0" xfId="2" applyNumberFormat="1" applyFont="1" applyBorder="1" applyAlignment="1">
      <alignment horizontal="left" vertical="center" wrapText="1"/>
    </xf>
    <xf numFmtId="166" fontId="23" fillId="0" borderId="2" xfId="2" applyNumberFormat="1" applyFont="1" applyBorder="1" applyAlignment="1">
      <alignment horizontal="left" vertical="center" wrapText="1"/>
    </xf>
    <xf numFmtId="166" fontId="23" fillId="0" borderId="4" xfId="2" applyNumberFormat="1" applyFont="1" applyBorder="1" applyAlignment="1">
      <alignment horizontal="left" vertical="center" wrapText="1"/>
    </xf>
    <xf numFmtId="0" fontId="23" fillId="0" borderId="6" xfId="6" applyFont="1" applyBorder="1" applyAlignment="1">
      <alignment horizontal="center" vertical="top" wrapText="1"/>
    </xf>
    <xf numFmtId="0" fontId="23" fillId="0" borderId="7" xfId="6" applyFont="1" applyBorder="1" applyAlignment="1">
      <alignment horizontal="center" vertical="top" wrapText="1"/>
    </xf>
    <xf numFmtId="0" fontId="26" fillId="0" borderId="6" xfId="6" applyFont="1" applyBorder="1" applyAlignment="1">
      <alignment horizontal="center" vertical="center" wrapText="1"/>
    </xf>
    <xf numFmtId="0" fontId="26" fillId="0" borderId="7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166" fontId="24" fillId="0" borderId="2" xfId="2" applyNumberFormat="1" applyFont="1" applyBorder="1" applyAlignment="1">
      <alignment horizontal="justify" vertical="center" wrapText="1"/>
    </xf>
    <xf numFmtId="0" fontId="7" fillId="0" borderId="4" xfId="6" applyBorder="1" applyAlignment="1">
      <alignment horizontal="justify" vertical="center" wrapText="1"/>
    </xf>
    <xf numFmtId="0" fontId="25" fillId="0" borderId="0" xfId="6" applyFont="1" applyAlignment="1">
      <alignment horizontal="center" wrapText="1"/>
    </xf>
    <xf numFmtId="0" fontId="7" fillId="0" borderId="0" xfId="6" applyBorder="1" applyAlignment="1">
      <alignment horizontal="right"/>
    </xf>
    <xf numFmtId="0" fontId="7" fillId="0" borderId="0" xfId="6" applyFont="1" applyBorder="1" applyAlignment="1">
      <alignment horizontal="right"/>
    </xf>
    <xf numFmtId="0" fontId="23" fillId="0" borderId="0" xfId="6" applyFont="1" applyAlignment="1">
      <alignment horizontal="center"/>
    </xf>
    <xf numFmtId="0" fontId="23" fillId="0" borderId="0" xfId="6" applyFont="1" applyBorder="1" applyAlignment="1">
      <alignment horizontal="center"/>
    </xf>
    <xf numFmtId="0" fontId="7" fillId="0" borderId="0" xfId="6" applyAlignment="1"/>
    <xf numFmtId="0" fontId="13" fillId="0" borderId="0" xfId="6" applyFont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38" fillId="0" borderId="0" xfId="6" applyFont="1" applyAlignment="1">
      <alignment horizontal="left"/>
    </xf>
    <xf numFmtId="0" fontId="7" fillId="0" borderId="0" xfId="6" applyFont="1" applyAlignment="1">
      <alignment horizontal="right"/>
    </xf>
    <xf numFmtId="0" fontId="38" fillId="0" borderId="0" xfId="6" applyFont="1" applyAlignment="1">
      <alignment horizontal="center"/>
    </xf>
    <xf numFmtId="0" fontId="38" fillId="0" borderId="0" xfId="6" applyFont="1" applyBorder="1" applyAlignment="1">
      <alignment horizontal="center"/>
    </xf>
    <xf numFmtId="0" fontId="42" fillId="0" borderId="0" xfId="6" applyFont="1" applyBorder="1" applyAlignment="1">
      <alignment horizontal="center"/>
    </xf>
    <xf numFmtId="0" fontId="7" fillId="0" borderId="42" xfId="7" applyFont="1" applyBorder="1" applyAlignment="1">
      <alignment horizontal="left"/>
    </xf>
    <xf numFmtId="0" fontId="7" fillId="0" borderId="43" xfId="7" applyFont="1" applyBorder="1" applyAlignment="1">
      <alignment horizontal="left"/>
    </xf>
    <xf numFmtId="0" fontId="7" fillId="0" borderId="0" xfId="7" applyAlignment="1">
      <alignment horizontal="right"/>
    </xf>
    <xf numFmtId="0" fontId="38" fillId="0" borderId="0" xfId="7" applyFont="1" applyBorder="1" applyAlignment="1">
      <alignment horizontal="center"/>
    </xf>
    <xf numFmtId="0" fontId="38" fillId="0" borderId="0" xfId="7" applyFont="1" applyAlignment="1">
      <alignment horizontal="center"/>
    </xf>
    <xf numFmtId="0" fontId="7" fillId="0" borderId="0" xfId="7" applyAlignment="1">
      <alignment horizontal="center"/>
    </xf>
    <xf numFmtId="0" fontId="39" fillId="0" borderId="64" xfId="7" applyFont="1" applyBorder="1" applyAlignment="1">
      <alignment horizontal="center"/>
    </xf>
    <xf numFmtId="0" fontId="7" fillId="0" borderId="39" xfId="7" applyBorder="1" applyAlignment="1"/>
    <xf numFmtId="0" fontId="38" fillId="0" borderId="65" xfId="7" applyFont="1" applyBorder="1" applyAlignment="1">
      <alignment horizontal="center"/>
    </xf>
    <xf numFmtId="0" fontId="38" fillId="0" borderId="66" xfId="7" applyFont="1" applyBorder="1" applyAlignment="1">
      <alignment horizontal="center"/>
    </xf>
    <xf numFmtId="0" fontId="7" fillId="0" borderId="42" xfId="7" applyBorder="1" applyAlignment="1"/>
    <xf numFmtId="0" fontId="7" fillId="0" borderId="43" xfId="7" applyBorder="1" applyAlignment="1"/>
    <xf numFmtId="3" fontId="38" fillId="0" borderId="30" xfId="7" applyNumberFormat="1" applyFont="1" applyBorder="1" applyAlignment="1">
      <alignment horizontal="center" wrapText="1"/>
    </xf>
    <xf numFmtId="0" fontId="38" fillId="0" borderId="40" xfId="7" applyFont="1" applyBorder="1" applyAlignment="1">
      <alignment horizontal="center" wrapText="1"/>
    </xf>
    <xf numFmtId="0" fontId="38" fillId="0" borderId="32" xfId="7" applyFont="1" applyBorder="1" applyAlignment="1">
      <alignment horizontal="center" wrapText="1"/>
    </xf>
    <xf numFmtId="3" fontId="38" fillId="0" borderId="69" xfId="7" applyNumberFormat="1" applyFont="1" applyBorder="1" applyAlignment="1">
      <alignment horizontal="center" wrapText="1"/>
    </xf>
    <xf numFmtId="0" fontId="38" fillId="0" borderId="46" xfId="7" applyFont="1" applyBorder="1" applyAlignment="1">
      <alignment horizontal="center" wrapText="1"/>
    </xf>
    <xf numFmtId="0" fontId="47" fillId="0" borderId="52" xfId="7" applyFont="1" applyBorder="1" applyAlignment="1">
      <alignment horizontal="left"/>
    </xf>
    <xf numFmtId="0" fontId="48" fillId="0" borderId="60" xfId="7" applyFont="1" applyBorder="1" applyAlignment="1">
      <alignment horizontal="left"/>
    </xf>
    <xf numFmtId="0" fontId="48" fillId="0" borderId="62" xfId="7" applyFont="1" applyBorder="1" applyAlignment="1">
      <alignment horizontal="left"/>
    </xf>
    <xf numFmtId="0" fontId="38" fillId="0" borderId="52" xfId="7" applyFont="1" applyBorder="1" applyAlignment="1">
      <alignment horizontal="left"/>
    </xf>
    <xf numFmtId="0" fontId="7" fillId="0" borderId="37" xfId="7" applyFont="1" applyBorder="1" applyAlignment="1">
      <alignment horizontal="left"/>
    </xf>
    <xf numFmtId="0" fontId="7" fillId="0" borderId="67" xfId="7" applyFont="1" applyBorder="1" applyAlignment="1"/>
    <xf numFmtId="0" fontId="7" fillId="0" borderId="0" xfId="7" applyBorder="1" applyAlignment="1">
      <alignment horizontal="center"/>
    </xf>
    <xf numFmtId="0" fontId="7" fillId="0" borderId="36" xfId="7" applyBorder="1" applyAlignment="1"/>
    <xf numFmtId="0" fontId="7" fillId="0" borderId="45" xfId="7" applyBorder="1" applyAlignment="1"/>
    <xf numFmtId="0" fontId="49" fillId="0" borderId="60" xfId="7" applyFont="1" applyBorder="1" applyAlignment="1">
      <alignment horizontal="center"/>
    </xf>
    <xf numFmtId="0" fontId="49" fillId="0" borderId="62" xfId="7" applyFont="1" applyBorder="1" applyAlignment="1">
      <alignment horizontal="center"/>
    </xf>
    <xf numFmtId="0" fontId="7" fillId="0" borderId="42" xfId="7" applyBorder="1" applyAlignment="1">
      <alignment horizontal="center"/>
    </xf>
    <xf numFmtId="0" fontId="7" fillId="0" borderId="43" xfId="7" applyBorder="1" applyAlignment="1">
      <alignment horizontal="center"/>
    </xf>
    <xf numFmtId="0" fontId="7" fillId="0" borderId="58" xfId="7" applyBorder="1" applyAlignment="1">
      <alignment horizontal="center"/>
    </xf>
    <xf numFmtId="0" fontId="7" fillId="0" borderId="63" xfId="7" applyBorder="1" applyAlignment="1">
      <alignment horizontal="center"/>
    </xf>
    <xf numFmtId="0" fontId="42" fillId="0" borderId="37" xfId="7" applyFont="1" applyBorder="1" applyAlignment="1">
      <alignment horizontal="center" wrapText="1"/>
    </xf>
    <xf numFmtId="0" fontId="7" fillId="0" borderId="40" xfId="7" applyBorder="1" applyAlignment="1">
      <alignment horizontal="center" wrapText="1"/>
    </xf>
    <xf numFmtId="0" fontId="7" fillId="0" borderId="32" xfId="7" applyBorder="1" applyAlignment="1">
      <alignment horizontal="center" wrapText="1"/>
    </xf>
    <xf numFmtId="0" fontId="42" fillId="0" borderId="40" xfId="7" applyFont="1" applyBorder="1" applyAlignment="1">
      <alignment horizontal="center" wrapText="1"/>
    </xf>
    <xf numFmtId="0" fontId="42" fillId="0" borderId="32" xfId="7" applyFont="1" applyBorder="1" applyAlignment="1">
      <alignment horizontal="center" wrapText="1"/>
    </xf>
    <xf numFmtId="0" fontId="7" fillId="0" borderId="42" xfId="7" applyBorder="1" applyAlignment="1">
      <alignment horizontal="left"/>
    </xf>
    <xf numFmtId="0" fontId="7" fillId="0" borderId="43" xfId="7" applyBorder="1" applyAlignment="1">
      <alignment horizontal="left"/>
    </xf>
    <xf numFmtId="0" fontId="42" fillId="0" borderId="37" xfId="7" applyFont="1" applyBorder="1" applyAlignment="1">
      <alignment horizontal="center"/>
    </xf>
    <xf numFmtId="0" fontId="42" fillId="0" borderId="40" xfId="7" applyFont="1" applyBorder="1" applyAlignment="1">
      <alignment horizontal="center"/>
    </xf>
    <xf numFmtId="0" fontId="42" fillId="0" borderId="32" xfId="7" applyFont="1" applyBorder="1" applyAlignment="1">
      <alignment horizontal="center"/>
    </xf>
    <xf numFmtId="0" fontId="7" fillId="0" borderId="32" xfId="7" applyBorder="1" applyAlignment="1">
      <alignment horizontal="center"/>
    </xf>
    <xf numFmtId="0" fontId="38" fillId="0" borderId="42" xfId="7" applyFont="1" applyBorder="1" applyAlignment="1">
      <alignment horizontal="left"/>
    </xf>
    <xf numFmtId="0" fontId="38" fillId="0" borderId="43" xfId="7" applyFont="1" applyBorder="1" applyAlignment="1">
      <alignment horizontal="left"/>
    </xf>
    <xf numFmtId="0" fontId="38" fillId="0" borderId="60" xfId="7" applyFont="1" applyBorder="1" applyAlignment="1">
      <alignment horizontal="left"/>
    </xf>
    <xf numFmtId="0" fontId="38" fillId="0" borderId="62" xfId="7" applyFont="1" applyBorder="1" applyAlignment="1">
      <alignment horizontal="left"/>
    </xf>
    <xf numFmtId="0" fontId="38" fillId="0" borderId="67" xfId="7" applyFont="1" applyBorder="1" applyAlignment="1"/>
    <xf numFmtId="0" fontId="43" fillId="0" borderId="58" xfId="5" applyFont="1" applyBorder="1" applyAlignment="1"/>
  </cellXfs>
  <cellStyles count="10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 3" xfId="1"/>
    <cellStyle name="Normál 3 2" xfId="6"/>
    <cellStyle name="Normál 3 3" xfId="9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zoomScaleNormal="100" zoomScaleSheetLayoutView="100" workbookViewId="0">
      <selection activeCell="A2" sqref="A2:E2"/>
    </sheetView>
  </sheetViews>
  <sheetFormatPr defaultColWidth="9.140625" defaultRowHeight="12.75"/>
  <cols>
    <col min="1" max="1" width="5.85546875" style="97" customWidth="1"/>
    <col min="2" max="2" width="45" style="98" customWidth="1"/>
    <col min="3" max="3" width="14.28515625" style="97" customWidth="1"/>
    <col min="4" max="4" width="45" style="97" customWidth="1"/>
    <col min="5" max="5" width="14.28515625" style="97" customWidth="1"/>
    <col min="6" max="16384" width="9.140625" style="97"/>
  </cols>
  <sheetData>
    <row r="1" spans="1:6">
      <c r="E1" s="99" t="s">
        <v>119</v>
      </c>
      <c r="F1" s="100"/>
    </row>
    <row r="2" spans="1:6" ht="14.25" customHeight="1">
      <c r="A2" s="329" t="s">
        <v>353</v>
      </c>
      <c r="B2" s="329"/>
      <c r="C2" s="329"/>
      <c r="D2" s="329"/>
      <c r="E2" s="329"/>
      <c r="F2" s="101"/>
    </row>
    <row r="3" spans="1:6" ht="14.25" customHeight="1">
      <c r="A3" s="329" t="s">
        <v>305</v>
      </c>
      <c r="B3" s="329"/>
      <c r="C3" s="329"/>
      <c r="D3" s="329"/>
      <c r="E3" s="329"/>
    </row>
    <row r="4" spans="1:6" ht="14.25" thickBot="1">
      <c r="E4" s="102" t="s">
        <v>120</v>
      </c>
    </row>
    <row r="5" spans="1:6" ht="18" customHeight="1" thickBot="1">
      <c r="A5" s="330" t="s">
        <v>121</v>
      </c>
      <c r="B5" s="103" t="s">
        <v>122</v>
      </c>
      <c r="C5" s="104"/>
      <c r="D5" s="103" t="s">
        <v>123</v>
      </c>
      <c r="E5" s="105"/>
    </row>
    <row r="6" spans="1:6" s="109" customFormat="1" ht="28.5" customHeight="1" thickBot="1">
      <c r="A6" s="331"/>
      <c r="B6" s="106" t="s">
        <v>4</v>
      </c>
      <c r="C6" s="107" t="s">
        <v>299</v>
      </c>
      <c r="D6" s="106" t="s">
        <v>4</v>
      </c>
      <c r="E6" s="108" t="s">
        <v>299</v>
      </c>
    </row>
    <row r="7" spans="1:6" s="114" customFormat="1" ht="12" customHeight="1" thickBot="1">
      <c r="A7" s="110" t="s">
        <v>2</v>
      </c>
      <c r="B7" s="111" t="s">
        <v>29</v>
      </c>
      <c r="C7" s="112" t="s">
        <v>3</v>
      </c>
      <c r="D7" s="111" t="s">
        <v>33</v>
      </c>
      <c r="E7" s="113" t="s">
        <v>124</v>
      </c>
    </row>
    <row r="8" spans="1:6" s="114" customFormat="1" ht="12" customHeight="1">
      <c r="A8" s="115"/>
      <c r="B8" s="116" t="s">
        <v>125</v>
      </c>
      <c r="C8" s="117"/>
      <c r="D8" s="116" t="s">
        <v>126</v>
      </c>
      <c r="E8" s="118"/>
    </row>
    <row r="9" spans="1:6" ht="12.95" customHeight="1">
      <c r="A9" s="119" t="s">
        <v>6</v>
      </c>
      <c r="B9" s="126" t="s">
        <v>130</v>
      </c>
      <c r="C9" s="121">
        <v>11533</v>
      </c>
      <c r="D9" s="120" t="s">
        <v>127</v>
      </c>
      <c r="E9" s="122">
        <v>6582</v>
      </c>
    </row>
    <row r="10" spans="1:6" ht="12.95" customHeight="1">
      <c r="A10" s="119" t="s">
        <v>8</v>
      </c>
      <c r="B10" s="123" t="s">
        <v>280</v>
      </c>
      <c r="C10" s="124">
        <v>6787</v>
      </c>
      <c r="D10" s="123" t="s">
        <v>129</v>
      </c>
      <c r="E10" s="125">
        <v>1262</v>
      </c>
    </row>
    <row r="11" spans="1:6" ht="12.95" customHeight="1">
      <c r="A11" s="119" t="s">
        <v>10</v>
      </c>
      <c r="B11" s="126" t="s">
        <v>128</v>
      </c>
      <c r="C11" s="124">
        <v>4324</v>
      </c>
      <c r="D11" s="123" t="s">
        <v>91</v>
      </c>
      <c r="E11" s="125">
        <v>8850</v>
      </c>
    </row>
    <row r="12" spans="1:6" ht="12.95" customHeight="1">
      <c r="A12" s="119" t="s">
        <v>11</v>
      </c>
      <c r="B12" s="123" t="s">
        <v>125</v>
      </c>
      <c r="C12" s="124">
        <v>1206</v>
      </c>
      <c r="D12" s="123" t="s">
        <v>132</v>
      </c>
      <c r="E12" s="125">
        <v>1364</v>
      </c>
    </row>
    <row r="13" spans="1:6" ht="12.95" customHeight="1">
      <c r="A13" s="119" t="s">
        <v>12</v>
      </c>
      <c r="B13" s="123" t="s">
        <v>281</v>
      </c>
      <c r="C13" s="127">
        <v>0</v>
      </c>
      <c r="D13" s="123" t="s">
        <v>131</v>
      </c>
      <c r="E13" s="125">
        <v>1150</v>
      </c>
    </row>
    <row r="14" spans="1:6" ht="12.95" customHeight="1" thickBot="1">
      <c r="A14" s="128" t="s">
        <v>14</v>
      </c>
      <c r="B14" s="129"/>
      <c r="C14" s="130"/>
      <c r="D14" s="129" t="s">
        <v>57</v>
      </c>
      <c r="E14" s="131">
        <v>11040</v>
      </c>
    </row>
    <row r="15" spans="1:6" ht="15.95" customHeight="1" thickBot="1">
      <c r="A15" s="132" t="s">
        <v>15</v>
      </c>
      <c r="B15" s="133" t="s">
        <v>133</v>
      </c>
      <c r="C15" s="134">
        <f>SUM(C9:C13)</f>
        <v>23850</v>
      </c>
      <c r="D15" s="135" t="s">
        <v>134</v>
      </c>
      <c r="E15" s="136">
        <f>SUM(E9:E14)</f>
        <v>30248</v>
      </c>
    </row>
    <row r="16" spans="1:6" ht="12.95" customHeight="1">
      <c r="A16" s="137" t="s">
        <v>20</v>
      </c>
      <c r="B16" s="295" t="s">
        <v>282</v>
      </c>
      <c r="C16" s="138"/>
      <c r="D16" s="139" t="s">
        <v>137</v>
      </c>
      <c r="E16" s="140"/>
    </row>
    <row r="17" spans="1:5" ht="12.95" customHeight="1">
      <c r="A17" s="141" t="s">
        <v>17</v>
      </c>
      <c r="B17" s="139" t="s">
        <v>283</v>
      </c>
      <c r="C17" s="142"/>
      <c r="D17" s="139" t="s">
        <v>135</v>
      </c>
      <c r="E17" s="143"/>
    </row>
    <row r="18" spans="1:5" ht="12.95" customHeight="1">
      <c r="A18" s="144" t="s">
        <v>18</v>
      </c>
      <c r="B18" s="139" t="s">
        <v>284</v>
      </c>
      <c r="C18" s="145">
        <v>6505</v>
      </c>
      <c r="D18" s="139" t="s">
        <v>136</v>
      </c>
      <c r="E18" s="143"/>
    </row>
    <row r="19" spans="1:5" ht="12.95" customHeight="1">
      <c r="A19" s="144" t="s">
        <v>21</v>
      </c>
      <c r="B19" s="295" t="s">
        <v>170</v>
      </c>
      <c r="C19" s="145"/>
      <c r="D19" s="139" t="s">
        <v>293</v>
      </c>
      <c r="E19" s="143"/>
    </row>
    <row r="20" spans="1:5" ht="12.95" customHeight="1" thickBot="1">
      <c r="A20" s="119" t="s">
        <v>22</v>
      </c>
      <c r="B20" s="139" t="s">
        <v>285</v>
      </c>
      <c r="C20" s="146">
        <v>469</v>
      </c>
      <c r="D20" s="120" t="s">
        <v>252</v>
      </c>
      <c r="E20" s="147">
        <v>1151</v>
      </c>
    </row>
    <row r="21" spans="1:5" ht="15.95" customHeight="1" thickBot="1">
      <c r="A21" s="132" t="s">
        <v>23</v>
      </c>
      <c r="B21" s="133" t="s">
        <v>286</v>
      </c>
      <c r="C21" s="134">
        <f>SUM(C16:C20)</f>
        <v>6974</v>
      </c>
      <c r="D21" s="133" t="s">
        <v>294</v>
      </c>
      <c r="E21" s="136">
        <f>SUM(E16:E20)</f>
        <v>1151</v>
      </c>
    </row>
    <row r="22" spans="1:5" ht="18" customHeight="1" thickBot="1">
      <c r="A22" s="132" t="s">
        <v>24</v>
      </c>
      <c r="B22" s="148" t="s">
        <v>287</v>
      </c>
      <c r="C22" s="134">
        <f>+C15+C21</f>
        <v>30824</v>
      </c>
      <c r="D22" s="148" t="s">
        <v>295</v>
      </c>
      <c r="E22" s="136">
        <f>+E15+E21</f>
        <v>31399</v>
      </c>
    </row>
    <row r="23" spans="1:5" ht="18" customHeight="1" thickBot="1">
      <c r="A23" s="132"/>
      <c r="B23" s="148"/>
      <c r="C23" s="134"/>
      <c r="D23" s="148"/>
      <c r="E23" s="136"/>
    </row>
    <row r="24" spans="1:5" s="98" customFormat="1" ht="12.95" customHeight="1">
      <c r="A24" s="149"/>
      <c r="B24" s="150" t="s">
        <v>138</v>
      </c>
      <c r="C24" s="151"/>
      <c r="D24" s="150" t="s">
        <v>139</v>
      </c>
      <c r="E24" s="152"/>
    </row>
    <row r="25" spans="1:5" ht="12.95" customHeight="1">
      <c r="A25" s="153" t="s">
        <v>25</v>
      </c>
      <c r="B25" s="296" t="s">
        <v>253</v>
      </c>
      <c r="C25" s="155">
        <v>3043</v>
      </c>
      <c r="D25" s="154" t="s">
        <v>296</v>
      </c>
      <c r="E25" s="156">
        <v>264</v>
      </c>
    </row>
    <row r="26" spans="1:5" ht="12.95" customHeight="1">
      <c r="A26" s="153" t="s">
        <v>56</v>
      </c>
      <c r="B26" s="297" t="s">
        <v>288</v>
      </c>
      <c r="C26" s="158"/>
      <c r="D26" s="157" t="s">
        <v>140</v>
      </c>
      <c r="E26" s="159">
        <v>2347</v>
      </c>
    </row>
    <row r="27" spans="1:5" ht="12.95" customHeight="1">
      <c r="A27" s="153" t="s">
        <v>58</v>
      </c>
      <c r="B27" s="297" t="s">
        <v>300</v>
      </c>
      <c r="C27" s="158">
        <v>143</v>
      </c>
      <c r="D27" s="157" t="s">
        <v>141</v>
      </c>
      <c r="E27" s="159"/>
    </row>
    <row r="28" spans="1:5" ht="12.95" customHeight="1">
      <c r="A28" s="153" t="s">
        <v>59</v>
      </c>
      <c r="B28" s="297" t="s">
        <v>289</v>
      </c>
      <c r="C28" s="158"/>
      <c r="D28" s="157" t="s">
        <v>142</v>
      </c>
      <c r="E28" s="159"/>
    </row>
    <row r="29" spans="1:5" ht="12.95" customHeight="1">
      <c r="A29" s="153" t="s">
        <v>60</v>
      </c>
      <c r="B29" s="297" t="s">
        <v>290</v>
      </c>
      <c r="C29" s="158"/>
      <c r="D29" s="157" t="s">
        <v>297</v>
      </c>
      <c r="E29" s="159"/>
    </row>
    <row r="30" spans="1:5" ht="12.95" customHeight="1">
      <c r="A30" s="153" t="s">
        <v>61</v>
      </c>
      <c r="B30" s="297" t="s">
        <v>291</v>
      </c>
      <c r="C30" s="158"/>
      <c r="D30" s="160"/>
      <c r="E30" s="159"/>
    </row>
    <row r="31" spans="1:5" ht="12.95" customHeight="1" thickBot="1">
      <c r="A31" s="161" t="s">
        <v>78</v>
      </c>
      <c r="B31" s="297" t="s">
        <v>143</v>
      </c>
      <c r="C31" s="162"/>
      <c r="D31" s="157"/>
      <c r="E31" s="159"/>
    </row>
    <row r="32" spans="1:5" ht="18" customHeight="1" thickBot="1">
      <c r="A32" s="163" t="s">
        <v>79</v>
      </c>
      <c r="B32" s="164" t="s">
        <v>144</v>
      </c>
      <c r="C32" s="165">
        <f>SUM(C25:C31)</f>
        <v>3186</v>
      </c>
      <c r="D32" s="164" t="s">
        <v>145</v>
      </c>
      <c r="E32" s="166">
        <f>SUM(E25:E31)</f>
        <v>2611</v>
      </c>
    </row>
    <row r="33" spans="1:8" ht="18" customHeight="1" thickBot="1">
      <c r="A33" s="163" t="s">
        <v>80</v>
      </c>
      <c r="B33" s="167" t="s">
        <v>292</v>
      </c>
      <c r="C33" s="168">
        <f>SUM(C32)</f>
        <v>3186</v>
      </c>
      <c r="D33" s="167" t="s">
        <v>298</v>
      </c>
      <c r="E33" s="169">
        <f>SUM(E32)</f>
        <v>2611</v>
      </c>
    </row>
    <row r="34" spans="1:8" ht="18" customHeight="1" thickBot="1">
      <c r="A34" s="163"/>
      <c r="B34" s="170"/>
      <c r="C34" s="171"/>
      <c r="D34" s="170"/>
      <c r="E34" s="172"/>
    </row>
    <row r="35" spans="1:8" ht="18" customHeight="1" thickBot="1">
      <c r="A35" s="163" t="s">
        <v>81</v>
      </c>
      <c r="B35" s="173" t="s">
        <v>146</v>
      </c>
      <c r="C35" s="174">
        <f>SUM(C22+C33)</f>
        <v>34010</v>
      </c>
      <c r="D35" s="173" t="s">
        <v>147</v>
      </c>
      <c r="E35" s="175">
        <f>SUM(E33+E22)</f>
        <v>34010</v>
      </c>
    </row>
    <row r="38" spans="1:8" ht="15.75">
      <c r="B38" s="176"/>
    </row>
    <row r="39" spans="1:8" ht="15">
      <c r="A39" s="177"/>
      <c r="B39" s="177"/>
      <c r="C39" s="177"/>
      <c r="D39" s="177"/>
      <c r="E39" s="177"/>
    </row>
    <row r="40" spans="1:8" ht="14.25">
      <c r="B40" s="178"/>
      <c r="C40" s="178"/>
      <c r="D40" s="178"/>
      <c r="E40" s="178"/>
      <c r="F40" s="178"/>
      <c r="G40" s="178"/>
      <c r="H40" s="178"/>
    </row>
  </sheetData>
  <mergeCells count="3">
    <mergeCell ref="A2:E2"/>
    <mergeCell ref="A3:E3"/>
    <mergeCell ref="A5:A6"/>
  </mergeCells>
  <printOptions horizontalCentered="1"/>
  <pageMargins left="0.31496062992125984" right="0.47244094488188981" top="0.70866141732283472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43"/>
  <sheetViews>
    <sheetView view="pageBreakPreview" topLeftCell="A10" zoomScaleSheetLayoutView="100" workbookViewId="0">
      <selection activeCell="B34" sqref="B34:D34"/>
    </sheetView>
  </sheetViews>
  <sheetFormatPr defaultColWidth="9.140625" defaultRowHeight="12.75"/>
  <cols>
    <col min="1" max="1" width="20.7109375" style="232" customWidth="1"/>
    <col min="2" max="4" width="13.5703125" style="232" customWidth="1"/>
    <col min="5" max="5" width="14.7109375" style="232" customWidth="1"/>
    <col min="6" max="6" width="13.5703125" style="232" customWidth="1"/>
    <col min="7" max="16384" width="9.140625" style="232"/>
  </cols>
  <sheetData>
    <row r="1" spans="1:10">
      <c r="A1" s="439" t="s">
        <v>208</v>
      </c>
      <c r="B1" s="440"/>
      <c r="C1" s="440"/>
      <c r="D1" s="440"/>
      <c r="E1" s="440"/>
      <c r="F1" s="440"/>
    </row>
    <row r="2" spans="1:10">
      <c r="A2" s="233"/>
      <c r="B2" s="233"/>
      <c r="C2" s="233"/>
      <c r="D2" s="233"/>
      <c r="E2" s="233"/>
      <c r="F2" s="233"/>
    </row>
    <row r="3" spans="1:10" ht="15" customHeight="1">
      <c r="A3" s="234"/>
      <c r="B3" s="234"/>
      <c r="C3" s="234"/>
      <c r="D3" s="234"/>
      <c r="E3" s="234"/>
      <c r="F3" s="234"/>
      <c r="G3" s="234"/>
      <c r="H3" s="234"/>
      <c r="I3" s="234"/>
      <c r="J3" s="234"/>
    </row>
    <row r="4" spans="1:10">
      <c r="A4" s="448" t="s">
        <v>279</v>
      </c>
      <c r="B4" s="448"/>
      <c r="C4" s="448"/>
      <c r="D4" s="448"/>
      <c r="E4" s="448"/>
      <c r="F4" s="448"/>
      <c r="G4" s="448"/>
      <c r="H4" s="448"/>
      <c r="I4" s="234"/>
      <c r="J4" s="234"/>
    </row>
    <row r="5" spans="1:10">
      <c r="A5" s="449" t="s">
        <v>219</v>
      </c>
      <c r="B5" s="449"/>
      <c r="C5" s="449"/>
      <c r="D5" s="449"/>
      <c r="E5" s="449"/>
      <c r="F5" s="449"/>
      <c r="G5" s="449"/>
      <c r="H5" s="449"/>
    </row>
    <row r="6" spans="1:10">
      <c r="A6" s="235"/>
      <c r="B6" s="235"/>
      <c r="C6" s="235"/>
      <c r="D6" s="235"/>
      <c r="E6" s="235"/>
      <c r="F6" s="235"/>
      <c r="G6" s="235"/>
      <c r="H6" s="235"/>
    </row>
    <row r="7" spans="1:10" ht="16.5" customHeight="1">
      <c r="A7" s="450" t="s">
        <v>209</v>
      </c>
      <c r="B7" s="450"/>
      <c r="C7" s="450"/>
      <c r="D7" s="450"/>
      <c r="E7" s="450"/>
      <c r="F7" s="450"/>
      <c r="G7" s="450"/>
      <c r="H7" s="450"/>
    </row>
    <row r="8" spans="1:10" ht="12.75" customHeight="1">
      <c r="A8" s="446" t="s">
        <v>210</v>
      </c>
      <c r="B8" s="446"/>
      <c r="C8" s="446"/>
      <c r="D8" s="446"/>
      <c r="E8" s="446"/>
      <c r="F8" s="446"/>
    </row>
    <row r="9" spans="1:10" ht="12.75" customHeight="1">
      <c r="A9" s="234"/>
      <c r="B9" s="234"/>
      <c r="C9" s="234"/>
      <c r="D9" s="234"/>
      <c r="E9" s="447" t="s">
        <v>211</v>
      </c>
      <c r="F9" s="447"/>
    </row>
    <row r="10" spans="1:10">
      <c r="A10" s="238" t="s">
        <v>122</v>
      </c>
      <c r="B10" s="273" t="s">
        <v>220</v>
      </c>
      <c r="C10" s="273" t="s">
        <v>221</v>
      </c>
      <c r="D10" s="273" t="s">
        <v>327</v>
      </c>
      <c r="E10" s="273" t="s">
        <v>212</v>
      </c>
      <c r="F10" s="273" t="s">
        <v>37</v>
      </c>
    </row>
    <row r="11" spans="1:10">
      <c r="A11" s="236" t="s">
        <v>213</v>
      </c>
      <c r="B11" s="236"/>
      <c r="C11" s="236"/>
      <c r="D11" s="236"/>
      <c r="E11" s="236"/>
      <c r="F11" s="236"/>
    </row>
    <row r="12" spans="1:10">
      <c r="A12" s="236" t="s">
        <v>214</v>
      </c>
      <c r="B12" s="236"/>
      <c r="C12" s="236"/>
      <c r="D12" s="236"/>
      <c r="E12" s="236"/>
      <c r="F12" s="236"/>
    </row>
    <row r="13" spans="1:10">
      <c r="A13" s="236" t="s">
        <v>215</v>
      </c>
      <c r="B13" s="236"/>
      <c r="C13" s="236"/>
      <c r="D13" s="236"/>
      <c r="E13" s="236"/>
      <c r="F13" s="236"/>
    </row>
    <row r="14" spans="1:10">
      <c r="A14" s="237" t="s">
        <v>37</v>
      </c>
      <c r="B14" s="237"/>
      <c r="C14" s="237"/>
      <c r="D14" s="237"/>
      <c r="E14" s="237"/>
      <c r="F14" s="237"/>
    </row>
    <row r="15" spans="1:10">
      <c r="A15" s="272"/>
      <c r="B15" s="272"/>
      <c r="C15" s="272"/>
      <c r="D15" s="272"/>
      <c r="E15" s="272"/>
      <c r="F15" s="272"/>
    </row>
    <row r="16" spans="1:10">
      <c r="A16" s="238" t="s">
        <v>123</v>
      </c>
      <c r="B16" s="273" t="s">
        <v>220</v>
      </c>
      <c r="C16" s="273" t="s">
        <v>221</v>
      </c>
      <c r="D16" s="273" t="s">
        <v>327</v>
      </c>
      <c r="E16" s="273" t="s">
        <v>212</v>
      </c>
      <c r="F16" s="273" t="s">
        <v>37</v>
      </c>
    </row>
    <row r="17" spans="1:6">
      <c r="A17" s="236" t="s">
        <v>127</v>
      </c>
      <c r="B17" s="236"/>
      <c r="C17" s="236"/>
      <c r="D17" s="236"/>
      <c r="E17" s="236"/>
      <c r="F17" s="236"/>
    </row>
    <row r="18" spans="1:6">
      <c r="A18" s="236" t="s">
        <v>216</v>
      </c>
      <c r="B18" s="236"/>
      <c r="C18" s="236"/>
      <c r="D18" s="236"/>
      <c r="E18" s="236"/>
      <c r="F18" s="236"/>
    </row>
    <row r="19" spans="1:6">
      <c r="A19" s="236" t="s">
        <v>91</v>
      </c>
      <c r="B19" s="236"/>
      <c r="C19" s="236"/>
      <c r="D19" s="236"/>
      <c r="E19" s="236"/>
      <c r="F19" s="236"/>
    </row>
    <row r="20" spans="1:6">
      <c r="A20" s="236" t="s">
        <v>140</v>
      </c>
      <c r="B20" s="236"/>
      <c r="C20" s="236"/>
      <c r="D20" s="236"/>
      <c r="E20" s="236"/>
      <c r="F20" s="236"/>
    </row>
    <row r="21" spans="1:6">
      <c r="A21" s="236" t="s">
        <v>217</v>
      </c>
      <c r="B21" s="236"/>
      <c r="C21" s="236"/>
      <c r="D21" s="236"/>
      <c r="E21" s="236"/>
      <c r="F21" s="236"/>
    </row>
    <row r="22" spans="1:6">
      <c r="A22" s="236" t="s">
        <v>218</v>
      </c>
      <c r="B22" s="236"/>
      <c r="C22" s="236"/>
      <c r="D22" s="236"/>
      <c r="E22" s="236"/>
      <c r="F22" s="236"/>
    </row>
    <row r="23" spans="1:6">
      <c r="A23" s="237" t="s">
        <v>37</v>
      </c>
      <c r="B23" s="237"/>
      <c r="C23" s="237"/>
      <c r="D23" s="237"/>
      <c r="E23" s="237"/>
      <c r="F23" s="237"/>
    </row>
    <row r="24" spans="1:6">
      <c r="A24" s="239"/>
      <c r="B24" s="239"/>
      <c r="C24" s="239"/>
      <c r="D24" s="239"/>
      <c r="E24" s="239"/>
      <c r="F24" s="239"/>
    </row>
    <row r="25" spans="1:6">
      <c r="A25" s="239"/>
      <c r="B25" s="239"/>
      <c r="C25" s="239"/>
      <c r="D25" s="239"/>
      <c r="E25" s="239"/>
      <c r="F25" s="239"/>
    </row>
    <row r="26" spans="1:6">
      <c r="A26" s="446" t="s">
        <v>210</v>
      </c>
      <c r="B26" s="446"/>
      <c r="C26" s="446"/>
      <c r="D26" s="446"/>
      <c r="E26" s="446"/>
      <c r="F26" s="446"/>
    </row>
    <row r="27" spans="1:6">
      <c r="A27" s="234"/>
      <c r="B27" s="234"/>
      <c r="C27" s="234"/>
      <c r="D27" s="234"/>
      <c r="E27" s="447" t="s">
        <v>211</v>
      </c>
      <c r="F27" s="447"/>
    </row>
    <row r="28" spans="1:6">
      <c r="A28" s="238" t="s">
        <v>122</v>
      </c>
      <c r="B28" s="273" t="s">
        <v>220</v>
      </c>
      <c r="C28" s="273" t="s">
        <v>221</v>
      </c>
      <c r="D28" s="273" t="s">
        <v>327</v>
      </c>
      <c r="E28" s="273" t="s">
        <v>212</v>
      </c>
      <c r="F28" s="273" t="s">
        <v>37</v>
      </c>
    </row>
    <row r="29" spans="1:6">
      <c r="A29" s="236" t="s">
        <v>213</v>
      </c>
      <c r="B29" s="236"/>
      <c r="C29" s="236"/>
      <c r="D29" s="236"/>
      <c r="E29" s="236"/>
      <c r="F29" s="236"/>
    </row>
    <row r="30" spans="1:6">
      <c r="A30" s="236" t="s">
        <v>214</v>
      </c>
      <c r="B30" s="236"/>
      <c r="C30" s="236"/>
      <c r="D30" s="236"/>
      <c r="E30" s="236"/>
      <c r="F30" s="236"/>
    </row>
    <row r="31" spans="1:6">
      <c r="A31" s="236" t="s">
        <v>215</v>
      </c>
      <c r="B31" s="236"/>
      <c r="C31" s="236"/>
      <c r="D31" s="236"/>
      <c r="E31" s="236"/>
      <c r="F31" s="236"/>
    </row>
    <row r="32" spans="1:6">
      <c r="A32" s="237" t="s">
        <v>37</v>
      </c>
      <c r="B32" s="237"/>
      <c r="C32" s="237"/>
      <c r="D32" s="237"/>
      <c r="E32" s="237"/>
      <c r="F32" s="237"/>
    </row>
    <row r="33" spans="1:6">
      <c r="A33" s="272"/>
      <c r="B33" s="272"/>
      <c r="C33" s="272"/>
      <c r="D33" s="272"/>
      <c r="E33" s="272"/>
      <c r="F33" s="272"/>
    </row>
    <row r="34" spans="1:6">
      <c r="A34" s="238" t="s">
        <v>123</v>
      </c>
      <c r="B34" s="273" t="s">
        <v>220</v>
      </c>
      <c r="C34" s="273" t="s">
        <v>221</v>
      </c>
      <c r="D34" s="273" t="s">
        <v>327</v>
      </c>
      <c r="E34" s="273" t="s">
        <v>212</v>
      </c>
      <c r="F34" s="273" t="s">
        <v>37</v>
      </c>
    </row>
    <row r="35" spans="1:6">
      <c r="A35" s="236" t="s">
        <v>127</v>
      </c>
      <c r="B35" s="236"/>
      <c r="C35" s="236"/>
      <c r="D35" s="236"/>
      <c r="E35" s="236"/>
      <c r="F35" s="236"/>
    </row>
    <row r="36" spans="1:6">
      <c r="A36" s="236" t="s">
        <v>216</v>
      </c>
      <c r="B36" s="236"/>
      <c r="C36" s="236"/>
      <c r="D36" s="236"/>
      <c r="E36" s="236"/>
      <c r="F36" s="236"/>
    </row>
    <row r="37" spans="1:6">
      <c r="A37" s="236" t="s">
        <v>91</v>
      </c>
      <c r="B37" s="236"/>
      <c r="C37" s="236"/>
      <c r="D37" s="236"/>
      <c r="E37" s="236"/>
      <c r="F37" s="236"/>
    </row>
    <row r="38" spans="1:6">
      <c r="A38" s="236" t="s">
        <v>140</v>
      </c>
      <c r="B38" s="236"/>
      <c r="C38" s="236"/>
      <c r="D38" s="236"/>
      <c r="E38" s="236"/>
      <c r="F38" s="236"/>
    </row>
    <row r="39" spans="1:6">
      <c r="A39" s="236" t="s">
        <v>217</v>
      </c>
      <c r="B39" s="236"/>
      <c r="C39" s="236"/>
      <c r="D39" s="236"/>
      <c r="E39" s="236"/>
      <c r="F39" s="236"/>
    </row>
    <row r="40" spans="1:6">
      <c r="A40" s="236" t="s">
        <v>218</v>
      </c>
      <c r="B40" s="236"/>
      <c r="C40" s="236"/>
      <c r="D40" s="236"/>
      <c r="E40" s="236"/>
      <c r="F40" s="236"/>
    </row>
    <row r="41" spans="1:6">
      <c r="A41" s="237" t="s">
        <v>37</v>
      </c>
      <c r="B41" s="237"/>
      <c r="C41" s="237"/>
      <c r="D41" s="237"/>
      <c r="E41" s="237"/>
      <c r="F41" s="237"/>
    </row>
    <row r="42" spans="1:6">
      <c r="A42" s="239"/>
      <c r="B42" s="239"/>
      <c r="C42" s="239"/>
      <c r="D42" s="239"/>
      <c r="E42" s="239"/>
      <c r="F42" s="239"/>
    </row>
    <row r="43" spans="1:6">
      <c r="A43" s="239"/>
      <c r="B43" s="239"/>
      <c r="C43" s="239"/>
      <c r="D43" s="239"/>
      <c r="E43" s="239"/>
      <c r="F43" s="239"/>
    </row>
  </sheetData>
  <sheetProtection selectLockedCells="1" selectUnlockedCells="1"/>
  <mergeCells count="8">
    <mergeCell ref="A26:F26"/>
    <mergeCell ref="E27:F27"/>
    <mergeCell ref="A1:F1"/>
    <mergeCell ref="A4:H4"/>
    <mergeCell ref="A5:H5"/>
    <mergeCell ref="A7:H7"/>
    <mergeCell ref="A8:F8"/>
    <mergeCell ref="E9:F9"/>
  </mergeCells>
  <pageMargins left="1.1417322834645669" right="0.74803149606299213" top="0.98425196850393704" bottom="0.98425196850393704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Normal="100" zoomScaleSheetLayoutView="100" workbookViewId="0">
      <selection activeCell="G12" sqref="G12"/>
    </sheetView>
  </sheetViews>
  <sheetFormatPr defaultColWidth="9.140625" defaultRowHeight="12.75"/>
  <cols>
    <col min="1" max="1" width="3.85546875" style="240" customWidth="1"/>
    <col min="2" max="2" width="5.7109375" style="240" customWidth="1"/>
    <col min="3" max="3" width="50.7109375" style="240" customWidth="1"/>
    <col min="4" max="6" width="14.7109375" style="240" customWidth="1"/>
    <col min="7" max="16384" width="9.140625" style="240"/>
  </cols>
  <sheetData>
    <row r="1" spans="1:8">
      <c r="E1" s="453" t="s">
        <v>328</v>
      </c>
      <c r="F1" s="453"/>
      <c r="G1" s="241"/>
      <c r="H1" s="241"/>
    </row>
    <row r="3" spans="1:8">
      <c r="A3" s="454" t="s">
        <v>279</v>
      </c>
      <c r="B3" s="454"/>
      <c r="C3" s="454"/>
      <c r="D3" s="454"/>
      <c r="E3" s="454"/>
      <c r="F3" s="454"/>
    </row>
    <row r="4" spans="1:8">
      <c r="A4" s="455" t="s">
        <v>241</v>
      </c>
      <c r="B4" s="455"/>
      <c r="C4" s="455"/>
      <c r="D4" s="455"/>
      <c r="E4" s="455"/>
      <c r="F4" s="455"/>
    </row>
    <row r="5" spans="1:8" ht="12.75" customHeight="1">
      <c r="A5" s="455" t="s">
        <v>222</v>
      </c>
      <c r="B5" s="455"/>
      <c r="C5" s="455"/>
      <c r="D5" s="455"/>
      <c r="E5" s="455"/>
      <c r="F5" s="455"/>
      <c r="G5" s="241"/>
    </row>
    <row r="6" spans="1:8">
      <c r="A6" s="456" t="s">
        <v>209</v>
      </c>
      <c r="B6" s="456"/>
      <c r="C6" s="456"/>
      <c r="D6" s="456"/>
      <c r="E6" s="456"/>
      <c r="F6" s="456"/>
    </row>
    <row r="8" spans="1:8" ht="13.5" thickBot="1"/>
    <row r="9" spans="1:8" ht="13.5" customHeight="1" thickTop="1">
      <c r="A9" s="457"/>
      <c r="B9" s="459" t="s">
        <v>4</v>
      </c>
      <c r="C9" s="460"/>
      <c r="D9" s="463" t="s">
        <v>223</v>
      </c>
      <c r="E9" s="463" t="s">
        <v>224</v>
      </c>
      <c r="F9" s="466" t="s">
        <v>225</v>
      </c>
    </row>
    <row r="10" spans="1:8" ht="13.5" customHeight="1">
      <c r="A10" s="458"/>
      <c r="B10" s="461"/>
      <c r="C10" s="462"/>
      <c r="D10" s="464"/>
      <c r="E10" s="465"/>
      <c r="F10" s="467"/>
    </row>
    <row r="11" spans="1:8" ht="13.5" customHeight="1">
      <c r="A11" s="242"/>
      <c r="B11" s="468" t="s">
        <v>226</v>
      </c>
      <c r="C11" s="468"/>
      <c r="D11" s="243"/>
      <c r="E11" s="243"/>
      <c r="F11" s="267"/>
    </row>
    <row r="12" spans="1:8" ht="13.5" customHeight="1">
      <c r="A12" s="244" t="s">
        <v>227</v>
      </c>
      <c r="B12" s="469" t="s">
        <v>228</v>
      </c>
      <c r="C12" s="470"/>
      <c r="D12" s="245"/>
      <c r="E12" s="245"/>
      <c r="F12" s="268"/>
    </row>
    <row r="13" spans="1:8" ht="13.5" customHeight="1">
      <c r="A13" s="246"/>
      <c r="B13" s="247"/>
      <c r="C13" s="248" t="s">
        <v>229</v>
      </c>
      <c r="D13" s="249"/>
      <c r="E13" s="249"/>
      <c r="F13" s="269"/>
    </row>
    <row r="14" spans="1:8" ht="13.5" customHeight="1">
      <c r="A14" s="246"/>
      <c r="B14" s="247"/>
      <c r="C14" s="248" t="s">
        <v>230</v>
      </c>
      <c r="D14" s="249"/>
      <c r="E14" s="249"/>
      <c r="F14" s="269"/>
    </row>
    <row r="15" spans="1:8" ht="13.5" customHeight="1">
      <c r="A15" s="246"/>
      <c r="B15" s="265"/>
      <c r="C15" s="266" t="s">
        <v>231</v>
      </c>
      <c r="D15" s="249"/>
      <c r="E15" s="249"/>
      <c r="F15" s="269"/>
    </row>
    <row r="16" spans="1:8" ht="13.5" customHeight="1">
      <c r="A16" s="246" t="s">
        <v>8</v>
      </c>
      <c r="B16" s="451" t="s">
        <v>232</v>
      </c>
      <c r="C16" s="452"/>
      <c r="D16" s="249"/>
      <c r="E16" s="249"/>
      <c r="F16" s="269"/>
    </row>
    <row r="17" spans="1:6" ht="13.5" customHeight="1">
      <c r="A17" s="246"/>
      <c r="B17" s="265"/>
      <c r="C17" s="266" t="s">
        <v>233</v>
      </c>
      <c r="D17" s="249"/>
      <c r="E17" s="249"/>
      <c r="F17" s="269"/>
    </row>
    <row r="18" spans="1:6" ht="13.5" customHeight="1">
      <c r="A18" s="246"/>
      <c r="B18" s="265"/>
      <c r="C18" s="266" t="s">
        <v>234</v>
      </c>
      <c r="D18" s="249"/>
      <c r="E18" s="249"/>
      <c r="F18" s="269"/>
    </row>
    <row r="19" spans="1:6" ht="13.5" customHeight="1">
      <c r="A19" s="250"/>
      <c r="B19" s="471" t="s">
        <v>235</v>
      </c>
      <c r="C19" s="471"/>
      <c r="D19" s="243"/>
      <c r="E19" s="243"/>
      <c r="F19" s="270"/>
    </row>
    <row r="20" spans="1:6" ht="13.5" customHeight="1">
      <c r="A20" s="244" t="s">
        <v>10</v>
      </c>
      <c r="B20" s="472" t="s">
        <v>228</v>
      </c>
      <c r="C20" s="472"/>
      <c r="D20" s="245"/>
      <c r="E20" s="245"/>
      <c r="F20" s="268"/>
    </row>
    <row r="21" spans="1:6">
      <c r="A21" s="251"/>
      <c r="B21" s="247"/>
      <c r="C21" s="248" t="s">
        <v>236</v>
      </c>
      <c r="D21" s="249"/>
      <c r="E21" s="249"/>
      <c r="F21" s="269"/>
    </row>
    <row r="22" spans="1:6">
      <c r="A22" s="251"/>
      <c r="B22" s="247"/>
      <c r="C22" s="248" t="s">
        <v>237</v>
      </c>
      <c r="D22" s="249"/>
      <c r="E22" s="249"/>
      <c r="F22" s="269"/>
    </row>
    <row r="23" spans="1:6">
      <c r="A23" s="251"/>
      <c r="B23" s="265"/>
      <c r="C23" s="266" t="s">
        <v>238</v>
      </c>
      <c r="D23" s="249"/>
      <c r="E23" s="249"/>
      <c r="F23" s="269"/>
    </row>
    <row r="24" spans="1:6">
      <c r="A24" s="246" t="s">
        <v>11</v>
      </c>
      <c r="B24" s="451" t="s">
        <v>232</v>
      </c>
      <c r="C24" s="452"/>
      <c r="D24" s="249"/>
      <c r="E24" s="249"/>
      <c r="F24" s="269"/>
    </row>
    <row r="25" spans="1:6">
      <c r="A25" s="251"/>
      <c r="B25" s="265"/>
      <c r="C25" s="266" t="s">
        <v>239</v>
      </c>
      <c r="D25" s="249"/>
      <c r="E25" s="249"/>
      <c r="F25" s="269"/>
    </row>
    <row r="26" spans="1:6">
      <c r="A26" s="251"/>
      <c r="B26" s="265"/>
      <c r="C26" s="266" t="s">
        <v>240</v>
      </c>
      <c r="D26" s="249"/>
      <c r="E26" s="249"/>
      <c r="F26" s="269"/>
    </row>
    <row r="27" spans="1:6" ht="13.5" thickBot="1">
      <c r="A27" s="252"/>
      <c r="B27" s="473"/>
      <c r="C27" s="473"/>
      <c r="D27" s="253"/>
      <c r="E27" s="253"/>
      <c r="F27" s="271"/>
    </row>
    <row r="28" spans="1:6" ht="13.5" thickTop="1">
      <c r="B28" s="474"/>
      <c r="C28" s="474"/>
    </row>
    <row r="29" spans="1:6">
      <c r="B29" s="474"/>
      <c r="C29" s="474"/>
    </row>
    <row r="30" spans="1:6">
      <c r="B30" s="474"/>
      <c r="C30" s="474"/>
    </row>
    <row r="31" spans="1:6">
      <c r="A31" s="456"/>
      <c r="B31" s="456"/>
      <c r="C31" s="456"/>
      <c r="D31" s="456"/>
      <c r="E31" s="456"/>
      <c r="F31" s="456"/>
    </row>
    <row r="38" spans="1:8">
      <c r="E38" s="453"/>
      <c r="F38" s="453"/>
    </row>
    <row r="40" spans="1:8">
      <c r="A40" s="455"/>
      <c r="B40" s="455"/>
      <c r="C40" s="455"/>
      <c r="D40" s="455"/>
      <c r="E40" s="455"/>
      <c r="F40" s="455"/>
      <c r="G40" s="455"/>
      <c r="H40" s="455"/>
    </row>
    <row r="41" spans="1:8">
      <c r="A41" s="455"/>
      <c r="B41" s="455"/>
      <c r="C41" s="455"/>
      <c r="D41" s="455"/>
      <c r="E41" s="455"/>
      <c r="F41" s="455"/>
      <c r="G41" s="455"/>
      <c r="H41" s="455"/>
    </row>
  </sheetData>
  <mergeCells count="24">
    <mergeCell ref="A40:H40"/>
    <mergeCell ref="A41:H41"/>
    <mergeCell ref="B27:C27"/>
    <mergeCell ref="B28:C28"/>
    <mergeCell ref="B29:C29"/>
    <mergeCell ref="B30:C30"/>
    <mergeCell ref="A31:F31"/>
    <mergeCell ref="E38:F38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  <mergeCell ref="B11:C11"/>
    <mergeCell ref="B12:C12"/>
    <mergeCell ref="B16:C16"/>
    <mergeCell ref="B19:C19"/>
    <mergeCell ref="B20:C20"/>
  </mergeCells>
  <pageMargins left="1.1417322834645669" right="0.74803149606299213" top="1.1811023622047245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0"/>
  <sheetViews>
    <sheetView view="pageBreakPreview" zoomScaleSheetLayoutView="100" workbookViewId="0">
      <selection activeCell="G31" sqref="G31"/>
    </sheetView>
  </sheetViews>
  <sheetFormatPr defaultColWidth="9.140625" defaultRowHeight="12.75"/>
  <cols>
    <col min="1" max="1" width="3.7109375" style="240" customWidth="1"/>
    <col min="2" max="2" width="9.140625" style="240"/>
    <col min="3" max="3" width="16.7109375" style="240" customWidth="1"/>
    <col min="4" max="9" width="14.7109375" style="240" customWidth="1"/>
    <col min="10" max="16384" width="9.140625" style="240"/>
  </cols>
  <sheetData>
    <row r="1" spans="1:11">
      <c r="H1" s="453" t="s">
        <v>242</v>
      </c>
      <c r="I1" s="453"/>
    </row>
    <row r="4" spans="1:11">
      <c r="A4" s="455" t="s">
        <v>279</v>
      </c>
      <c r="B4" s="455"/>
      <c r="C4" s="455"/>
      <c r="D4" s="455"/>
      <c r="E4" s="455"/>
      <c r="F4" s="455"/>
      <c r="G4" s="455"/>
      <c r="H4" s="455"/>
      <c r="I4" s="455"/>
      <c r="J4" s="254"/>
      <c r="K4" s="254"/>
    </row>
    <row r="5" spans="1:11">
      <c r="A5" s="455" t="s">
        <v>95</v>
      </c>
      <c r="B5" s="455"/>
      <c r="C5" s="455"/>
      <c r="D5" s="455"/>
      <c r="E5" s="455"/>
      <c r="F5" s="455"/>
      <c r="G5" s="455"/>
      <c r="H5" s="455"/>
      <c r="I5" s="455"/>
      <c r="J5" s="254"/>
      <c r="K5" s="254"/>
    </row>
    <row r="6" spans="1:11">
      <c r="A6" s="455" t="s">
        <v>243</v>
      </c>
      <c r="B6" s="455"/>
      <c r="C6" s="455"/>
      <c r="D6" s="455"/>
      <c r="E6" s="455"/>
      <c r="F6" s="455"/>
      <c r="G6" s="455"/>
      <c r="H6" s="455"/>
      <c r="I6" s="455"/>
      <c r="J6" s="254"/>
      <c r="K6" s="254"/>
    </row>
    <row r="7" spans="1:11">
      <c r="A7" s="456" t="s">
        <v>209</v>
      </c>
      <c r="B7" s="456"/>
      <c r="C7" s="456"/>
      <c r="D7" s="456"/>
      <c r="E7" s="456"/>
      <c r="F7" s="456"/>
      <c r="G7" s="456"/>
      <c r="H7" s="456"/>
      <c r="I7" s="456"/>
      <c r="J7" s="241"/>
    </row>
    <row r="10" spans="1:11">
      <c r="I10" s="255" t="s">
        <v>244</v>
      </c>
    </row>
    <row r="11" spans="1:11" ht="12.75" customHeight="1">
      <c r="A11" s="475"/>
      <c r="B11" s="477" t="s">
        <v>4</v>
      </c>
      <c r="C11" s="478"/>
      <c r="D11" s="483" t="s">
        <v>245</v>
      </c>
      <c r="E11" s="483" t="s">
        <v>246</v>
      </c>
      <c r="F11" s="483" t="s">
        <v>247</v>
      </c>
      <c r="G11" s="490" t="s">
        <v>248</v>
      </c>
      <c r="H11" s="483" t="s">
        <v>249</v>
      </c>
      <c r="I11" s="490" t="s">
        <v>37</v>
      </c>
    </row>
    <row r="12" spans="1:11">
      <c r="A12" s="458"/>
      <c r="B12" s="479"/>
      <c r="C12" s="480"/>
      <c r="D12" s="484"/>
      <c r="E12" s="486"/>
      <c r="F12" s="486"/>
      <c r="G12" s="491"/>
      <c r="H12" s="486"/>
      <c r="I12" s="491"/>
    </row>
    <row r="13" spans="1:11">
      <c r="A13" s="476"/>
      <c r="B13" s="481"/>
      <c r="C13" s="482"/>
      <c r="D13" s="485"/>
      <c r="E13" s="485"/>
      <c r="F13" s="487"/>
      <c r="G13" s="492"/>
      <c r="H13" s="485"/>
      <c r="I13" s="493"/>
    </row>
    <row r="14" spans="1:11">
      <c r="A14" s="256" t="s">
        <v>6</v>
      </c>
      <c r="B14" s="494" t="s">
        <v>183</v>
      </c>
      <c r="C14" s="495"/>
      <c r="D14" s="257"/>
      <c r="E14" s="257"/>
      <c r="F14" s="257"/>
      <c r="G14" s="257"/>
      <c r="H14" s="257"/>
      <c r="I14" s="257"/>
    </row>
    <row r="15" spans="1:11">
      <c r="A15" s="246"/>
      <c r="B15" s="488"/>
      <c r="C15" s="489"/>
      <c r="D15" s="258"/>
      <c r="E15" s="258"/>
      <c r="F15" s="258"/>
      <c r="G15" s="258"/>
      <c r="H15" s="258"/>
      <c r="I15" s="258"/>
    </row>
    <row r="16" spans="1:11">
      <c r="A16" s="246"/>
      <c r="B16" s="488"/>
      <c r="C16" s="489"/>
      <c r="D16" s="258"/>
      <c r="E16" s="258"/>
      <c r="F16" s="258"/>
      <c r="G16" s="258"/>
      <c r="H16" s="258"/>
      <c r="I16" s="258"/>
    </row>
    <row r="17" spans="1:9">
      <c r="A17" s="246"/>
      <c r="B17" s="488"/>
      <c r="C17" s="489"/>
      <c r="D17" s="258"/>
      <c r="E17" s="258"/>
      <c r="F17" s="258"/>
      <c r="G17" s="258"/>
      <c r="H17" s="258"/>
      <c r="I17" s="258"/>
    </row>
    <row r="18" spans="1:9">
      <c r="A18" s="246"/>
      <c r="B18" s="488"/>
      <c r="C18" s="489"/>
      <c r="D18" s="258"/>
      <c r="E18" s="258"/>
      <c r="F18" s="258"/>
      <c r="G18" s="258"/>
      <c r="H18" s="258"/>
      <c r="I18" s="258"/>
    </row>
    <row r="19" spans="1:9">
      <c r="A19" s="256" t="s">
        <v>8</v>
      </c>
      <c r="B19" s="496" t="s">
        <v>184</v>
      </c>
      <c r="C19" s="497"/>
      <c r="D19" s="257"/>
      <c r="E19" s="257"/>
      <c r="F19" s="257"/>
      <c r="G19" s="257"/>
      <c r="H19" s="257"/>
      <c r="I19" s="257"/>
    </row>
    <row r="20" spans="1:9">
      <c r="A20" s="246"/>
      <c r="B20" s="488"/>
      <c r="C20" s="489"/>
      <c r="D20" s="258"/>
      <c r="E20" s="258"/>
      <c r="F20" s="258"/>
      <c r="G20" s="258"/>
      <c r="H20" s="258"/>
      <c r="I20" s="258"/>
    </row>
    <row r="21" spans="1:9">
      <c r="A21" s="246"/>
      <c r="B21" s="488"/>
      <c r="C21" s="489"/>
      <c r="D21" s="258"/>
      <c r="E21" s="258"/>
      <c r="F21" s="258"/>
      <c r="G21" s="258"/>
      <c r="H21" s="258"/>
      <c r="I21" s="258"/>
    </row>
    <row r="22" spans="1:9">
      <c r="A22" s="246"/>
      <c r="B22" s="488"/>
      <c r="C22" s="489"/>
      <c r="D22" s="258"/>
      <c r="E22" s="258"/>
      <c r="F22" s="258"/>
      <c r="G22" s="258"/>
      <c r="H22" s="258"/>
      <c r="I22" s="258"/>
    </row>
    <row r="23" spans="1:9">
      <c r="A23" s="246"/>
      <c r="B23" s="488"/>
      <c r="C23" s="489"/>
      <c r="D23" s="258"/>
      <c r="E23" s="258"/>
      <c r="F23" s="258"/>
      <c r="G23" s="258"/>
      <c r="H23" s="258"/>
      <c r="I23" s="258"/>
    </row>
    <row r="24" spans="1:9">
      <c r="A24" s="259" t="s">
        <v>10</v>
      </c>
      <c r="B24" s="496" t="s">
        <v>250</v>
      </c>
      <c r="C24" s="497"/>
      <c r="D24" s="260"/>
      <c r="E24" s="260"/>
      <c r="F24" s="260"/>
      <c r="G24" s="260"/>
      <c r="H24" s="260"/>
      <c r="I24" s="260"/>
    </row>
    <row r="25" spans="1:9">
      <c r="A25" s="261"/>
      <c r="B25" s="494"/>
      <c r="C25" s="495"/>
      <c r="D25" s="262"/>
      <c r="E25" s="262"/>
      <c r="F25" s="262"/>
      <c r="G25" s="262"/>
      <c r="H25" s="262"/>
      <c r="I25" s="262"/>
    </row>
    <row r="26" spans="1:9">
      <c r="A26" s="251"/>
      <c r="B26" s="488"/>
      <c r="C26" s="489"/>
      <c r="D26" s="258"/>
      <c r="E26" s="258"/>
      <c r="F26" s="258"/>
      <c r="G26" s="258"/>
      <c r="H26" s="258"/>
      <c r="I26" s="258"/>
    </row>
    <row r="27" spans="1:9">
      <c r="A27" s="251"/>
      <c r="B27" s="488"/>
      <c r="C27" s="489"/>
      <c r="D27" s="258"/>
      <c r="E27" s="258"/>
      <c r="F27" s="258"/>
      <c r="G27" s="258"/>
      <c r="H27" s="258"/>
      <c r="I27" s="258"/>
    </row>
    <row r="28" spans="1:9">
      <c r="A28" s="251"/>
      <c r="B28" s="488"/>
      <c r="C28" s="489"/>
      <c r="D28" s="258"/>
      <c r="E28" s="258"/>
      <c r="F28" s="258"/>
      <c r="G28" s="258"/>
      <c r="H28" s="258"/>
      <c r="I28" s="258"/>
    </row>
    <row r="29" spans="1:9" ht="13.5" thickBot="1">
      <c r="A29" s="252"/>
      <c r="B29" s="498" t="s">
        <v>88</v>
      </c>
      <c r="C29" s="498"/>
      <c r="D29" s="263"/>
      <c r="E29" s="263"/>
      <c r="F29" s="263"/>
      <c r="G29" s="263"/>
      <c r="H29" s="263"/>
      <c r="I29" s="263"/>
    </row>
    <row r="30" spans="1:9" ht="13.5" thickTop="1"/>
  </sheetData>
  <mergeCells count="29">
    <mergeCell ref="B29:C29"/>
    <mergeCell ref="B23:C23"/>
    <mergeCell ref="B24:C24"/>
    <mergeCell ref="B25:C25"/>
    <mergeCell ref="B26:C26"/>
    <mergeCell ref="B27:C27"/>
    <mergeCell ref="B28:C28"/>
    <mergeCell ref="B22:C22"/>
    <mergeCell ref="G11:G13"/>
    <mergeCell ref="H11:H13"/>
    <mergeCell ref="I11:I13"/>
    <mergeCell ref="B14:C14"/>
    <mergeCell ref="B15:C15"/>
    <mergeCell ref="B16:C16"/>
    <mergeCell ref="B17:C17"/>
    <mergeCell ref="B18:C18"/>
    <mergeCell ref="B19:C19"/>
    <mergeCell ref="B20:C20"/>
    <mergeCell ref="B21:C21"/>
    <mergeCell ref="H1:I1"/>
    <mergeCell ref="A4:I4"/>
    <mergeCell ref="A5:I5"/>
    <mergeCell ref="A6:I6"/>
    <mergeCell ref="A7:I7"/>
    <mergeCell ref="A11:A13"/>
    <mergeCell ref="B11:C13"/>
    <mergeCell ref="D11:D13"/>
    <mergeCell ref="E11:E13"/>
    <mergeCell ref="F11:F13"/>
  </mergeCells>
  <pageMargins left="1.1417322834645669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G12" sqref="G12:H12"/>
    </sheetView>
  </sheetViews>
  <sheetFormatPr defaultColWidth="9.140625" defaultRowHeight="15"/>
  <cols>
    <col min="1" max="1" width="4.140625" style="1" customWidth="1"/>
    <col min="2" max="5" width="9.140625" style="1"/>
    <col min="6" max="6" width="21.7109375" style="1" customWidth="1"/>
    <col min="7" max="16384" width="9.140625" style="1"/>
  </cols>
  <sheetData>
    <row r="1" spans="2:9">
      <c r="B1" s="179"/>
      <c r="C1" s="179"/>
      <c r="D1" s="179"/>
      <c r="E1" s="179"/>
      <c r="F1" s="179"/>
      <c r="G1" s="179"/>
      <c r="H1" s="332" t="s">
        <v>148</v>
      </c>
      <c r="I1" s="332"/>
    </row>
    <row r="2" spans="2:9" ht="12" customHeight="1"/>
    <row r="3" spans="2:9">
      <c r="B3" s="333" t="s">
        <v>353</v>
      </c>
      <c r="C3" s="333"/>
      <c r="D3" s="333"/>
      <c r="E3" s="333"/>
      <c r="F3" s="333"/>
      <c r="G3" s="333"/>
      <c r="H3" s="333"/>
      <c r="I3" s="333"/>
    </row>
    <row r="4" spans="2:9">
      <c r="B4" s="333" t="s">
        <v>304</v>
      </c>
      <c r="C4" s="333"/>
      <c r="D4" s="333"/>
      <c r="E4" s="333"/>
      <c r="F4" s="333"/>
      <c r="G4" s="333"/>
      <c r="H4" s="333"/>
      <c r="I4" s="333"/>
    </row>
    <row r="5" spans="2:9">
      <c r="B5" s="179"/>
      <c r="C5" s="179"/>
      <c r="D5" s="179"/>
      <c r="E5" s="179"/>
      <c r="F5" s="179"/>
      <c r="G5" s="179"/>
      <c r="H5" s="179"/>
      <c r="I5" s="179"/>
    </row>
    <row r="6" spans="2:9" ht="15.75" thickBot="1">
      <c r="B6" s="179"/>
      <c r="C6" s="179"/>
      <c r="D6" s="179"/>
      <c r="E6" s="179"/>
      <c r="F6" s="179"/>
      <c r="G6" s="179"/>
      <c r="H6" s="179"/>
      <c r="I6" s="293" t="s">
        <v>318</v>
      </c>
    </row>
    <row r="7" spans="2:9" ht="16.5" thickTop="1" thickBot="1">
      <c r="B7" s="334" t="s">
        <v>149</v>
      </c>
      <c r="C7" s="335" t="s">
        <v>4</v>
      </c>
      <c r="D7" s="335"/>
      <c r="E7" s="335"/>
      <c r="F7" s="335"/>
      <c r="G7" s="336" t="s">
        <v>258</v>
      </c>
      <c r="H7" s="336" t="s">
        <v>151</v>
      </c>
      <c r="I7" s="338" t="s">
        <v>152</v>
      </c>
    </row>
    <row r="8" spans="2:9" ht="19.5" customHeight="1" thickTop="1">
      <c r="B8" s="334"/>
      <c r="C8" s="335"/>
      <c r="D8" s="335"/>
      <c r="E8" s="335"/>
      <c r="F8" s="335"/>
      <c r="G8" s="337"/>
      <c r="H8" s="337"/>
      <c r="I8" s="338"/>
    </row>
    <row r="9" spans="2:9">
      <c r="B9" s="180"/>
      <c r="C9" s="339" t="s">
        <v>153</v>
      </c>
      <c r="D9" s="339"/>
      <c r="E9" s="339"/>
      <c r="F9" s="339"/>
      <c r="G9" s="181"/>
      <c r="H9" s="181"/>
      <c r="I9" s="182"/>
    </row>
    <row r="10" spans="2:9">
      <c r="B10" s="180"/>
      <c r="C10" s="339" t="s">
        <v>154</v>
      </c>
      <c r="D10" s="339"/>
      <c r="E10" s="339"/>
      <c r="F10" s="339"/>
      <c r="G10" s="183">
        <f>G11+G12</f>
        <v>5530</v>
      </c>
      <c r="H10" s="183">
        <f>H11+H12</f>
        <v>4374</v>
      </c>
      <c r="I10" s="184">
        <f>I11+I12</f>
        <v>1156</v>
      </c>
    </row>
    <row r="11" spans="2:9">
      <c r="B11" s="185" t="s">
        <v>6</v>
      </c>
      <c r="C11" s="340" t="s">
        <v>125</v>
      </c>
      <c r="D11" s="340"/>
      <c r="E11" s="340"/>
      <c r="F11" s="340"/>
      <c r="G11" s="186">
        <v>1206</v>
      </c>
      <c r="H11" s="186">
        <v>1206</v>
      </c>
      <c r="I11" s="187"/>
    </row>
    <row r="12" spans="2:9">
      <c r="B12" s="188" t="s">
        <v>8</v>
      </c>
      <c r="C12" s="341" t="s">
        <v>128</v>
      </c>
      <c r="D12" s="341"/>
      <c r="E12" s="341"/>
      <c r="F12" s="341"/>
      <c r="G12" s="189">
        <f>SUM(G18+G16+G13)</f>
        <v>4324</v>
      </c>
      <c r="H12" s="189">
        <f>SUM(H18+H16+H13)</f>
        <v>3168</v>
      </c>
      <c r="I12" s="190">
        <f>I13</f>
        <v>1156</v>
      </c>
    </row>
    <row r="13" spans="2:9">
      <c r="B13" s="191" t="s">
        <v>306</v>
      </c>
      <c r="C13" s="342" t="s">
        <v>71</v>
      </c>
      <c r="D13" s="342"/>
      <c r="E13" s="342"/>
      <c r="F13" s="342"/>
      <c r="G13" s="192">
        <f>SUM(G14:G15)</f>
        <v>3336</v>
      </c>
      <c r="H13" s="192">
        <f>SUM(H14:H15)</f>
        <v>2180</v>
      </c>
      <c r="I13" s="190">
        <f>SUM(I14:I15)</f>
        <v>1156</v>
      </c>
    </row>
    <row r="14" spans="2:9">
      <c r="B14" s="191"/>
      <c r="C14" s="294"/>
      <c r="D14" s="343" t="s">
        <v>155</v>
      </c>
      <c r="E14" s="343"/>
      <c r="F14" s="344"/>
      <c r="G14" s="298">
        <v>240</v>
      </c>
      <c r="H14" s="298">
        <v>240</v>
      </c>
      <c r="I14" s="193"/>
    </row>
    <row r="15" spans="2:9">
      <c r="B15" s="191"/>
      <c r="C15" s="294"/>
      <c r="D15" s="343" t="s">
        <v>156</v>
      </c>
      <c r="E15" s="343"/>
      <c r="F15" s="344"/>
      <c r="G15" s="298">
        <v>3096</v>
      </c>
      <c r="H15" s="298">
        <v>1940</v>
      </c>
      <c r="I15" s="193">
        <v>1156</v>
      </c>
    </row>
    <row r="16" spans="2:9">
      <c r="B16" s="191" t="s">
        <v>307</v>
      </c>
      <c r="C16" s="342" t="s">
        <v>157</v>
      </c>
      <c r="D16" s="342"/>
      <c r="E16" s="342"/>
      <c r="F16" s="342"/>
      <c r="G16" s="299">
        <f>SUM(G17)</f>
        <v>792</v>
      </c>
      <c r="H16" s="300">
        <f>SUM(H17)</f>
        <v>792</v>
      </c>
      <c r="I16" s="190">
        <f>I17</f>
        <v>0</v>
      </c>
    </row>
    <row r="17" spans="1:9">
      <c r="B17" s="191"/>
      <c r="C17" s="294"/>
      <c r="D17" s="343" t="s">
        <v>70</v>
      </c>
      <c r="E17" s="343"/>
      <c r="F17" s="344"/>
      <c r="G17" s="298">
        <v>792</v>
      </c>
      <c r="H17" s="298">
        <v>792</v>
      </c>
      <c r="I17" s="193"/>
    </row>
    <row r="18" spans="1:9">
      <c r="B18" s="191" t="s">
        <v>354</v>
      </c>
      <c r="C18" s="294" t="s">
        <v>355</v>
      </c>
      <c r="D18" s="327"/>
      <c r="E18" s="327"/>
      <c r="F18" s="328"/>
      <c r="G18" s="189">
        <f>SUM(G19:G20)</f>
        <v>196</v>
      </c>
      <c r="H18" s="189">
        <f>SUM(H19:H20)</f>
        <v>196</v>
      </c>
      <c r="I18" s="190">
        <f>SUM(I19:I20)</f>
        <v>0</v>
      </c>
    </row>
    <row r="19" spans="1:9">
      <c r="B19" s="191"/>
      <c r="C19" s="294"/>
      <c r="D19" s="343" t="s">
        <v>356</v>
      </c>
      <c r="E19" s="343"/>
      <c r="F19" s="344"/>
      <c r="G19" s="298">
        <v>27</v>
      </c>
      <c r="H19" s="298">
        <v>27</v>
      </c>
      <c r="I19" s="193"/>
    </row>
    <row r="20" spans="1:9">
      <c r="B20" s="194"/>
      <c r="C20" s="499"/>
      <c r="D20" s="343" t="s">
        <v>207</v>
      </c>
      <c r="E20" s="343"/>
      <c r="F20" s="344"/>
      <c r="G20" s="298">
        <v>169</v>
      </c>
      <c r="H20" s="298">
        <v>169</v>
      </c>
      <c r="I20" s="193"/>
    </row>
    <row r="21" spans="1:9">
      <c r="B21" s="196"/>
      <c r="C21" s="339" t="s">
        <v>314</v>
      </c>
      <c r="D21" s="339"/>
      <c r="E21" s="339"/>
      <c r="F21" s="339"/>
      <c r="G21" s="183">
        <f>SUM(G22:G27)</f>
        <v>18320</v>
      </c>
      <c r="H21" s="183">
        <f>SUM(H22:H27)</f>
        <v>18320</v>
      </c>
      <c r="I21" s="184">
        <f>SUM(I22:I27)</f>
        <v>0</v>
      </c>
    </row>
    <row r="22" spans="1:9" customFormat="1">
      <c r="A22" s="1"/>
      <c r="B22" s="197" t="s">
        <v>10</v>
      </c>
      <c r="C22" s="340" t="s">
        <v>308</v>
      </c>
      <c r="D22" s="340"/>
      <c r="E22" s="340"/>
      <c r="F22" s="340"/>
      <c r="G22" s="186">
        <v>11533</v>
      </c>
      <c r="H22" s="186">
        <v>11533</v>
      </c>
      <c r="I22" s="187"/>
    </row>
    <row r="23" spans="1:9" customFormat="1">
      <c r="A23" s="1"/>
      <c r="B23" s="191" t="s">
        <v>11</v>
      </c>
      <c r="C23" s="341" t="s">
        <v>309</v>
      </c>
      <c r="D23" s="341"/>
      <c r="E23" s="341"/>
      <c r="F23" s="341"/>
      <c r="G23" s="189"/>
      <c r="H23" s="189"/>
      <c r="I23" s="190"/>
    </row>
    <row r="24" spans="1:9" customFormat="1">
      <c r="A24" s="1"/>
      <c r="B24" s="191" t="s">
        <v>12</v>
      </c>
      <c r="C24" s="341" t="s">
        <v>310</v>
      </c>
      <c r="D24" s="341"/>
      <c r="E24" s="341"/>
      <c r="F24" s="341"/>
      <c r="G24" s="189"/>
      <c r="H24" s="189"/>
      <c r="I24" s="190"/>
    </row>
    <row r="25" spans="1:9" customFormat="1">
      <c r="A25" s="1"/>
      <c r="B25" s="191" t="s">
        <v>14</v>
      </c>
      <c r="C25" s="341" t="s">
        <v>311</v>
      </c>
      <c r="D25" s="341"/>
      <c r="E25" s="341"/>
      <c r="F25" s="341"/>
      <c r="G25" s="189"/>
      <c r="H25" s="189"/>
      <c r="I25" s="190"/>
    </row>
    <row r="26" spans="1:9" customFormat="1">
      <c r="A26" s="1"/>
      <c r="B26" s="191" t="s">
        <v>15</v>
      </c>
      <c r="C26" s="341" t="s">
        <v>312</v>
      </c>
      <c r="D26" s="341"/>
      <c r="E26" s="341"/>
      <c r="F26" s="341"/>
      <c r="G26" s="189"/>
      <c r="H26" s="189"/>
      <c r="I26" s="198"/>
    </row>
    <row r="27" spans="1:9" customFormat="1">
      <c r="A27" s="1"/>
      <c r="B27" s="191" t="s">
        <v>20</v>
      </c>
      <c r="C27" s="345" t="s">
        <v>313</v>
      </c>
      <c r="D27" s="345"/>
      <c r="E27" s="345"/>
      <c r="F27" s="345"/>
      <c r="G27" s="189">
        <v>6787</v>
      </c>
      <c r="H27" s="189">
        <v>6787</v>
      </c>
      <c r="I27" s="198"/>
    </row>
    <row r="28" spans="1:9">
      <c r="B28" s="197"/>
      <c r="C28" s="346" t="s">
        <v>158</v>
      </c>
      <c r="D28" s="347"/>
      <c r="E28" s="347"/>
      <c r="F28" s="348"/>
      <c r="G28" s="199">
        <f>SUM(G29:G31)</f>
        <v>3186</v>
      </c>
      <c r="H28" s="199">
        <f>SUM(H29:H31)</f>
        <v>3043</v>
      </c>
      <c r="I28" s="200">
        <f>SUM(I29:I31)</f>
        <v>143</v>
      </c>
    </row>
    <row r="29" spans="1:9">
      <c r="B29" s="197" t="s">
        <v>17</v>
      </c>
      <c r="C29" s="340" t="s">
        <v>253</v>
      </c>
      <c r="D29" s="340"/>
      <c r="E29" s="340"/>
      <c r="F29" s="340"/>
      <c r="G29" s="186">
        <v>3043</v>
      </c>
      <c r="H29" s="186">
        <v>3043</v>
      </c>
      <c r="I29" s="187"/>
    </row>
    <row r="30" spans="1:9">
      <c r="B30" s="191" t="s">
        <v>18</v>
      </c>
      <c r="C30" s="341" t="s">
        <v>138</v>
      </c>
      <c r="D30" s="341"/>
      <c r="E30" s="341"/>
      <c r="F30" s="341"/>
      <c r="G30" s="189">
        <v>143</v>
      </c>
      <c r="H30" s="189"/>
      <c r="I30" s="190">
        <v>143</v>
      </c>
    </row>
    <row r="31" spans="1:9">
      <c r="B31" s="194" t="s">
        <v>21</v>
      </c>
      <c r="C31" s="349" t="s">
        <v>159</v>
      </c>
      <c r="D31" s="349"/>
      <c r="E31" s="349"/>
      <c r="F31" s="349"/>
      <c r="G31" s="195"/>
      <c r="H31" s="201"/>
      <c r="I31" s="202"/>
    </row>
    <row r="32" spans="1:9">
      <c r="B32" s="194"/>
      <c r="C32" s="350" t="s">
        <v>160</v>
      </c>
      <c r="D32" s="350"/>
      <c r="E32" s="350"/>
      <c r="F32" s="350"/>
      <c r="G32" s="203">
        <f>SUM(G33:G36)</f>
        <v>0</v>
      </c>
      <c r="H32" s="203">
        <f>SUM(H33:H36)</f>
        <v>0</v>
      </c>
      <c r="I32" s="204">
        <f>SUM(I33:I36)</f>
        <v>0</v>
      </c>
    </row>
    <row r="33" spans="2:9">
      <c r="B33" s="197" t="s">
        <v>22</v>
      </c>
      <c r="C33" s="340" t="s">
        <v>315</v>
      </c>
      <c r="D33" s="340"/>
      <c r="E33" s="340"/>
      <c r="F33" s="340"/>
      <c r="G33" s="186"/>
      <c r="H33" s="186"/>
      <c r="I33" s="187"/>
    </row>
    <row r="34" spans="2:9">
      <c r="B34" s="191" t="s">
        <v>23</v>
      </c>
      <c r="C34" s="341" t="s">
        <v>161</v>
      </c>
      <c r="D34" s="341"/>
      <c r="E34" s="341"/>
      <c r="F34" s="341"/>
      <c r="G34" s="192"/>
      <c r="H34" s="192"/>
      <c r="I34" s="190"/>
    </row>
    <row r="35" spans="2:9">
      <c r="B35" s="191" t="s">
        <v>24</v>
      </c>
      <c r="C35" s="341" t="s">
        <v>316</v>
      </c>
      <c r="D35" s="341"/>
      <c r="E35" s="341"/>
      <c r="F35" s="341"/>
      <c r="G35" s="189"/>
      <c r="H35" s="189"/>
      <c r="I35" s="190"/>
    </row>
    <row r="36" spans="2:9">
      <c r="B36" s="205" t="s">
        <v>25</v>
      </c>
      <c r="C36" s="341" t="s">
        <v>162</v>
      </c>
      <c r="D36" s="341"/>
      <c r="E36" s="341"/>
      <c r="F36" s="341"/>
      <c r="G36" s="301"/>
      <c r="H36" s="301"/>
      <c r="I36" s="302"/>
    </row>
    <row r="37" spans="2:9">
      <c r="B37" s="205"/>
      <c r="C37" s="346" t="s">
        <v>163</v>
      </c>
      <c r="D37" s="347"/>
      <c r="E37" s="347"/>
      <c r="F37" s="348"/>
      <c r="G37" s="203">
        <f>SUM(G32+G28+G21+G10)</f>
        <v>27036</v>
      </c>
      <c r="H37" s="203">
        <f>SUM(H32+H28+H21+H10)</f>
        <v>25737</v>
      </c>
      <c r="I37" s="204">
        <f>SUM(I32+I28+I21+I10)</f>
        <v>1299</v>
      </c>
    </row>
    <row r="38" spans="2:9">
      <c r="B38" s="206"/>
      <c r="C38" s="352" t="s">
        <v>164</v>
      </c>
      <c r="D38" s="352"/>
      <c r="E38" s="352"/>
      <c r="F38" s="352"/>
      <c r="G38" s="207">
        <f>SUM(G39:G43)</f>
        <v>469</v>
      </c>
      <c r="H38" s="207">
        <f>SUM(H39:H43)</f>
        <v>469</v>
      </c>
      <c r="I38" s="208">
        <f>SUM(I39:I43)</f>
        <v>0</v>
      </c>
    </row>
    <row r="39" spans="2:9">
      <c r="B39" s="209" t="s">
        <v>56</v>
      </c>
      <c r="C39" s="340" t="s">
        <v>165</v>
      </c>
      <c r="D39" s="351"/>
      <c r="E39" s="351"/>
      <c r="F39" s="351"/>
      <c r="G39" s="186"/>
      <c r="H39" s="186"/>
      <c r="I39" s="210"/>
    </row>
    <row r="40" spans="2:9">
      <c r="B40" s="191" t="s">
        <v>58</v>
      </c>
      <c r="C40" s="341" t="s">
        <v>166</v>
      </c>
      <c r="D40" s="341"/>
      <c r="E40" s="341"/>
      <c r="F40" s="341"/>
      <c r="G40" s="189"/>
      <c r="H40" s="189"/>
      <c r="I40" s="198"/>
    </row>
    <row r="41" spans="2:9">
      <c r="B41" s="191" t="s">
        <v>59</v>
      </c>
      <c r="C41" s="341" t="s">
        <v>167</v>
      </c>
      <c r="D41" s="341"/>
      <c r="E41" s="341"/>
      <c r="F41" s="341"/>
      <c r="G41" s="189"/>
      <c r="H41" s="189"/>
      <c r="I41" s="190"/>
    </row>
    <row r="42" spans="2:9">
      <c r="B42" s="191" t="s">
        <v>60</v>
      </c>
      <c r="C42" s="353" t="s">
        <v>168</v>
      </c>
      <c r="D42" s="354"/>
      <c r="E42" s="354"/>
      <c r="F42" s="355"/>
      <c r="G42" s="189"/>
      <c r="H42" s="189"/>
      <c r="I42" s="190"/>
    </row>
    <row r="43" spans="2:9">
      <c r="B43" s="191" t="s">
        <v>61</v>
      </c>
      <c r="C43" s="345" t="s">
        <v>285</v>
      </c>
      <c r="D43" s="345"/>
      <c r="E43" s="345"/>
      <c r="F43" s="345"/>
      <c r="G43" s="189">
        <v>469</v>
      </c>
      <c r="H43" s="189">
        <v>469</v>
      </c>
      <c r="I43" s="190"/>
    </row>
    <row r="44" spans="2:9">
      <c r="B44" s="206"/>
      <c r="C44" s="339" t="s">
        <v>169</v>
      </c>
      <c r="D44" s="339"/>
      <c r="E44" s="339"/>
      <c r="F44" s="339"/>
      <c r="G44" s="207">
        <f>SUM(G45:G46)</f>
        <v>6505</v>
      </c>
      <c r="H44" s="207">
        <f>SUM(H45:H46)</f>
        <v>6505</v>
      </c>
      <c r="I44" s="211">
        <f>SUM(I45:I46)</f>
        <v>0</v>
      </c>
    </row>
    <row r="45" spans="2:9">
      <c r="B45" s="206" t="s">
        <v>78</v>
      </c>
      <c r="C45" s="356" t="s">
        <v>317</v>
      </c>
      <c r="D45" s="356"/>
      <c r="E45" s="356"/>
      <c r="F45" s="356"/>
      <c r="G45" s="186">
        <v>6505</v>
      </c>
      <c r="H45" s="186">
        <v>6505</v>
      </c>
      <c r="I45" s="210"/>
    </row>
    <row r="46" spans="2:9">
      <c r="B46" s="206" t="s">
        <v>79</v>
      </c>
      <c r="C46" s="356" t="s">
        <v>170</v>
      </c>
      <c r="D46" s="356"/>
      <c r="E46" s="356"/>
      <c r="F46" s="356"/>
      <c r="G46" s="186"/>
      <c r="H46" s="186"/>
      <c r="I46" s="210"/>
    </row>
    <row r="47" spans="2:9">
      <c r="B47" s="197"/>
      <c r="C47" s="351" t="s">
        <v>171</v>
      </c>
      <c r="D47" s="351"/>
      <c r="E47" s="351"/>
      <c r="F47" s="351"/>
      <c r="G47" s="199">
        <f>SUM(G44+G38+G37)</f>
        <v>34010</v>
      </c>
      <c r="H47" s="199">
        <f>SUM(H44+H38+H37)</f>
        <v>32711</v>
      </c>
      <c r="I47" s="200">
        <f>SUM(I44+I38+I37)</f>
        <v>1299</v>
      </c>
    </row>
    <row r="48" spans="2:9" ht="15.75" thickBot="1">
      <c r="B48" s="212"/>
      <c r="C48" s="357" t="s">
        <v>172</v>
      </c>
      <c r="D48" s="357"/>
      <c r="E48" s="357"/>
      <c r="F48" s="357"/>
      <c r="G48" s="213"/>
      <c r="H48" s="213"/>
      <c r="I48" s="214"/>
    </row>
    <row r="49" spans="2:9" ht="15.75" thickTop="1"/>
    <row r="53" spans="2:9">
      <c r="B53" s="179"/>
      <c r="C53" s="332" t="s">
        <v>173</v>
      </c>
      <c r="D53" s="332"/>
      <c r="E53" s="332"/>
      <c r="F53" s="332"/>
      <c r="G53" s="332"/>
      <c r="H53" s="332"/>
      <c r="I53" s="332"/>
    </row>
    <row r="55" spans="2:9" ht="15.75" thickBot="1">
      <c r="B55" s="179"/>
      <c r="C55" s="179"/>
      <c r="D55" s="179"/>
      <c r="E55" s="179"/>
      <c r="F55" s="179"/>
      <c r="G55" s="179"/>
      <c r="H55" s="179"/>
      <c r="I55" s="293" t="s">
        <v>318</v>
      </c>
    </row>
    <row r="56" spans="2:9" ht="16.5" thickTop="1" thickBot="1">
      <c r="B56" s="334" t="s">
        <v>149</v>
      </c>
      <c r="C56" s="335" t="s">
        <v>4</v>
      </c>
      <c r="D56" s="335"/>
      <c r="E56" s="335"/>
      <c r="F56" s="335"/>
      <c r="G56" s="336" t="s">
        <v>150</v>
      </c>
      <c r="H56" s="336" t="s">
        <v>151</v>
      </c>
      <c r="I56" s="338" t="s">
        <v>152</v>
      </c>
    </row>
    <row r="57" spans="2:9" ht="18.75" customHeight="1" thickTop="1">
      <c r="B57" s="334"/>
      <c r="C57" s="335"/>
      <c r="D57" s="335"/>
      <c r="E57" s="335"/>
      <c r="F57" s="335"/>
      <c r="G57" s="337"/>
      <c r="H57" s="337"/>
      <c r="I57" s="338"/>
    </row>
    <row r="58" spans="2:9">
      <c r="B58" s="215"/>
      <c r="C58" s="360" t="s">
        <v>174</v>
      </c>
      <c r="D58" s="360"/>
      <c r="E58" s="360"/>
      <c r="F58" s="360"/>
      <c r="G58" s="181"/>
      <c r="H58" s="181"/>
      <c r="I58" s="216"/>
    </row>
    <row r="59" spans="2:9">
      <c r="B59" s="217"/>
      <c r="C59" s="339" t="s">
        <v>175</v>
      </c>
      <c r="D59" s="339"/>
      <c r="E59" s="339"/>
      <c r="F59" s="339"/>
      <c r="G59" s="183">
        <f>SUM(G60+G61+G63+G64+G65)</f>
        <v>19208</v>
      </c>
      <c r="H59" s="183">
        <f>SUM(H70,H69,H65,H64,H63,H61,H60)</f>
        <v>18173</v>
      </c>
      <c r="I59" s="184">
        <f>SUM(I70,I69,I65,I64,I63,I61,I60)</f>
        <v>1035</v>
      </c>
    </row>
    <row r="60" spans="2:9">
      <c r="B60" s="218" t="s">
        <v>80</v>
      </c>
      <c r="C60" s="340" t="s">
        <v>176</v>
      </c>
      <c r="D60" s="340"/>
      <c r="E60" s="340"/>
      <c r="F60" s="340"/>
      <c r="G60" s="219">
        <v>6582</v>
      </c>
      <c r="H60" s="219">
        <v>5872</v>
      </c>
      <c r="I60" s="220">
        <v>710</v>
      </c>
    </row>
    <row r="61" spans="2:9" ht="15" customHeight="1">
      <c r="B61" s="221" t="s">
        <v>81</v>
      </c>
      <c r="C61" s="361" t="s">
        <v>177</v>
      </c>
      <c r="D61" s="362"/>
      <c r="E61" s="362"/>
      <c r="F61" s="363"/>
      <c r="G61" s="365">
        <v>1262</v>
      </c>
      <c r="H61" s="365">
        <v>1137</v>
      </c>
      <c r="I61" s="364">
        <v>125</v>
      </c>
    </row>
    <row r="62" spans="2:9" ht="15" customHeight="1">
      <c r="B62" s="221"/>
      <c r="C62" s="361" t="s">
        <v>178</v>
      </c>
      <c r="D62" s="362"/>
      <c r="E62" s="362"/>
      <c r="F62" s="363"/>
      <c r="G62" s="365"/>
      <c r="H62" s="365"/>
      <c r="I62" s="364"/>
    </row>
    <row r="63" spans="2:9">
      <c r="B63" s="188" t="s">
        <v>82</v>
      </c>
      <c r="C63" s="341" t="s">
        <v>91</v>
      </c>
      <c r="D63" s="341"/>
      <c r="E63" s="341"/>
      <c r="F63" s="341"/>
      <c r="G63" s="222">
        <v>8850</v>
      </c>
      <c r="H63" s="222">
        <v>8850</v>
      </c>
      <c r="I63" s="223"/>
    </row>
    <row r="64" spans="2:9">
      <c r="B64" s="188" t="s">
        <v>83</v>
      </c>
      <c r="C64" s="341" t="s">
        <v>179</v>
      </c>
      <c r="D64" s="341"/>
      <c r="E64" s="341"/>
      <c r="F64" s="341"/>
      <c r="G64" s="222">
        <v>1364</v>
      </c>
      <c r="H64" s="222">
        <v>1364</v>
      </c>
      <c r="I64" s="223"/>
    </row>
    <row r="65" spans="2:9">
      <c r="B65" s="188" t="s">
        <v>84</v>
      </c>
      <c r="C65" s="354" t="s">
        <v>180</v>
      </c>
      <c r="D65" s="354"/>
      <c r="E65" s="354"/>
      <c r="F65" s="354"/>
      <c r="G65" s="224">
        <f>SUM(G66:G68)</f>
        <v>1150</v>
      </c>
      <c r="H65" s="224">
        <f>SUM(H66:H68)</f>
        <v>950</v>
      </c>
      <c r="I65" s="223">
        <f>SUM(I66:I68)</f>
        <v>200</v>
      </c>
    </row>
    <row r="66" spans="2:9">
      <c r="B66" s="188"/>
      <c r="C66" s="358" t="s">
        <v>257</v>
      </c>
      <c r="D66" s="343"/>
      <c r="E66" s="343"/>
      <c r="F66" s="359"/>
      <c r="G66" s="303">
        <v>83</v>
      </c>
      <c r="H66" s="304">
        <v>83</v>
      </c>
      <c r="I66" s="305"/>
    </row>
    <row r="67" spans="2:9">
      <c r="B67" s="188"/>
      <c r="C67" s="358" t="s">
        <v>319</v>
      </c>
      <c r="D67" s="343"/>
      <c r="E67" s="343"/>
      <c r="F67" s="359"/>
      <c r="G67" s="303">
        <v>867</v>
      </c>
      <c r="H67" s="304">
        <v>867</v>
      </c>
      <c r="I67" s="306"/>
    </row>
    <row r="68" spans="2:9">
      <c r="B68" s="188"/>
      <c r="C68" s="358" t="s">
        <v>320</v>
      </c>
      <c r="D68" s="343"/>
      <c r="E68" s="343"/>
      <c r="F68" s="359"/>
      <c r="G68" s="303">
        <v>200</v>
      </c>
      <c r="H68" s="304">
        <v>0</v>
      </c>
      <c r="I68" s="306">
        <v>200</v>
      </c>
    </row>
    <row r="69" spans="2:9">
      <c r="B69" s="225"/>
      <c r="C69" s="358" t="s">
        <v>181</v>
      </c>
      <c r="D69" s="343"/>
      <c r="E69" s="343"/>
      <c r="F69" s="359"/>
      <c r="G69" s="307"/>
      <c r="H69" s="307"/>
      <c r="I69" s="306"/>
    </row>
    <row r="70" spans="2:9">
      <c r="B70" s="188"/>
      <c r="C70" s="358" t="s">
        <v>57</v>
      </c>
      <c r="D70" s="343"/>
      <c r="E70" s="343"/>
      <c r="F70" s="359"/>
      <c r="G70" s="308"/>
      <c r="H70" s="309"/>
      <c r="I70" s="310"/>
    </row>
    <row r="71" spans="2:9">
      <c r="B71" s="226"/>
      <c r="C71" s="339" t="s">
        <v>182</v>
      </c>
      <c r="D71" s="339"/>
      <c r="E71" s="339"/>
      <c r="F71" s="339"/>
      <c r="G71" s="183">
        <f>SUM(G72:G78)</f>
        <v>2611</v>
      </c>
      <c r="H71" s="183">
        <f>SUM(H72:H78)</f>
        <v>2347</v>
      </c>
      <c r="I71" s="184">
        <f>SUM(I72:I78)</f>
        <v>264</v>
      </c>
    </row>
    <row r="72" spans="2:9">
      <c r="B72" s="221" t="s">
        <v>85</v>
      </c>
      <c r="C72" s="340" t="s">
        <v>217</v>
      </c>
      <c r="D72" s="340"/>
      <c r="E72" s="340"/>
      <c r="F72" s="340"/>
      <c r="G72" s="219">
        <v>264</v>
      </c>
      <c r="H72" s="219"/>
      <c r="I72" s="220">
        <v>264</v>
      </c>
    </row>
    <row r="73" spans="2:9">
      <c r="B73" s="221" t="s">
        <v>192</v>
      </c>
      <c r="C73" s="341" t="s">
        <v>184</v>
      </c>
      <c r="D73" s="341"/>
      <c r="E73" s="341"/>
      <c r="F73" s="341"/>
      <c r="G73" s="222">
        <v>2347</v>
      </c>
      <c r="H73" s="222">
        <v>2347</v>
      </c>
      <c r="I73" s="227"/>
    </row>
    <row r="74" spans="2:9">
      <c r="B74" s="221" t="s">
        <v>194</v>
      </c>
      <c r="C74" s="353" t="s">
        <v>185</v>
      </c>
      <c r="D74" s="354"/>
      <c r="E74" s="354"/>
      <c r="F74" s="355"/>
      <c r="G74" s="222"/>
      <c r="H74" s="222"/>
      <c r="I74" s="227"/>
    </row>
    <row r="75" spans="2:9">
      <c r="B75" s="221" t="s">
        <v>196</v>
      </c>
      <c r="C75" s="353" t="s">
        <v>186</v>
      </c>
      <c r="D75" s="354"/>
      <c r="E75" s="354"/>
      <c r="F75" s="355"/>
      <c r="G75" s="222"/>
      <c r="H75" s="222"/>
      <c r="I75" s="227"/>
    </row>
    <row r="76" spans="2:9">
      <c r="B76" s="221" t="s">
        <v>197</v>
      </c>
      <c r="C76" s="341" t="s">
        <v>187</v>
      </c>
      <c r="D76" s="341"/>
      <c r="E76" s="341"/>
      <c r="F76" s="341"/>
      <c r="G76" s="222"/>
      <c r="H76" s="222"/>
      <c r="I76" s="227"/>
    </row>
    <row r="77" spans="2:9">
      <c r="B77" s="221"/>
      <c r="C77" s="342" t="s">
        <v>188</v>
      </c>
      <c r="D77" s="342"/>
      <c r="E77" s="342"/>
      <c r="F77" s="342"/>
      <c r="G77" s="222"/>
      <c r="H77" s="222"/>
      <c r="I77" s="227"/>
    </row>
    <row r="78" spans="2:9">
      <c r="B78" s="221"/>
      <c r="C78" s="342" t="s">
        <v>189</v>
      </c>
      <c r="D78" s="342"/>
      <c r="E78" s="342"/>
      <c r="F78" s="342"/>
      <c r="G78" s="222"/>
      <c r="H78" s="222"/>
      <c r="I78" s="227"/>
    </row>
    <row r="79" spans="2:9">
      <c r="B79" s="228"/>
      <c r="C79" s="339" t="s">
        <v>190</v>
      </c>
      <c r="D79" s="339"/>
      <c r="E79" s="339"/>
      <c r="F79" s="339"/>
      <c r="G79" s="183">
        <f>SUM(G71+G59)</f>
        <v>21819</v>
      </c>
      <c r="H79" s="183">
        <f>SUM(H71+H59)</f>
        <v>20520</v>
      </c>
      <c r="I79" s="184">
        <f>SUM(I71+I59)</f>
        <v>1299</v>
      </c>
    </row>
    <row r="80" spans="2:9">
      <c r="B80" s="228"/>
      <c r="C80" s="346" t="s">
        <v>191</v>
      </c>
      <c r="D80" s="347"/>
      <c r="E80" s="347"/>
      <c r="F80" s="348"/>
      <c r="G80" s="183">
        <f>SUM(G81:G85)</f>
        <v>1151</v>
      </c>
      <c r="H80" s="183">
        <f>SUM(H81:H85)</f>
        <v>1151</v>
      </c>
      <c r="I80" s="184">
        <f>SUM(I81:I85)</f>
        <v>0</v>
      </c>
    </row>
    <row r="81" spans="2:9">
      <c r="B81" s="221" t="s">
        <v>198</v>
      </c>
      <c r="C81" s="341" t="s">
        <v>321</v>
      </c>
      <c r="D81" s="341"/>
      <c r="E81" s="341"/>
      <c r="F81" s="341"/>
      <c r="G81" s="222"/>
      <c r="H81" s="222"/>
      <c r="I81" s="223"/>
    </row>
    <row r="82" spans="2:9">
      <c r="B82" s="221" t="s">
        <v>201</v>
      </c>
      <c r="C82" s="341" t="s">
        <v>193</v>
      </c>
      <c r="D82" s="341"/>
      <c r="E82" s="341"/>
      <c r="F82" s="341"/>
      <c r="G82" s="222"/>
      <c r="H82" s="222"/>
      <c r="I82" s="223"/>
    </row>
    <row r="83" spans="2:9">
      <c r="B83" s="221" t="s">
        <v>203</v>
      </c>
      <c r="C83" s="341" t="s">
        <v>195</v>
      </c>
      <c r="D83" s="341"/>
      <c r="E83" s="341"/>
      <c r="F83" s="341"/>
      <c r="G83" s="222"/>
      <c r="H83" s="222"/>
      <c r="I83" s="223"/>
    </row>
    <row r="84" spans="2:9">
      <c r="B84" s="221" t="s">
        <v>322</v>
      </c>
      <c r="C84" s="353" t="s">
        <v>293</v>
      </c>
      <c r="D84" s="354"/>
      <c r="E84" s="354"/>
      <c r="F84" s="355"/>
      <c r="G84" s="222"/>
      <c r="H84" s="222"/>
      <c r="I84" s="223"/>
    </row>
    <row r="85" spans="2:9">
      <c r="B85" s="221" t="s">
        <v>323</v>
      </c>
      <c r="C85" s="353" t="s">
        <v>199</v>
      </c>
      <c r="D85" s="354"/>
      <c r="E85" s="354"/>
      <c r="F85" s="355"/>
      <c r="G85" s="222">
        <v>1151</v>
      </c>
      <c r="H85" s="222">
        <v>1151</v>
      </c>
      <c r="I85" s="223"/>
    </row>
    <row r="86" spans="2:9">
      <c r="B86" s="228"/>
      <c r="C86" s="346" t="s">
        <v>200</v>
      </c>
      <c r="D86" s="347"/>
      <c r="E86" s="347"/>
      <c r="F86" s="348"/>
      <c r="G86" s="183">
        <f>SUM(G87:G88)</f>
        <v>11040</v>
      </c>
      <c r="H86" s="183">
        <f>SUM(H87:H88)</f>
        <v>11040</v>
      </c>
      <c r="I86" s="184">
        <f>SUM(I87:I88)</f>
        <v>0</v>
      </c>
    </row>
    <row r="87" spans="2:9">
      <c r="B87" s="221" t="s">
        <v>324</v>
      </c>
      <c r="C87" s="367" t="s">
        <v>202</v>
      </c>
      <c r="D87" s="368"/>
      <c r="E87" s="368"/>
      <c r="F87" s="369"/>
      <c r="G87" s="222">
        <v>11040</v>
      </c>
      <c r="H87" s="222">
        <v>11040</v>
      </c>
      <c r="I87" s="223"/>
    </row>
    <row r="88" spans="2:9">
      <c r="B88" s="221" t="s">
        <v>325</v>
      </c>
      <c r="C88" s="370" t="s">
        <v>204</v>
      </c>
      <c r="D88" s="349"/>
      <c r="E88" s="349"/>
      <c r="F88" s="371"/>
      <c r="G88" s="222"/>
      <c r="H88" s="222"/>
      <c r="I88" s="223"/>
    </row>
    <row r="89" spans="2:9">
      <c r="B89" s="228"/>
      <c r="C89" s="339" t="s">
        <v>205</v>
      </c>
      <c r="D89" s="339"/>
      <c r="E89" s="339"/>
      <c r="F89" s="339"/>
      <c r="G89" s="183">
        <f>SUM(G86+G80+G79)</f>
        <v>34010</v>
      </c>
      <c r="H89" s="183">
        <f>SUM(H86+H80+H79)</f>
        <v>32711</v>
      </c>
      <c r="I89" s="184">
        <f>SUM(I86+I80+I79)</f>
        <v>1299</v>
      </c>
    </row>
    <row r="90" spans="2:9" ht="15.75" thickBot="1">
      <c r="B90" s="229"/>
      <c r="C90" s="366" t="s">
        <v>206</v>
      </c>
      <c r="D90" s="366"/>
      <c r="E90" s="366"/>
      <c r="F90" s="366"/>
      <c r="G90" s="230">
        <v>5</v>
      </c>
      <c r="H90" s="230"/>
      <c r="I90" s="231"/>
    </row>
    <row r="91" spans="2:9" ht="15.75" thickTop="1"/>
  </sheetData>
  <mergeCells count="89">
    <mergeCell ref="C90:F90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78:F78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I61:I62"/>
    <mergeCell ref="C62:F62"/>
    <mergeCell ref="C63:F63"/>
    <mergeCell ref="C64:F64"/>
    <mergeCell ref="C65:F65"/>
    <mergeCell ref="G61:G62"/>
    <mergeCell ref="H61:H62"/>
    <mergeCell ref="C66:F66"/>
    <mergeCell ref="C58:F58"/>
    <mergeCell ref="C59:F59"/>
    <mergeCell ref="C60:F60"/>
    <mergeCell ref="C61:F61"/>
    <mergeCell ref="C48:F48"/>
    <mergeCell ref="C53:I53"/>
    <mergeCell ref="B56:B57"/>
    <mergeCell ref="C56:F57"/>
    <mergeCell ref="G56:G57"/>
    <mergeCell ref="H56:H57"/>
    <mergeCell ref="I56:I57"/>
    <mergeCell ref="C47:F47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36:F36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D14:F14"/>
    <mergeCell ref="C25:F25"/>
    <mergeCell ref="C22:F22"/>
    <mergeCell ref="C21:F21"/>
    <mergeCell ref="C23:F23"/>
    <mergeCell ref="C24:F24"/>
    <mergeCell ref="D15:F15"/>
    <mergeCell ref="C16:F16"/>
    <mergeCell ref="D17:F17"/>
    <mergeCell ref="D19:F19"/>
    <mergeCell ref="D20:F20"/>
    <mergeCell ref="C9:F9"/>
    <mergeCell ref="C10:F10"/>
    <mergeCell ref="C11:F11"/>
    <mergeCell ref="C12:F12"/>
    <mergeCell ref="C13:F13"/>
    <mergeCell ref="H1:I1"/>
    <mergeCell ref="B3:I3"/>
    <mergeCell ref="B4:I4"/>
    <mergeCell ref="B7:B8"/>
    <mergeCell ref="C7:F8"/>
    <mergeCell ref="G7:G8"/>
    <mergeCell ref="H7:H8"/>
    <mergeCell ref="I7:I8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topLeftCell="A32" workbookViewId="0">
      <selection activeCell="A51" sqref="A51"/>
    </sheetView>
  </sheetViews>
  <sheetFormatPr defaultColWidth="9.140625" defaultRowHeight="15"/>
  <cols>
    <col min="1" max="1" width="3.5703125" style="1" bestFit="1" customWidth="1"/>
    <col min="2" max="4" width="9.140625" style="1"/>
    <col min="5" max="5" width="34.5703125" style="1" customWidth="1"/>
    <col min="6" max="6" width="13.85546875" style="1" customWidth="1"/>
    <col min="7" max="16384" width="9.140625" style="1"/>
  </cols>
  <sheetData>
    <row r="1" spans="1:6">
      <c r="F1" s="33" t="s">
        <v>66</v>
      </c>
    </row>
    <row r="2" spans="1:6" ht="16.5" customHeight="1">
      <c r="F2" s="33"/>
    </row>
    <row r="3" spans="1:6" ht="15.75">
      <c r="A3" s="389" t="s">
        <v>353</v>
      </c>
      <c r="B3" s="389"/>
      <c r="C3" s="389"/>
      <c r="D3" s="389"/>
      <c r="E3" s="389"/>
      <c r="F3" s="389"/>
    </row>
    <row r="4" spans="1:6" ht="15.75">
      <c r="A4" s="389" t="s">
        <v>92</v>
      </c>
      <c r="B4" s="389"/>
      <c r="C4" s="389"/>
      <c r="D4" s="389"/>
      <c r="E4" s="389"/>
      <c r="F4" s="389"/>
    </row>
    <row r="5" spans="1:6" ht="15.75">
      <c r="A5" s="389" t="s">
        <v>259</v>
      </c>
      <c r="B5" s="389"/>
      <c r="C5" s="389"/>
      <c r="D5" s="389"/>
      <c r="E5" s="389"/>
      <c r="F5" s="389"/>
    </row>
    <row r="6" spans="1:6" ht="13.5" customHeight="1">
      <c r="A6" s="3"/>
      <c r="B6" s="3"/>
      <c r="C6" s="3"/>
      <c r="D6" s="3"/>
      <c r="E6" s="3"/>
    </row>
    <row r="7" spans="1:6">
      <c r="A7" s="34"/>
      <c r="B7" s="390" t="s">
        <v>2</v>
      </c>
      <c r="C7" s="390"/>
      <c r="D7" s="390"/>
      <c r="E7" s="390"/>
      <c r="F7" s="35" t="s">
        <v>29</v>
      </c>
    </row>
    <row r="8" spans="1:6">
      <c r="A8" s="34"/>
      <c r="B8" s="391" t="s">
        <v>67</v>
      </c>
      <c r="C8" s="392"/>
      <c r="D8" s="392"/>
      <c r="E8" s="393"/>
      <c r="F8" s="36" t="s">
        <v>5</v>
      </c>
    </row>
    <row r="9" spans="1:6" ht="15.75">
      <c r="A9" s="34" t="s">
        <v>6</v>
      </c>
      <c r="B9" s="378" t="s">
        <v>93</v>
      </c>
      <c r="C9" s="378"/>
      <c r="D9" s="378"/>
      <c r="E9" s="378"/>
      <c r="F9" s="37">
        <f>SUM(F10:F12)</f>
        <v>1206310</v>
      </c>
    </row>
    <row r="10" spans="1:6">
      <c r="A10" s="34" t="s">
        <v>8</v>
      </c>
      <c r="B10" s="394" t="s">
        <v>331</v>
      </c>
      <c r="C10" s="395"/>
      <c r="D10" s="395"/>
      <c r="E10" s="396"/>
      <c r="F10" s="38">
        <v>1087</v>
      </c>
    </row>
    <row r="11" spans="1:6">
      <c r="A11" s="34" t="s">
        <v>10</v>
      </c>
      <c r="B11" s="394" t="s">
        <v>332</v>
      </c>
      <c r="C11" s="395"/>
      <c r="D11" s="395"/>
      <c r="E11" s="396"/>
      <c r="F11" s="38">
        <v>1025223</v>
      </c>
    </row>
    <row r="12" spans="1:6">
      <c r="A12" s="34" t="s">
        <v>11</v>
      </c>
      <c r="B12" s="382" t="s">
        <v>336</v>
      </c>
      <c r="C12" s="372"/>
      <c r="D12" s="372"/>
      <c r="E12" s="372"/>
      <c r="F12" s="38">
        <v>180000</v>
      </c>
    </row>
    <row r="13" spans="1:6">
      <c r="A13" s="34"/>
      <c r="B13" s="386"/>
      <c r="C13" s="387"/>
      <c r="D13" s="387"/>
      <c r="E13" s="388"/>
      <c r="F13" s="39"/>
    </row>
    <row r="14" spans="1:6" ht="15.75">
      <c r="A14" s="42" t="s">
        <v>12</v>
      </c>
      <c r="B14" s="373" t="s">
        <v>69</v>
      </c>
      <c r="C14" s="374"/>
      <c r="D14" s="374"/>
      <c r="E14" s="375"/>
      <c r="F14" s="40">
        <f>F15+F16+F19</f>
        <v>4323999</v>
      </c>
    </row>
    <row r="15" spans="1:6" s="41" customFormat="1">
      <c r="A15" s="42" t="s">
        <v>14</v>
      </c>
      <c r="B15" s="381" t="s">
        <v>70</v>
      </c>
      <c r="C15" s="381"/>
      <c r="D15" s="381"/>
      <c r="E15" s="381"/>
      <c r="F15" s="43">
        <v>792160</v>
      </c>
    </row>
    <row r="16" spans="1:6">
      <c r="A16" s="42" t="s">
        <v>15</v>
      </c>
      <c r="B16" s="381" t="s">
        <v>71</v>
      </c>
      <c r="C16" s="381"/>
      <c r="D16" s="381"/>
      <c r="E16" s="381"/>
      <c r="F16" s="43">
        <f>SUM(F17:F18)</f>
        <v>3335700</v>
      </c>
    </row>
    <row r="17" spans="1:6">
      <c r="A17" s="42" t="s">
        <v>20</v>
      </c>
      <c r="B17" s="382" t="s">
        <v>90</v>
      </c>
      <c r="C17" s="372"/>
      <c r="D17" s="372"/>
      <c r="E17" s="372"/>
      <c r="F17" s="38">
        <v>240000</v>
      </c>
    </row>
    <row r="18" spans="1:6">
      <c r="A18" s="42" t="s">
        <v>17</v>
      </c>
      <c r="B18" s="372" t="s">
        <v>72</v>
      </c>
      <c r="C18" s="372"/>
      <c r="D18" s="372"/>
      <c r="E18" s="372"/>
      <c r="F18" s="38">
        <v>3095700</v>
      </c>
    </row>
    <row r="19" spans="1:6">
      <c r="A19" s="42" t="s">
        <v>18</v>
      </c>
      <c r="B19" s="381" t="s">
        <v>330</v>
      </c>
      <c r="C19" s="381"/>
      <c r="D19" s="381"/>
      <c r="E19" s="381"/>
      <c r="F19" s="43">
        <f>SUM(F20:F21)</f>
        <v>196139</v>
      </c>
    </row>
    <row r="20" spans="1:6">
      <c r="A20" s="42" t="s">
        <v>21</v>
      </c>
      <c r="B20" s="382" t="s">
        <v>357</v>
      </c>
      <c r="C20" s="372"/>
      <c r="D20" s="372"/>
      <c r="E20" s="372"/>
      <c r="F20" s="38">
        <v>27089</v>
      </c>
    </row>
    <row r="21" spans="1:6">
      <c r="A21" s="42" t="s">
        <v>22</v>
      </c>
      <c r="B21" s="382" t="s">
        <v>94</v>
      </c>
      <c r="C21" s="372"/>
      <c r="D21" s="372"/>
      <c r="E21" s="372"/>
      <c r="F21" s="38">
        <v>169050</v>
      </c>
    </row>
    <row r="22" spans="1:6">
      <c r="A22" s="34"/>
      <c r="B22" s="372"/>
      <c r="C22" s="372"/>
      <c r="D22" s="372"/>
      <c r="E22" s="372"/>
      <c r="F22" s="38"/>
    </row>
    <row r="23" spans="1:6" ht="15.75">
      <c r="A23" s="42" t="s">
        <v>23</v>
      </c>
      <c r="B23" s="373" t="s">
        <v>73</v>
      </c>
      <c r="C23" s="374"/>
      <c r="D23" s="374"/>
      <c r="E23" s="375"/>
      <c r="F23" s="40">
        <f>F24+F30+F31+F32</f>
        <v>11532913</v>
      </c>
    </row>
    <row r="24" spans="1:6">
      <c r="A24" s="42" t="s">
        <v>24</v>
      </c>
      <c r="B24" s="383" t="s">
        <v>262</v>
      </c>
      <c r="C24" s="384"/>
      <c r="D24" s="384"/>
      <c r="E24" s="385"/>
      <c r="F24" s="43">
        <f>SUM(F25:F29)</f>
        <v>8671144</v>
      </c>
    </row>
    <row r="25" spans="1:6">
      <c r="A25" s="42" t="s">
        <v>25</v>
      </c>
      <c r="B25" s="53"/>
      <c r="C25" s="54"/>
      <c r="D25" s="54"/>
      <c r="E25" s="55" t="s">
        <v>74</v>
      </c>
      <c r="F25" s="56">
        <v>1998080</v>
      </c>
    </row>
    <row r="26" spans="1:6">
      <c r="A26" s="42" t="s">
        <v>56</v>
      </c>
      <c r="B26" s="53"/>
      <c r="C26" s="54"/>
      <c r="D26" s="54"/>
      <c r="E26" s="55" t="s">
        <v>75</v>
      </c>
      <c r="F26" s="56">
        <v>1120000</v>
      </c>
    </row>
    <row r="27" spans="1:6">
      <c r="A27" s="42" t="s">
        <v>58</v>
      </c>
      <c r="B27" s="53"/>
      <c r="C27" s="54"/>
      <c r="D27" s="54"/>
      <c r="E27" s="55" t="s">
        <v>76</v>
      </c>
      <c r="F27" s="56">
        <v>234531</v>
      </c>
    </row>
    <row r="28" spans="1:6">
      <c r="A28" s="42" t="s">
        <v>59</v>
      </c>
      <c r="B28" s="53"/>
      <c r="C28" s="54"/>
      <c r="D28" s="54"/>
      <c r="E28" s="55" t="s">
        <v>77</v>
      </c>
      <c r="F28" s="56">
        <v>522100</v>
      </c>
    </row>
    <row r="29" spans="1:6">
      <c r="A29" s="42" t="s">
        <v>60</v>
      </c>
      <c r="B29" s="286" t="s">
        <v>260</v>
      </c>
      <c r="C29" s="287" t="s">
        <v>261</v>
      </c>
      <c r="D29" s="287"/>
      <c r="E29" s="288"/>
      <c r="F29" s="289">
        <v>4796433</v>
      </c>
    </row>
    <row r="30" spans="1:6">
      <c r="A30" s="42" t="s">
        <v>61</v>
      </c>
      <c r="B30" s="381" t="s">
        <v>263</v>
      </c>
      <c r="C30" s="381"/>
      <c r="D30" s="381"/>
      <c r="E30" s="381"/>
      <c r="F30" s="43">
        <v>1146149</v>
      </c>
    </row>
    <row r="31" spans="1:6">
      <c r="A31" s="42" t="s">
        <v>78</v>
      </c>
      <c r="B31" s="283" t="s">
        <v>264</v>
      </c>
      <c r="C31" s="284"/>
      <c r="D31" s="284"/>
      <c r="E31" s="57"/>
      <c r="F31" s="58">
        <v>1200000</v>
      </c>
    </row>
    <row r="32" spans="1:6">
      <c r="A32" s="42" t="s">
        <v>79</v>
      </c>
      <c r="B32" s="314" t="s">
        <v>345</v>
      </c>
      <c r="C32" s="315"/>
      <c r="D32" s="315"/>
      <c r="E32" s="57"/>
      <c r="F32" s="58">
        <f>SUM(F33)</f>
        <v>515620</v>
      </c>
    </row>
    <row r="33" spans="1:6">
      <c r="A33" s="42" t="s">
        <v>80</v>
      </c>
      <c r="B33" s="322"/>
      <c r="C33" s="323"/>
      <c r="D33" s="323"/>
      <c r="E33" s="55" t="s">
        <v>341</v>
      </c>
      <c r="F33" s="56">
        <v>515620</v>
      </c>
    </row>
    <row r="34" spans="1:6">
      <c r="A34" s="34"/>
      <c r="B34" s="322"/>
      <c r="C34" s="323"/>
      <c r="D34" s="323"/>
      <c r="E34" s="55"/>
      <c r="F34" s="56"/>
    </row>
    <row r="35" spans="1:6" s="50" customFormat="1" ht="15.75">
      <c r="A35" s="42" t="s">
        <v>81</v>
      </c>
      <c r="B35" s="380" t="s">
        <v>265</v>
      </c>
      <c r="C35" s="380"/>
      <c r="D35" s="380"/>
      <c r="E35" s="380"/>
      <c r="F35" s="40">
        <f>SUM(F36:F39)</f>
        <v>6787208</v>
      </c>
    </row>
    <row r="36" spans="1:6">
      <c r="A36" s="42" t="s">
        <v>82</v>
      </c>
      <c r="B36" s="372" t="s">
        <v>86</v>
      </c>
      <c r="C36" s="372"/>
      <c r="D36" s="372"/>
      <c r="E36" s="372"/>
      <c r="F36" s="38">
        <v>100000</v>
      </c>
    </row>
    <row r="37" spans="1:6">
      <c r="A37" s="42" t="s">
        <v>83</v>
      </c>
      <c r="B37" s="379" t="s">
        <v>254</v>
      </c>
      <c r="C37" s="379"/>
      <c r="D37" s="379"/>
      <c r="E37" s="379"/>
      <c r="F37" s="38">
        <v>1078092</v>
      </c>
    </row>
    <row r="38" spans="1:6">
      <c r="A38" s="42" t="s">
        <v>84</v>
      </c>
      <c r="B38" s="379" t="s">
        <v>329</v>
      </c>
      <c r="C38" s="379"/>
      <c r="D38" s="379"/>
      <c r="E38" s="379"/>
      <c r="F38" s="38">
        <v>5538631</v>
      </c>
    </row>
    <row r="39" spans="1:6">
      <c r="A39" s="42" t="s">
        <v>85</v>
      </c>
      <c r="B39" s="316" t="s">
        <v>348</v>
      </c>
      <c r="C39" s="317"/>
      <c r="D39" s="317"/>
      <c r="E39" s="317"/>
      <c r="F39" s="38">
        <v>70485</v>
      </c>
    </row>
    <row r="40" spans="1:6">
      <c r="A40" s="34"/>
      <c r="B40" s="61"/>
      <c r="C40" s="62"/>
      <c r="D40" s="62"/>
      <c r="E40" s="62"/>
      <c r="F40" s="36"/>
    </row>
    <row r="41" spans="1:6" ht="15.75">
      <c r="A41" s="42" t="s">
        <v>192</v>
      </c>
      <c r="B41" s="373" t="s">
        <v>255</v>
      </c>
      <c r="C41" s="374"/>
      <c r="D41" s="374"/>
      <c r="E41" s="375"/>
      <c r="F41" s="60">
        <f>SUM(F42:F43)</f>
        <v>3042339</v>
      </c>
    </row>
    <row r="42" spans="1:6" ht="15.75">
      <c r="A42" s="42" t="s">
        <v>194</v>
      </c>
      <c r="B42" s="311"/>
      <c r="C42" s="312"/>
      <c r="D42" s="312"/>
      <c r="E42" s="55" t="s">
        <v>346</v>
      </c>
      <c r="F42" s="324">
        <v>2946524</v>
      </c>
    </row>
    <row r="43" spans="1:6" ht="15.75">
      <c r="A43" s="42" t="s">
        <v>196</v>
      </c>
      <c r="B43" s="311"/>
      <c r="C43" s="312"/>
      <c r="D43" s="312"/>
      <c r="E43" s="55" t="s">
        <v>347</v>
      </c>
      <c r="F43" s="324">
        <v>95815</v>
      </c>
    </row>
    <row r="44" spans="1:6" ht="15.75">
      <c r="A44" s="42"/>
      <c r="B44" s="311"/>
      <c r="C44" s="312"/>
      <c r="D44" s="312"/>
      <c r="E44" s="325"/>
      <c r="F44" s="324"/>
    </row>
    <row r="45" spans="1:6" ht="15.75">
      <c r="A45" s="42" t="s">
        <v>197</v>
      </c>
      <c r="B45" s="282" t="s">
        <v>266</v>
      </c>
      <c r="C45" s="281"/>
      <c r="D45" s="281"/>
      <c r="E45" s="281"/>
      <c r="F45" s="60">
        <v>143181</v>
      </c>
    </row>
    <row r="46" spans="1:6">
      <c r="A46" s="34"/>
      <c r="B46" s="278"/>
      <c r="C46" s="279"/>
      <c r="D46" s="279"/>
      <c r="E46" s="279"/>
      <c r="F46" s="36"/>
    </row>
    <row r="47" spans="1:6" ht="15.75">
      <c r="A47" s="59" t="s">
        <v>198</v>
      </c>
      <c r="B47" s="376" t="s">
        <v>87</v>
      </c>
      <c r="C47" s="377"/>
      <c r="D47" s="377"/>
      <c r="E47" s="377"/>
      <c r="F47" s="60">
        <v>6504997</v>
      </c>
    </row>
    <row r="48" spans="1:6" ht="15.75">
      <c r="A48" s="59" t="s">
        <v>201</v>
      </c>
      <c r="B48" s="376" t="s">
        <v>285</v>
      </c>
      <c r="C48" s="377"/>
      <c r="D48" s="377"/>
      <c r="E48" s="377"/>
      <c r="F48" s="60">
        <v>468996</v>
      </c>
    </row>
    <row r="49" spans="1:6">
      <c r="A49" s="34"/>
      <c r="B49" s="372"/>
      <c r="C49" s="372"/>
      <c r="D49" s="372"/>
      <c r="E49" s="372"/>
      <c r="F49" s="38"/>
    </row>
    <row r="50" spans="1:6" ht="15.75">
      <c r="A50" s="42" t="s">
        <v>203</v>
      </c>
      <c r="B50" s="378" t="s">
        <v>88</v>
      </c>
      <c r="C50" s="378"/>
      <c r="D50" s="378"/>
      <c r="E50" s="378"/>
      <c r="F50" s="37">
        <f>SUM(F47+F35+F23+F14+F9+F41+F45+F48)</f>
        <v>34009943</v>
      </c>
    </row>
  </sheetData>
  <mergeCells count="31">
    <mergeCell ref="B13:E13"/>
    <mergeCell ref="A3:F3"/>
    <mergeCell ref="A4:F4"/>
    <mergeCell ref="A5:F5"/>
    <mergeCell ref="B7:E7"/>
    <mergeCell ref="B8:E8"/>
    <mergeCell ref="B9:E9"/>
    <mergeCell ref="B10:E10"/>
    <mergeCell ref="B11:E11"/>
    <mergeCell ref="B12:E12"/>
    <mergeCell ref="B35:E35"/>
    <mergeCell ref="B36:E36"/>
    <mergeCell ref="B38:E38"/>
    <mergeCell ref="B30:E30"/>
    <mergeCell ref="B14:E14"/>
    <mergeCell ref="B15:E15"/>
    <mergeCell ref="B16:E16"/>
    <mergeCell ref="B17:E17"/>
    <mergeCell ref="B18:E18"/>
    <mergeCell ref="B19:E19"/>
    <mergeCell ref="B22:E22"/>
    <mergeCell ref="B23:E23"/>
    <mergeCell ref="B24:E24"/>
    <mergeCell ref="B20:E20"/>
    <mergeCell ref="B21:E21"/>
    <mergeCell ref="B49:E49"/>
    <mergeCell ref="B41:E41"/>
    <mergeCell ref="B47:E47"/>
    <mergeCell ref="B50:E50"/>
    <mergeCell ref="B37:E37"/>
    <mergeCell ref="B48:E48"/>
  </mergeCells>
  <pageMargins left="1.1023622047244095" right="0.51181102362204722" top="0.94488188976377963" bottom="0.35433070866141736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A3" sqref="A3:F3"/>
    </sheetView>
  </sheetViews>
  <sheetFormatPr defaultColWidth="9.140625" defaultRowHeight="15"/>
  <cols>
    <col min="1" max="1" width="3.5703125" style="1" bestFit="1" customWidth="1"/>
    <col min="2" max="4" width="9.140625" style="1"/>
    <col min="5" max="5" width="30.5703125" style="1" customWidth="1"/>
    <col min="6" max="6" width="19.7109375" style="1" customWidth="1"/>
    <col min="7" max="16384" width="9.140625" style="1"/>
  </cols>
  <sheetData>
    <row r="1" spans="1:6">
      <c r="F1" s="33" t="s">
        <v>43</v>
      </c>
    </row>
    <row r="3" spans="1:6" ht="15.75">
      <c r="A3" s="389" t="s">
        <v>353</v>
      </c>
      <c r="B3" s="389"/>
      <c r="C3" s="389"/>
      <c r="D3" s="389"/>
      <c r="E3" s="389"/>
      <c r="F3" s="389"/>
    </row>
    <row r="4" spans="1:6" ht="15.75">
      <c r="A4" s="389" t="s">
        <v>95</v>
      </c>
      <c r="B4" s="389"/>
      <c r="C4" s="389"/>
      <c r="D4" s="389"/>
      <c r="E4" s="389"/>
      <c r="F4" s="389"/>
    </row>
    <row r="5" spans="1:6" ht="15.75">
      <c r="A5" s="389" t="s">
        <v>267</v>
      </c>
      <c r="B5" s="389"/>
      <c r="C5" s="389"/>
      <c r="D5" s="389"/>
      <c r="E5" s="389"/>
      <c r="F5" s="389"/>
    </row>
    <row r="6" spans="1:6" ht="15.75">
      <c r="A6" s="3"/>
      <c r="B6" s="3"/>
      <c r="C6" s="3"/>
      <c r="D6" s="3"/>
      <c r="E6" s="3"/>
    </row>
    <row r="7" spans="1:6">
      <c r="A7" s="34"/>
      <c r="B7" s="390" t="s">
        <v>2</v>
      </c>
      <c r="C7" s="390"/>
      <c r="D7" s="390"/>
      <c r="E7" s="390"/>
      <c r="F7" s="35" t="s">
        <v>29</v>
      </c>
    </row>
    <row r="8" spans="1:6">
      <c r="A8" s="34"/>
      <c r="B8" s="401" t="s">
        <v>44</v>
      </c>
      <c r="C8" s="401"/>
      <c r="D8" s="401"/>
      <c r="E8" s="401"/>
      <c r="F8" s="36" t="s">
        <v>5</v>
      </c>
    </row>
    <row r="9" spans="1:6" ht="15.75">
      <c r="A9" s="34" t="s">
        <v>6</v>
      </c>
      <c r="B9" s="378" t="s">
        <v>45</v>
      </c>
      <c r="C9" s="378"/>
      <c r="D9" s="378"/>
      <c r="E9" s="378"/>
      <c r="F9" s="37">
        <f>SUM(F10+F15+F13)</f>
        <v>6581559</v>
      </c>
    </row>
    <row r="10" spans="1:6">
      <c r="A10" s="34" t="s">
        <v>8</v>
      </c>
      <c r="B10" s="372" t="s">
        <v>46</v>
      </c>
      <c r="C10" s="372"/>
      <c r="D10" s="372"/>
      <c r="E10" s="372"/>
      <c r="F10" s="43">
        <f>SUM(F11:F12)</f>
        <v>4477865</v>
      </c>
    </row>
    <row r="11" spans="1:6">
      <c r="A11" s="34" t="s">
        <v>10</v>
      </c>
      <c r="B11" s="398" t="s">
        <v>63</v>
      </c>
      <c r="C11" s="399"/>
      <c r="D11" s="399"/>
      <c r="E11" s="400"/>
      <c r="F11" s="52">
        <v>4422365</v>
      </c>
    </row>
    <row r="12" spans="1:6">
      <c r="A12" s="34" t="s">
        <v>11</v>
      </c>
      <c r="B12" s="398" t="s">
        <v>335</v>
      </c>
      <c r="C12" s="399"/>
      <c r="D12" s="399"/>
      <c r="E12" s="400"/>
      <c r="F12" s="52">
        <v>55500</v>
      </c>
    </row>
    <row r="13" spans="1:6">
      <c r="A13" s="34" t="s">
        <v>12</v>
      </c>
      <c r="B13" s="382" t="s">
        <v>343</v>
      </c>
      <c r="C13" s="372"/>
      <c r="D13" s="372"/>
      <c r="E13" s="372"/>
      <c r="F13" s="10">
        <f>SUM(F14)</f>
        <v>10554</v>
      </c>
    </row>
    <row r="14" spans="1:6">
      <c r="A14" s="34" t="s">
        <v>14</v>
      </c>
      <c r="B14" s="398" t="s">
        <v>342</v>
      </c>
      <c r="C14" s="399"/>
      <c r="D14" s="399"/>
      <c r="E14" s="400"/>
      <c r="F14" s="321">
        <v>10554</v>
      </c>
    </row>
    <row r="15" spans="1:6">
      <c r="A15" s="34" t="s">
        <v>15</v>
      </c>
      <c r="B15" s="372" t="s">
        <v>47</v>
      </c>
      <c r="C15" s="372"/>
      <c r="D15" s="372"/>
      <c r="E15" s="372"/>
      <c r="F15" s="43">
        <f>SUM(F16:F19)</f>
        <v>2093140</v>
      </c>
    </row>
    <row r="16" spans="1:6">
      <c r="A16" s="34" t="s">
        <v>20</v>
      </c>
      <c r="B16" s="398" t="s">
        <v>64</v>
      </c>
      <c r="C16" s="399"/>
      <c r="D16" s="399"/>
      <c r="E16" s="400"/>
      <c r="F16" s="52">
        <v>1642560</v>
      </c>
    </row>
    <row r="17" spans="1:10">
      <c r="A17" s="34" t="s">
        <v>17</v>
      </c>
      <c r="B17" s="398" t="s">
        <v>89</v>
      </c>
      <c r="C17" s="399"/>
      <c r="D17" s="399"/>
      <c r="E17" s="400"/>
      <c r="F17" s="52">
        <v>120000</v>
      </c>
    </row>
    <row r="18" spans="1:10">
      <c r="A18" s="34" t="s">
        <v>18</v>
      </c>
      <c r="B18" s="398" t="s">
        <v>96</v>
      </c>
      <c r="C18" s="399"/>
      <c r="D18" s="399"/>
      <c r="E18" s="400"/>
      <c r="F18" s="52">
        <v>30000</v>
      </c>
    </row>
    <row r="19" spans="1:10">
      <c r="A19" s="34" t="s">
        <v>21</v>
      </c>
      <c r="B19" s="398" t="s">
        <v>65</v>
      </c>
      <c r="C19" s="399"/>
      <c r="D19" s="399"/>
      <c r="E19" s="400"/>
      <c r="F19" s="52">
        <v>300580</v>
      </c>
      <c r="H19" s="63"/>
    </row>
    <row r="20" spans="1:10">
      <c r="A20" s="34"/>
      <c r="B20" s="386"/>
      <c r="C20" s="387"/>
      <c r="D20" s="387"/>
      <c r="E20" s="388"/>
      <c r="F20" s="39"/>
      <c r="I20" s="63"/>
    </row>
    <row r="21" spans="1:10" ht="15.75">
      <c r="A21" s="42" t="s">
        <v>22</v>
      </c>
      <c r="B21" s="373" t="s">
        <v>48</v>
      </c>
      <c r="C21" s="374"/>
      <c r="D21" s="374"/>
      <c r="E21" s="375"/>
      <c r="F21" s="40">
        <f>SUM(F22:F24)</f>
        <v>1261700</v>
      </c>
      <c r="I21" s="63"/>
    </row>
    <row r="22" spans="1:10" s="41" customFormat="1">
      <c r="A22" s="42" t="s">
        <v>23</v>
      </c>
      <c r="B22" s="397" t="s">
        <v>49</v>
      </c>
      <c r="C22" s="397"/>
      <c r="D22" s="397"/>
      <c r="E22" s="397"/>
      <c r="F22" s="38">
        <v>1049978</v>
      </c>
      <c r="G22" s="50"/>
    </row>
    <row r="23" spans="1:10">
      <c r="A23" s="42" t="s">
        <v>24</v>
      </c>
      <c r="B23" s="397" t="s">
        <v>50</v>
      </c>
      <c r="C23" s="397"/>
      <c r="D23" s="397"/>
      <c r="E23" s="397"/>
      <c r="F23" s="38">
        <v>136100</v>
      </c>
      <c r="I23" s="63"/>
    </row>
    <row r="24" spans="1:10">
      <c r="A24" s="42" t="s">
        <v>25</v>
      </c>
      <c r="B24" s="382" t="s">
        <v>51</v>
      </c>
      <c r="C24" s="397"/>
      <c r="D24" s="397"/>
      <c r="E24" s="397"/>
      <c r="F24" s="38">
        <v>75622</v>
      </c>
      <c r="I24" s="63"/>
    </row>
    <row r="25" spans="1:10">
      <c r="A25" s="34"/>
      <c r="B25" s="372"/>
      <c r="C25" s="372"/>
      <c r="D25" s="372"/>
      <c r="E25" s="372"/>
      <c r="F25" s="38"/>
      <c r="I25" s="63"/>
    </row>
    <row r="26" spans="1:10" ht="15.75">
      <c r="A26" s="42" t="s">
        <v>56</v>
      </c>
      <c r="B26" s="373" t="s">
        <v>52</v>
      </c>
      <c r="C26" s="374"/>
      <c r="D26" s="374"/>
      <c r="E26" s="375"/>
      <c r="F26" s="40">
        <v>8849948</v>
      </c>
      <c r="I26" s="63"/>
    </row>
    <row r="27" spans="1:10">
      <c r="A27" s="34"/>
      <c r="B27" s="386"/>
      <c r="C27" s="387"/>
      <c r="D27" s="387"/>
      <c r="E27" s="388"/>
      <c r="F27" s="39"/>
      <c r="I27" s="63"/>
    </row>
    <row r="28" spans="1:10" ht="15.75">
      <c r="A28" s="42" t="s">
        <v>58</v>
      </c>
      <c r="B28" s="373" t="s">
        <v>53</v>
      </c>
      <c r="C28" s="374"/>
      <c r="D28" s="374"/>
      <c r="E28" s="375"/>
      <c r="F28" s="40">
        <v>1364450</v>
      </c>
      <c r="I28" s="63"/>
    </row>
    <row r="29" spans="1:10" s="41" customFormat="1">
      <c r="A29" s="34"/>
      <c r="B29" s="397"/>
      <c r="C29" s="397"/>
      <c r="D29" s="397"/>
      <c r="E29" s="397"/>
      <c r="F29" s="43"/>
    </row>
    <row r="30" spans="1:10" ht="15.75">
      <c r="A30" s="42" t="s">
        <v>59</v>
      </c>
      <c r="B30" s="373" t="s">
        <v>54</v>
      </c>
      <c r="C30" s="374"/>
      <c r="D30" s="374"/>
      <c r="E30" s="375"/>
      <c r="F30" s="40">
        <f>SUM(F31:F33)</f>
        <v>12190423</v>
      </c>
      <c r="I30" s="63"/>
    </row>
    <row r="31" spans="1:10" ht="15.75">
      <c r="A31" s="42" t="s">
        <v>60</v>
      </c>
      <c r="B31" s="280" t="s">
        <v>344</v>
      </c>
      <c r="C31" s="312"/>
      <c r="D31" s="312"/>
      <c r="E31" s="313"/>
      <c r="F31" s="38">
        <v>83193</v>
      </c>
      <c r="I31" s="63"/>
    </row>
    <row r="32" spans="1:10" ht="15.75">
      <c r="A32" s="42" t="s">
        <v>61</v>
      </c>
      <c r="B32" s="44" t="s">
        <v>55</v>
      </c>
      <c r="C32" s="45"/>
      <c r="D32" s="45"/>
      <c r="E32" s="46"/>
      <c r="F32" s="38">
        <v>1067349</v>
      </c>
      <c r="J32" s="63"/>
    </row>
    <row r="33" spans="1:10" ht="15.75">
      <c r="A33" s="42" t="s">
        <v>78</v>
      </c>
      <c r="B33" s="44" t="s">
        <v>57</v>
      </c>
      <c r="C33" s="45"/>
      <c r="D33" s="45"/>
      <c r="E33" s="46"/>
      <c r="F33" s="38">
        <v>11039881</v>
      </c>
      <c r="J33" s="63"/>
    </row>
    <row r="34" spans="1:10" s="50" customFormat="1">
      <c r="A34" s="34"/>
      <c r="B34" s="47"/>
      <c r="C34" s="48"/>
      <c r="D34" s="48"/>
      <c r="E34" s="49"/>
      <c r="F34" s="43"/>
      <c r="J34" s="63"/>
    </row>
    <row r="35" spans="1:10" ht="15.75">
      <c r="A35" s="42" t="s">
        <v>79</v>
      </c>
      <c r="B35" s="373" t="s">
        <v>99</v>
      </c>
      <c r="C35" s="374"/>
      <c r="D35" s="374"/>
      <c r="E35" s="375"/>
      <c r="F35" s="40">
        <f>SUM(F36:F37)</f>
        <v>2610587</v>
      </c>
      <c r="J35" s="63"/>
    </row>
    <row r="36" spans="1:10">
      <c r="A36" s="42" t="s">
        <v>80</v>
      </c>
      <c r="B36" s="382" t="s">
        <v>217</v>
      </c>
      <c r="C36" s="397"/>
      <c r="D36" s="397"/>
      <c r="E36" s="397"/>
      <c r="F36" s="38">
        <v>263996</v>
      </c>
      <c r="J36" s="63"/>
    </row>
    <row r="37" spans="1:10">
      <c r="A37" s="42" t="s">
        <v>81</v>
      </c>
      <c r="B37" s="382" t="s">
        <v>140</v>
      </c>
      <c r="C37" s="397"/>
      <c r="D37" s="397"/>
      <c r="E37" s="397"/>
      <c r="F37" s="38">
        <v>2346591</v>
      </c>
      <c r="J37" s="63"/>
    </row>
    <row r="38" spans="1:10">
      <c r="A38" s="42"/>
      <c r="B38" s="280"/>
      <c r="C38" s="48"/>
      <c r="D38" s="48"/>
      <c r="E38" s="49"/>
      <c r="F38" s="38"/>
      <c r="J38" s="63"/>
    </row>
    <row r="39" spans="1:10" ht="15.75">
      <c r="A39" s="42" t="s">
        <v>78</v>
      </c>
      <c r="B39" s="275" t="s">
        <v>256</v>
      </c>
      <c r="C39" s="276"/>
      <c r="D39" s="276"/>
      <c r="E39" s="277"/>
      <c r="F39" s="40">
        <v>1151276</v>
      </c>
      <c r="J39" s="63"/>
    </row>
    <row r="40" spans="1:10">
      <c r="A40" s="51"/>
      <c r="F40" s="38"/>
      <c r="J40" s="63"/>
    </row>
    <row r="41" spans="1:10" ht="15.75">
      <c r="A41" s="42" t="s">
        <v>79</v>
      </c>
      <c r="B41" s="378" t="s">
        <v>62</v>
      </c>
      <c r="C41" s="378"/>
      <c r="D41" s="378"/>
      <c r="E41" s="378"/>
      <c r="F41" s="37">
        <f>SUM(F35+F30+F28+F26+F21+F9+F39)</f>
        <v>34009943</v>
      </c>
      <c r="J41" s="63"/>
    </row>
    <row r="42" spans="1:10">
      <c r="I42" s="63"/>
    </row>
    <row r="43" spans="1:10">
      <c r="I43" s="63"/>
    </row>
    <row r="44" spans="1:10">
      <c r="I44" s="63"/>
    </row>
    <row r="45" spans="1:10">
      <c r="I45" s="63"/>
    </row>
    <row r="46" spans="1:10">
      <c r="I46" s="63"/>
    </row>
    <row r="47" spans="1:10">
      <c r="I47" s="63"/>
    </row>
    <row r="48" spans="1:10">
      <c r="I48" s="63"/>
    </row>
    <row r="49" spans="9:9">
      <c r="I49" s="63"/>
    </row>
    <row r="50" spans="9:9">
      <c r="I50" s="63"/>
    </row>
    <row r="51" spans="9:9">
      <c r="I51" s="63"/>
    </row>
  </sheetData>
  <mergeCells count="31">
    <mergeCell ref="B23:E23"/>
    <mergeCell ref="B24:E24"/>
    <mergeCell ref="B25:E25"/>
    <mergeCell ref="B26:E26"/>
    <mergeCell ref="B41:E41"/>
    <mergeCell ref="B27:E27"/>
    <mergeCell ref="B28:E28"/>
    <mergeCell ref="B29:E29"/>
    <mergeCell ref="B30:E30"/>
    <mergeCell ref="B35:E35"/>
    <mergeCell ref="B36:E36"/>
    <mergeCell ref="B37:E37"/>
    <mergeCell ref="A3:F3"/>
    <mergeCell ref="A4:F4"/>
    <mergeCell ref="A5:F5"/>
    <mergeCell ref="B7:E7"/>
    <mergeCell ref="B8:E8"/>
    <mergeCell ref="B22:E22"/>
    <mergeCell ref="B18:E18"/>
    <mergeCell ref="B9:E9"/>
    <mergeCell ref="B16:E16"/>
    <mergeCell ref="B10:E10"/>
    <mergeCell ref="B15:E15"/>
    <mergeCell ref="B11:E11"/>
    <mergeCell ref="B20:E20"/>
    <mergeCell ref="B21:E21"/>
    <mergeCell ref="B17:E17"/>
    <mergeCell ref="B19:E19"/>
    <mergeCell ref="B12:E12"/>
    <mergeCell ref="B14:E14"/>
    <mergeCell ref="B13:E13"/>
  </mergeCells>
  <pageMargins left="0.9055118110236221" right="0.70866141732283472" top="1.7322834645669292" bottom="0.35433070866141736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F22"/>
  <sheetViews>
    <sheetView zoomScaleNormal="100" workbookViewId="0">
      <selection activeCell="B6" sqref="B6:F6"/>
    </sheetView>
  </sheetViews>
  <sheetFormatPr defaultColWidth="9.140625" defaultRowHeight="15"/>
  <cols>
    <col min="1" max="1" width="4.140625" style="1" customWidth="1"/>
    <col min="2" max="2" width="4.85546875" style="1" customWidth="1"/>
    <col min="3" max="4" width="9.140625" style="1"/>
    <col min="5" max="5" width="38.42578125" style="1" customWidth="1"/>
    <col min="6" max="6" width="15.140625" style="1" customWidth="1"/>
    <col min="7" max="16384" width="9.140625" style="1"/>
  </cols>
  <sheetData>
    <row r="3" spans="2:6">
      <c r="F3" s="2" t="s">
        <v>28</v>
      </c>
    </row>
    <row r="6" spans="2:6" ht="15.75">
      <c r="B6" s="389" t="s">
        <v>349</v>
      </c>
      <c r="C6" s="389"/>
      <c r="D6" s="389"/>
      <c r="E6" s="389"/>
      <c r="F6" s="389"/>
    </row>
    <row r="7" spans="2:6" ht="8.25" customHeight="1">
      <c r="B7" s="3"/>
      <c r="C7" s="3"/>
      <c r="D7" s="3"/>
      <c r="E7" s="3"/>
      <c r="F7" s="3"/>
    </row>
    <row r="8" spans="2:6" ht="16.5" customHeight="1">
      <c r="B8" s="406" t="s">
        <v>97</v>
      </c>
      <c r="C8" s="406"/>
      <c r="D8" s="406"/>
      <c r="E8" s="406"/>
      <c r="F8" s="406"/>
    </row>
    <row r="9" spans="2:6" ht="16.5" customHeight="1">
      <c r="B9" s="406" t="s">
        <v>270</v>
      </c>
      <c r="C9" s="406"/>
      <c r="D9" s="406"/>
      <c r="E9" s="406"/>
      <c r="F9" s="406"/>
    </row>
    <row r="11" spans="2:6">
      <c r="B11" s="4"/>
      <c r="C11" s="407" t="s">
        <v>2</v>
      </c>
      <c r="D11" s="407"/>
      <c r="E11" s="407"/>
      <c r="F11" s="20" t="s">
        <v>29</v>
      </c>
    </row>
    <row r="12" spans="2:6">
      <c r="B12" s="4"/>
      <c r="C12" s="407" t="s">
        <v>4</v>
      </c>
      <c r="D12" s="407"/>
      <c r="E12" s="407"/>
      <c r="F12" s="21" t="s">
        <v>5</v>
      </c>
    </row>
    <row r="13" spans="2:6">
      <c r="B13" s="4"/>
      <c r="C13" s="402"/>
      <c r="D13" s="403"/>
      <c r="E13" s="404"/>
      <c r="F13" s="4"/>
    </row>
    <row r="14" spans="2:6">
      <c r="B14" s="6" t="s">
        <v>6</v>
      </c>
      <c r="C14" s="405" t="s">
        <v>30</v>
      </c>
      <c r="D14" s="405"/>
      <c r="E14" s="405"/>
      <c r="F14" s="10">
        <f>SUM(F15:F19)</f>
        <v>1364450</v>
      </c>
    </row>
    <row r="15" spans="2:6">
      <c r="B15" s="6" t="s">
        <v>8</v>
      </c>
      <c r="C15" s="415" t="s">
        <v>271</v>
      </c>
      <c r="D15" s="408"/>
      <c r="E15" s="408"/>
      <c r="F15" s="22">
        <v>300000</v>
      </c>
    </row>
    <row r="16" spans="2:6">
      <c r="B16" s="6" t="s">
        <v>10</v>
      </c>
      <c r="C16" s="415" t="s">
        <v>272</v>
      </c>
      <c r="D16" s="408"/>
      <c r="E16" s="408"/>
      <c r="F16" s="264">
        <v>150000</v>
      </c>
    </row>
    <row r="17" spans="2:6">
      <c r="B17" s="6" t="s">
        <v>11</v>
      </c>
      <c r="C17" s="416" t="s">
        <v>273</v>
      </c>
      <c r="D17" s="417"/>
      <c r="E17" s="418"/>
      <c r="F17" s="264">
        <v>10000</v>
      </c>
    </row>
    <row r="18" spans="2:6">
      <c r="B18" s="6" t="s">
        <v>12</v>
      </c>
      <c r="C18" s="412" t="s">
        <v>32</v>
      </c>
      <c r="D18" s="413"/>
      <c r="E18" s="414"/>
      <c r="F18" s="264">
        <v>352000</v>
      </c>
    </row>
    <row r="19" spans="2:6">
      <c r="B19" s="6" t="s">
        <v>14</v>
      </c>
      <c r="C19" s="416" t="s">
        <v>341</v>
      </c>
      <c r="D19" s="413"/>
      <c r="E19" s="414"/>
      <c r="F19" s="264">
        <v>552450</v>
      </c>
    </row>
    <row r="20" spans="2:6">
      <c r="B20" s="4"/>
      <c r="C20" s="408"/>
      <c r="D20" s="408"/>
      <c r="E20" s="408"/>
      <c r="F20" s="22"/>
    </row>
    <row r="21" spans="2:6" ht="15" customHeight="1">
      <c r="B21" s="6" t="s">
        <v>15</v>
      </c>
      <c r="C21" s="409" t="s">
        <v>31</v>
      </c>
      <c r="D21" s="410"/>
      <c r="E21" s="411"/>
      <c r="F21" s="17">
        <f>SUM(F14)</f>
        <v>1364450</v>
      </c>
    </row>
    <row r="22" spans="2:6" ht="18.75">
      <c r="B22" s="18"/>
      <c r="C22" s="19"/>
      <c r="D22" s="19"/>
      <c r="E22" s="19"/>
      <c r="F22" s="23"/>
    </row>
  </sheetData>
  <sheetProtection selectLockedCells="1" selectUnlockedCells="1"/>
  <mergeCells count="14">
    <mergeCell ref="C20:E20"/>
    <mergeCell ref="C21:E21"/>
    <mergeCell ref="C18:E18"/>
    <mergeCell ref="C16:E16"/>
    <mergeCell ref="C15:E15"/>
    <mergeCell ref="C17:E17"/>
    <mergeCell ref="C19:E19"/>
    <mergeCell ref="C13:E13"/>
    <mergeCell ref="C14:E14"/>
    <mergeCell ref="B6:F6"/>
    <mergeCell ref="B8:F8"/>
    <mergeCell ref="B9:F9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28"/>
  <sheetViews>
    <sheetView tabSelected="1" zoomScaleNormal="100" workbookViewId="0">
      <selection activeCell="A6" sqref="A6:E6"/>
    </sheetView>
  </sheetViews>
  <sheetFormatPr defaultColWidth="9.140625" defaultRowHeight="15"/>
  <cols>
    <col min="1" max="1" width="4.85546875" style="1" customWidth="1"/>
    <col min="2" max="3" width="9.140625" style="1"/>
    <col min="4" max="4" width="45.28515625" style="1" customWidth="1"/>
    <col min="5" max="5" width="15.28515625" style="1" customWidth="1"/>
    <col min="6" max="16384" width="9.140625" style="1"/>
  </cols>
  <sheetData>
    <row r="3" spans="1:5">
      <c r="E3" s="2" t="s">
        <v>28</v>
      </c>
    </row>
    <row r="6" spans="1:5" ht="15.75">
      <c r="A6" s="389" t="s">
        <v>353</v>
      </c>
      <c r="B6" s="389"/>
      <c r="C6" s="389"/>
      <c r="D6" s="389"/>
      <c r="E6" s="389"/>
    </row>
    <row r="7" spans="1:5" ht="9.75" customHeight="1">
      <c r="A7" s="3"/>
      <c r="B7" s="3"/>
      <c r="C7" s="3"/>
      <c r="D7" s="3"/>
    </row>
    <row r="8" spans="1:5" ht="15" customHeight="1">
      <c r="A8" s="406" t="s">
        <v>98</v>
      </c>
      <c r="B8" s="406"/>
      <c r="C8" s="406"/>
      <c r="D8" s="406"/>
      <c r="E8" s="406"/>
    </row>
    <row r="9" spans="1:5" ht="15" customHeight="1">
      <c r="A9" s="406" t="s">
        <v>269</v>
      </c>
      <c r="B9" s="406"/>
      <c r="C9" s="406"/>
      <c r="D9" s="406"/>
      <c r="E9" s="406"/>
    </row>
    <row r="10" spans="1:5" ht="15" customHeight="1">
      <c r="A10" s="406" t="s">
        <v>1</v>
      </c>
      <c r="B10" s="406"/>
      <c r="C10" s="406"/>
      <c r="D10" s="406"/>
      <c r="E10" s="406"/>
    </row>
    <row r="12" spans="1:5">
      <c r="A12" s="4"/>
      <c r="B12" s="419" t="s">
        <v>2</v>
      </c>
      <c r="C12" s="419"/>
      <c r="D12" s="419"/>
      <c r="E12" s="96" t="s">
        <v>29</v>
      </c>
    </row>
    <row r="13" spans="1:5">
      <c r="A13" s="4"/>
      <c r="B13" s="419" t="s">
        <v>4</v>
      </c>
      <c r="C13" s="419"/>
      <c r="D13" s="419"/>
      <c r="E13" s="5" t="s">
        <v>5</v>
      </c>
    </row>
    <row r="14" spans="1:5">
      <c r="A14" s="4"/>
      <c r="B14" s="402"/>
      <c r="C14" s="403"/>
      <c r="D14" s="404"/>
      <c r="E14" s="4"/>
    </row>
    <row r="15" spans="1:5">
      <c r="A15" s="6" t="s">
        <v>6</v>
      </c>
      <c r="B15" s="7" t="s">
        <v>7</v>
      </c>
      <c r="C15" s="8"/>
      <c r="D15" s="9"/>
      <c r="E15" s="10">
        <f>SUM(E16:E22)</f>
        <v>867349</v>
      </c>
    </row>
    <row r="16" spans="1:5">
      <c r="A16" s="6" t="s">
        <v>8</v>
      </c>
      <c r="B16" s="408" t="s">
        <v>9</v>
      </c>
      <c r="C16" s="408"/>
      <c r="D16" s="408"/>
      <c r="E16" s="11">
        <v>332072</v>
      </c>
    </row>
    <row r="17" spans="1:5">
      <c r="A17" s="6" t="s">
        <v>10</v>
      </c>
      <c r="B17" s="408" t="s">
        <v>13</v>
      </c>
      <c r="C17" s="408"/>
      <c r="D17" s="408"/>
      <c r="E17" s="11">
        <v>121200</v>
      </c>
    </row>
    <row r="18" spans="1:5">
      <c r="A18" s="6" t="s">
        <v>11</v>
      </c>
      <c r="B18" s="285" t="s">
        <v>268</v>
      </c>
      <c r="C18" s="13"/>
      <c r="D18" s="13"/>
      <c r="E18" s="11">
        <v>164800</v>
      </c>
    </row>
    <row r="19" spans="1:5">
      <c r="A19" s="6" t="s">
        <v>12</v>
      </c>
      <c r="B19" s="291" t="s">
        <v>277</v>
      </c>
      <c r="C19" s="290"/>
      <c r="D19" s="290"/>
      <c r="E19" s="11">
        <v>126072</v>
      </c>
    </row>
    <row r="20" spans="1:5">
      <c r="A20" s="6" t="s">
        <v>14</v>
      </c>
      <c r="B20" s="12" t="s">
        <v>118</v>
      </c>
      <c r="C20" s="70"/>
      <c r="D20" s="70"/>
      <c r="E20" s="11">
        <v>44866</v>
      </c>
    </row>
    <row r="21" spans="1:5">
      <c r="A21" s="6" t="s">
        <v>15</v>
      </c>
      <c r="B21" s="415" t="s">
        <v>27</v>
      </c>
      <c r="C21" s="408"/>
      <c r="D21" s="408"/>
      <c r="E21" s="11">
        <v>43731</v>
      </c>
    </row>
    <row r="22" spans="1:5">
      <c r="A22" s="6" t="s">
        <v>20</v>
      </c>
      <c r="B22" s="415" t="s">
        <v>278</v>
      </c>
      <c r="C22" s="408"/>
      <c r="D22" s="408"/>
      <c r="E22" s="16">
        <v>34608</v>
      </c>
    </row>
    <row r="23" spans="1:5">
      <c r="A23" s="4"/>
      <c r="B23" s="14"/>
      <c r="C23" s="13"/>
      <c r="D23" s="13"/>
      <c r="E23" s="11"/>
    </row>
    <row r="24" spans="1:5">
      <c r="A24" s="6" t="s">
        <v>17</v>
      </c>
      <c r="B24" s="7" t="s">
        <v>16</v>
      </c>
      <c r="C24" s="13"/>
      <c r="D24" s="13"/>
      <c r="E24" s="15">
        <f>SUM(E25)</f>
        <v>200000</v>
      </c>
    </row>
    <row r="25" spans="1:5">
      <c r="A25" s="6" t="s">
        <v>18</v>
      </c>
      <c r="B25" s="408" t="s">
        <v>19</v>
      </c>
      <c r="C25" s="408"/>
      <c r="D25" s="408"/>
      <c r="E25" s="11">
        <v>200000</v>
      </c>
    </row>
    <row r="26" spans="1:5">
      <c r="A26" s="4"/>
      <c r="B26" s="94"/>
      <c r="C26" s="95"/>
      <c r="D26" s="95"/>
      <c r="E26" s="11"/>
    </row>
    <row r="27" spans="1:5" ht="23.25" customHeight="1">
      <c r="A27" s="6" t="s">
        <v>21</v>
      </c>
      <c r="B27" s="420" t="s">
        <v>26</v>
      </c>
      <c r="C27" s="421"/>
      <c r="D27" s="422"/>
      <c r="E27" s="17">
        <f>SUM(E15+E24)</f>
        <v>1067349</v>
      </c>
    </row>
    <row r="28" spans="1:5" ht="18.75">
      <c r="A28" s="18"/>
      <c r="B28" s="19"/>
      <c r="C28" s="19"/>
      <c r="D28" s="19"/>
    </row>
  </sheetData>
  <mergeCells count="13">
    <mergeCell ref="B25:D25"/>
    <mergeCell ref="B21:D21"/>
    <mergeCell ref="B27:D27"/>
    <mergeCell ref="B14:D14"/>
    <mergeCell ref="B16:D16"/>
    <mergeCell ref="B17:D17"/>
    <mergeCell ref="B22:D22"/>
    <mergeCell ref="B13:D13"/>
    <mergeCell ref="A6:E6"/>
    <mergeCell ref="A8:E8"/>
    <mergeCell ref="A9:E9"/>
    <mergeCell ref="A10:E10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H28"/>
  <sheetViews>
    <sheetView zoomScaleNormal="100" workbookViewId="0">
      <selection activeCell="B6" sqref="B6:F6"/>
    </sheetView>
  </sheetViews>
  <sheetFormatPr defaultColWidth="9.140625" defaultRowHeight="15"/>
  <cols>
    <col min="1" max="1" width="4.7109375" style="1" customWidth="1"/>
    <col min="2" max="2" width="4.85546875" style="1" customWidth="1"/>
    <col min="3" max="3" width="6.42578125" style="1" customWidth="1"/>
    <col min="4" max="4" width="9.140625" style="1"/>
    <col min="5" max="5" width="28.7109375" style="1" customWidth="1"/>
    <col min="6" max="6" width="15.28515625" style="1" customWidth="1"/>
    <col min="7" max="7" width="9.140625" style="1"/>
    <col min="8" max="8" width="15.85546875" style="1" customWidth="1"/>
    <col min="9" max="16384" width="9.140625" style="1"/>
  </cols>
  <sheetData>
    <row r="3" spans="2:8">
      <c r="F3" s="2" t="s">
        <v>0</v>
      </c>
    </row>
    <row r="6" spans="2:8" ht="15.75">
      <c r="B6" s="389" t="s">
        <v>353</v>
      </c>
      <c r="C6" s="389"/>
      <c r="D6" s="389"/>
      <c r="E6" s="389"/>
      <c r="F6" s="389"/>
    </row>
    <row r="7" spans="2:8" ht="9.75" customHeight="1">
      <c r="B7" s="65"/>
      <c r="C7" s="65"/>
      <c r="D7" s="65"/>
      <c r="E7" s="65"/>
      <c r="F7" s="65"/>
    </row>
    <row r="8" spans="2:8" ht="15" customHeight="1">
      <c r="B8" s="406" t="s">
        <v>100</v>
      </c>
      <c r="C8" s="406"/>
      <c r="D8" s="406"/>
      <c r="E8" s="406"/>
      <c r="F8" s="406"/>
    </row>
    <row r="9" spans="2:8" ht="15" customHeight="1">
      <c r="B9" s="406" t="s">
        <v>275</v>
      </c>
      <c r="C9" s="406"/>
      <c r="D9" s="406"/>
      <c r="E9" s="406"/>
      <c r="F9" s="406"/>
    </row>
    <row r="10" spans="2:8" ht="15" customHeight="1">
      <c r="B10" s="406"/>
      <c r="C10" s="406"/>
      <c r="D10" s="406"/>
      <c r="E10" s="406"/>
      <c r="F10" s="406"/>
    </row>
    <row r="11" spans="2:8">
      <c r="H11" s="63"/>
    </row>
    <row r="12" spans="2:8">
      <c r="B12" s="4"/>
      <c r="C12" s="423" t="s">
        <v>2</v>
      </c>
      <c r="D12" s="423"/>
      <c r="E12" s="423"/>
      <c r="F12" s="69" t="s">
        <v>29</v>
      </c>
      <c r="H12" s="63"/>
    </row>
    <row r="13" spans="2:8">
      <c r="B13" s="4"/>
      <c r="C13" s="423" t="s">
        <v>4</v>
      </c>
      <c r="D13" s="423"/>
      <c r="E13" s="423"/>
      <c r="F13" s="69" t="s">
        <v>5</v>
      </c>
      <c r="H13" s="63"/>
    </row>
    <row r="14" spans="2:8">
      <c r="B14" s="4"/>
      <c r="C14" s="402"/>
      <c r="D14" s="403"/>
      <c r="E14" s="404"/>
      <c r="F14" s="4"/>
    </row>
    <row r="15" spans="2:8">
      <c r="B15" s="64" t="s">
        <v>6</v>
      </c>
      <c r="C15" s="7" t="s">
        <v>101</v>
      </c>
      <c r="D15" s="290"/>
      <c r="E15" s="292"/>
      <c r="F15" s="10">
        <f>SUM(F16:F16)</f>
        <v>263996</v>
      </c>
    </row>
    <row r="16" spans="2:8">
      <c r="B16" s="6" t="s">
        <v>8</v>
      </c>
      <c r="C16" s="291" t="s">
        <v>274</v>
      </c>
      <c r="D16" s="290"/>
      <c r="E16" s="292"/>
      <c r="F16" s="264">
        <v>263996</v>
      </c>
      <c r="H16" s="63"/>
    </row>
    <row r="17" spans="2:8">
      <c r="B17" s="6"/>
      <c r="C17" s="291"/>
      <c r="D17" s="318" t="s">
        <v>337</v>
      </c>
      <c r="E17" s="319"/>
      <c r="F17" s="320">
        <v>79999</v>
      </c>
      <c r="H17" s="63"/>
    </row>
    <row r="18" spans="2:8">
      <c r="B18" s="6"/>
      <c r="C18" s="291"/>
      <c r="D18" s="318" t="s">
        <v>338</v>
      </c>
      <c r="E18" s="319"/>
      <c r="F18" s="320">
        <v>79999</v>
      </c>
      <c r="H18" s="63"/>
    </row>
    <row r="19" spans="2:8">
      <c r="B19" s="6"/>
      <c r="C19" s="291"/>
      <c r="D19" s="318" t="s">
        <v>339</v>
      </c>
      <c r="E19" s="319"/>
      <c r="F19" s="320">
        <v>24999</v>
      </c>
      <c r="H19" s="63"/>
    </row>
    <row r="20" spans="2:8">
      <c r="B20" s="6"/>
      <c r="C20" s="291"/>
      <c r="D20" s="318" t="s">
        <v>340</v>
      </c>
      <c r="E20" s="319"/>
      <c r="F20" s="320">
        <v>11999</v>
      </c>
      <c r="H20" s="63"/>
    </row>
    <row r="21" spans="2:8">
      <c r="B21" s="6"/>
      <c r="C21" s="326"/>
      <c r="D21" s="318" t="s">
        <v>350</v>
      </c>
      <c r="E21" s="319"/>
      <c r="F21" s="320">
        <v>22000</v>
      </c>
      <c r="H21" s="63"/>
    </row>
    <row r="22" spans="2:8">
      <c r="B22" s="6"/>
      <c r="C22" s="326"/>
      <c r="D22" s="318" t="s">
        <v>351</v>
      </c>
      <c r="E22" s="319"/>
      <c r="F22" s="320">
        <v>45000</v>
      </c>
      <c r="H22" s="63"/>
    </row>
    <row r="23" spans="2:8">
      <c r="B23" s="64"/>
      <c r="C23" s="66"/>
      <c r="D23" s="67"/>
      <c r="E23" s="68"/>
      <c r="F23" s="22"/>
      <c r="H23" s="50"/>
    </row>
    <row r="24" spans="2:8">
      <c r="B24" s="6" t="s">
        <v>301</v>
      </c>
      <c r="C24" s="7" t="s">
        <v>302</v>
      </c>
      <c r="D24" s="290"/>
      <c r="E24" s="292"/>
      <c r="F24" s="10">
        <f>SUM(F25:F25)</f>
        <v>2346591</v>
      </c>
      <c r="H24" s="50"/>
    </row>
    <row r="25" spans="2:8">
      <c r="B25" s="6" t="s">
        <v>11</v>
      </c>
      <c r="C25" s="291" t="s">
        <v>303</v>
      </c>
      <c r="D25" s="290"/>
      <c r="E25" s="292"/>
      <c r="F25" s="264">
        <v>2346591</v>
      </c>
      <c r="H25" s="50"/>
    </row>
    <row r="26" spans="2:8" ht="23.25" customHeight="1">
      <c r="B26" s="6" t="s">
        <v>12</v>
      </c>
      <c r="C26" s="420" t="s">
        <v>26</v>
      </c>
      <c r="D26" s="421"/>
      <c r="E26" s="422"/>
      <c r="F26" s="17">
        <f>SUM(F15+F24)</f>
        <v>2610587</v>
      </c>
    </row>
    <row r="27" spans="2:8" ht="18.75">
      <c r="B27" s="18"/>
      <c r="C27" s="19"/>
      <c r="D27" s="19"/>
      <c r="E27" s="19"/>
      <c r="F27" s="23"/>
      <c r="H27" s="50"/>
    </row>
    <row r="28" spans="2:8">
      <c r="H28" s="50"/>
    </row>
  </sheetData>
  <mergeCells count="8">
    <mergeCell ref="C14:E14"/>
    <mergeCell ref="C26:E26"/>
    <mergeCell ref="B6:F6"/>
    <mergeCell ref="B8:F8"/>
    <mergeCell ref="B9:F9"/>
    <mergeCell ref="B10:F10"/>
    <mergeCell ref="C12:E12"/>
    <mergeCell ref="C13:E13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H17"/>
  <sheetViews>
    <sheetView workbookViewId="0">
      <selection activeCell="E5" sqref="E5"/>
    </sheetView>
  </sheetViews>
  <sheetFormatPr defaultColWidth="9.140625" defaultRowHeight="12.75"/>
  <cols>
    <col min="1" max="1" width="7.5703125" style="24" customWidth="1"/>
    <col min="2" max="2" width="25.42578125" style="24" customWidth="1"/>
    <col min="3" max="4" width="18.7109375" style="24" customWidth="1"/>
    <col min="5" max="5" width="19.42578125" style="24" customWidth="1"/>
    <col min="6" max="16384" width="9.140625" style="24"/>
  </cols>
  <sheetData>
    <row r="4" spans="1:8">
      <c r="E4" s="25" t="s">
        <v>0</v>
      </c>
    </row>
    <row r="6" spans="1:8" ht="15.75">
      <c r="A6" s="389" t="s">
        <v>334</v>
      </c>
      <c r="B6" s="389"/>
      <c r="C6" s="389"/>
      <c r="D6" s="389"/>
      <c r="E6" s="389"/>
      <c r="F6" s="26"/>
    </row>
    <row r="7" spans="1:8" ht="15.75">
      <c r="A7" s="389" t="s">
        <v>276</v>
      </c>
      <c r="B7" s="389"/>
      <c r="C7" s="389"/>
      <c r="D7" s="389"/>
      <c r="E7" s="389"/>
      <c r="F7" s="26"/>
      <c r="G7" s="26"/>
      <c r="H7" s="26"/>
    </row>
    <row r="10" spans="1:8" ht="15" customHeight="1">
      <c r="B10" s="27" t="s">
        <v>2</v>
      </c>
      <c r="C10" s="27" t="s">
        <v>29</v>
      </c>
      <c r="D10" s="27" t="s">
        <v>3</v>
      </c>
      <c r="E10" s="27" t="s">
        <v>33</v>
      </c>
    </row>
    <row r="11" spans="1:8" ht="15" customHeight="1">
      <c r="A11" s="28" t="s">
        <v>34</v>
      </c>
      <c r="B11" s="28" t="s">
        <v>4</v>
      </c>
      <c r="C11" s="28" t="s">
        <v>35</v>
      </c>
      <c r="D11" s="28" t="s">
        <v>36</v>
      </c>
      <c r="E11" s="28" t="s">
        <v>37</v>
      </c>
    </row>
    <row r="12" spans="1:8" ht="15" customHeight="1">
      <c r="A12" s="29" t="s">
        <v>6</v>
      </c>
      <c r="B12" s="30" t="s">
        <v>38</v>
      </c>
      <c r="C12" s="29" t="s">
        <v>39</v>
      </c>
      <c r="D12" s="29" t="s">
        <v>39</v>
      </c>
      <c r="E12" s="31">
        <f>SUM(C12:D12)</f>
        <v>0</v>
      </c>
    </row>
    <row r="13" spans="1:8" ht="15" customHeight="1">
      <c r="A13" s="29" t="s">
        <v>8</v>
      </c>
      <c r="B13" s="30" t="s">
        <v>40</v>
      </c>
      <c r="C13" s="29" t="s">
        <v>39</v>
      </c>
      <c r="D13" s="29" t="s">
        <v>39</v>
      </c>
      <c r="E13" s="31">
        <f t="shared" ref="E13:E15" si="0">SUM(C13:D13)</f>
        <v>0</v>
      </c>
    </row>
    <row r="14" spans="1:8" ht="15" customHeight="1">
      <c r="A14" s="29" t="s">
        <v>10</v>
      </c>
      <c r="B14" s="30" t="s">
        <v>41</v>
      </c>
      <c r="C14" s="29" t="s">
        <v>39</v>
      </c>
      <c r="D14" s="29" t="s">
        <v>39</v>
      </c>
      <c r="E14" s="31">
        <f t="shared" si="0"/>
        <v>0</v>
      </c>
    </row>
    <row r="15" spans="1:8" ht="15" customHeight="1">
      <c r="A15" s="29" t="s">
        <v>11</v>
      </c>
      <c r="B15" s="30" t="s">
        <v>42</v>
      </c>
      <c r="C15" s="31">
        <v>5</v>
      </c>
      <c r="D15" s="29" t="s">
        <v>39</v>
      </c>
      <c r="E15" s="31">
        <f t="shared" si="0"/>
        <v>5</v>
      </c>
    </row>
    <row r="16" spans="1:8" ht="15" customHeight="1">
      <c r="B16" s="32"/>
    </row>
    <row r="17" spans="2:2">
      <c r="B17" s="32" t="s">
        <v>333</v>
      </c>
    </row>
  </sheetData>
  <mergeCells count="2">
    <mergeCell ref="A6:E6"/>
    <mergeCell ref="A7:E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557"/>
  <sheetViews>
    <sheetView zoomScaleNormal="100" workbookViewId="0">
      <selection activeCell="B6" sqref="B6:I7"/>
    </sheetView>
  </sheetViews>
  <sheetFormatPr defaultColWidth="9.140625" defaultRowHeight="15.75"/>
  <cols>
    <col min="1" max="1" width="4" style="71" customWidth="1"/>
    <col min="2" max="2" width="80.140625" style="72" customWidth="1"/>
    <col min="3" max="4" width="18.28515625" style="72" customWidth="1"/>
    <col min="5" max="5" width="0.140625" style="72" customWidth="1"/>
    <col min="6" max="6" width="0.28515625" style="72" hidden="1" customWidth="1"/>
    <col min="7" max="9" width="9.140625" style="72" hidden="1" customWidth="1"/>
    <col min="10" max="16384" width="9.140625" style="72"/>
  </cols>
  <sheetData>
    <row r="1" spans="1:9">
      <c r="C1" s="73"/>
      <c r="D1" s="439" t="s">
        <v>352</v>
      </c>
      <c r="E1" s="440"/>
      <c r="F1" s="440"/>
      <c r="G1" s="440"/>
      <c r="H1" s="440"/>
      <c r="I1" s="440"/>
    </row>
    <row r="2" spans="1:9">
      <c r="A2" s="441" t="s">
        <v>353</v>
      </c>
      <c r="B2" s="441"/>
      <c r="C2" s="441"/>
      <c r="D2" s="441"/>
      <c r="E2" s="441"/>
      <c r="F2" s="74"/>
      <c r="G2" s="74"/>
      <c r="H2" s="74"/>
    </row>
    <row r="3" spans="1:9">
      <c r="B3" s="442" t="s">
        <v>102</v>
      </c>
      <c r="C3" s="443"/>
      <c r="D3" s="443"/>
    </row>
    <row r="4" spans="1:9" ht="19.5" customHeight="1">
      <c r="B4" s="444" t="s">
        <v>103</v>
      </c>
      <c r="C4" s="444"/>
      <c r="D4" s="444"/>
      <c r="E4" s="444"/>
      <c r="F4" s="444"/>
      <c r="G4" s="444"/>
      <c r="H4" s="444"/>
      <c r="I4" s="444"/>
    </row>
    <row r="5" spans="1:9">
      <c r="B5" s="445" t="s">
        <v>104</v>
      </c>
      <c r="C5" s="445"/>
      <c r="D5" s="445"/>
      <c r="E5" s="445"/>
      <c r="F5" s="445"/>
      <c r="G5" s="445"/>
      <c r="H5" s="445"/>
      <c r="I5" s="445"/>
    </row>
    <row r="6" spans="1:9" ht="15.75" customHeight="1">
      <c r="B6" s="438" t="s">
        <v>105</v>
      </c>
      <c r="C6" s="438"/>
      <c r="D6" s="438"/>
      <c r="E6" s="438"/>
      <c r="F6" s="438"/>
      <c r="G6" s="438"/>
      <c r="H6" s="438"/>
      <c r="I6" s="438"/>
    </row>
    <row r="7" spans="1:9" ht="31.5" customHeight="1">
      <c r="B7" s="438"/>
      <c r="C7" s="438"/>
      <c r="D7" s="438"/>
      <c r="E7" s="438"/>
      <c r="F7" s="438"/>
      <c r="G7" s="438"/>
      <c r="H7" s="438"/>
      <c r="I7" s="438"/>
    </row>
    <row r="8" spans="1:9">
      <c r="D8" s="75"/>
      <c r="E8" s="76" t="s">
        <v>106</v>
      </c>
    </row>
    <row r="9" spans="1:9" ht="19.5" customHeight="1">
      <c r="A9" s="430" t="s">
        <v>34</v>
      </c>
      <c r="B9" s="432" t="s">
        <v>4</v>
      </c>
      <c r="C9" s="434" t="s">
        <v>326</v>
      </c>
      <c r="D9" s="435"/>
      <c r="E9" s="77"/>
    </row>
    <row r="10" spans="1:9" ht="15.75" customHeight="1">
      <c r="A10" s="431"/>
      <c r="B10" s="433"/>
      <c r="C10" s="434" t="s">
        <v>107</v>
      </c>
      <c r="D10" s="435"/>
      <c r="E10" s="77"/>
    </row>
    <row r="11" spans="1:9">
      <c r="A11" s="78" t="s">
        <v>6</v>
      </c>
      <c r="B11" s="79" t="s">
        <v>108</v>
      </c>
      <c r="C11" s="436">
        <v>0</v>
      </c>
      <c r="D11" s="437"/>
      <c r="E11" s="80"/>
    </row>
    <row r="12" spans="1:9">
      <c r="A12" s="78" t="s">
        <v>8</v>
      </c>
      <c r="B12" s="79" t="s">
        <v>71</v>
      </c>
      <c r="C12" s="424">
        <v>3505</v>
      </c>
      <c r="D12" s="425"/>
      <c r="E12" s="80"/>
    </row>
    <row r="13" spans="1:9">
      <c r="A13" s="78" t="s">
        <v>10</v>
      </c>
      <c r="B13" s="79" t="s">
        <v>70</v>
      </c>
      <c r="C13" s="424">
        <v>792</v>
      </c>
      <c r="D13" s="425"/>
      <c r="E13" s="80"/>
    </row>
    <row r="14" spans="1:9">
      <c r="A14" s="78" t="s">
        <v>11</v>
      </c>
      <c r="B14" s="79" t="s">
        <v>68</v>
      </c>
      <c r="C14" s="424">
        <v>1</v>
      </c>
      <c r="D14" s="425"/>
      <c r="E14" s="80"/>
    </row>
    <row r="15" spans="1:9">
      <c r="A15" s="78" t="s">
        <v>12</v>
      </c>
      <c r="B15" s="79" t="s">
        <v>109</v>
      </c>
      <c r="C15" s="424">
        <v>27</v>
      </c>
      <c r="D15" s="425"/>
      <c r="E15" s="80"/>
    </row>
    <row r="16" spans="1:9">
      <c r="A16" s="78" t="s">
        <v>14</v>
      </c>
      <c r="B16" s="79" t="s">
        <v>110</v>
      </c>
      <c r="C16" s="424">
        <v>0</v>
      </c>
      <c r="D16" s="425"/>
      <c r="E16" s="80"/>
    </row>
    <row r="17" spans="1:5" ht="15.75" customHeight="1">
      <c r="A17" s="78" t="s">
        <v>15</v>
      </c>
      <c r="B17" s="79" t="s">
        <v>111</v>
      </c>
      <c r="C17" s="424">
        <v>1205</v>
      </c>
      <c r="D17" s="425"/>
      <c r="E17" s="80"/>
    </row>
    <row r="18" spans="1:5">
      <c r="A18" s="78" t="s">
        <v>20</v>
      </c>
      <c r="B18" s="79" t="s">
        <v>112</v>
      </c>
      <c r="C18" s="424">
        <v>0</v>
      </c>
      <c r="D18" s="425"/>
      <c r="E18" s="80"/>
    </row>
    <row r="19" spans="1:5" s="71" customFormat="1">
      <c r="A19" s="81" t="s">
        <v>17</v>
      </c>
      <c r="B19" s="82" t="s">
        <v>114</v>
      </c>
      <c r="C19" s="426">
        <f>SUM(C11:D18)</f>
        <v>5530</v>
      </c>
      <c r="D19" s="425"/>
      <c r="E19" s="83"/>
    </row>
    <row r="20" spans="1:5" s="71" customFormat="1">
      <c r="A20" s="81" t="s">
        <v>113</v>
      </c>
      <c r="B20" s="274" t="s">
        <v>251</v>
      </c>
      <c r="C20" s="428">
        <f>C19/2</f>
        <v>2765</v>
      </c>
      <c r="D20" s="429"/>
      <c r="E20" s="83"/>
    </row>
    <row r="21" spans="1:5" s="75" customFormat="1">
      <c r="A21" s="77"/>
      <c r="B21" s="84"/>
      <c r="C21" s="427"/>
      <c r="D21" s="427"/>
      <c r="E21" s="80"/>
    </row>
    <row r="22" spans="1:5">
      <c r="A22" s="78" t="s">
        <v>18</v>
      </c>
      <c r="B22" s="79" t="s">
        <v>115</v>
      </c>
      <c r="C22" s="424">
        <v>0</v>
      </c>
      <c r="D22" s="425"/>
      <c r="E22" s="80"/>
    </row>
    <row r="23" spans="1:5">
      <c r="A23" s="78" t="s">
        <v>21</v>
      </c>
      <c r="B23" s="79"/>
      <c r="C23" s="424">
        <v>0</v>
      </c>
      <c r="D23" s="425"/>
      <c r="E23" s="80"/>
    </row>
    <row r="24" spans="1:5">
      <c r="A24" s="78" t="s">
        <v>22</v>
      </c>
      <c r="B24" s="79"/>
      <c r="C24" s="424">
        <v>0</v>
      </c>
      <c r="D24" s="425"/>
      <c r="E24" s="80"/>
    </row>
    <row r="25" spans="1:5">
      <c r="A25" s="78" t="s">
        <v>23</v>
      </c>
      <c r="B25" s="79"/>
      <c r="C25" s="424">
        <v>0</v>
      </c>
      <c r="D25" s="425"/>
      <c r="E25" s="80"/>
    </row>
    <row r="26" spans="1:5">
      <c r="A26" s="78" t="s">
        <v>24</v>
      </c>
      <c r="B26" s="79"/>
      <c r="C26" s="424">
        <v>0</v>
      </c>
      <c r="D26" s="425"/>
      <c r="E26" s="80"/>
    </row>
    <row r="27" spans="1:5">
      <c r="A27" s="78" t="s">
        <v>25</v>
      </c>
      <c r="B27" s="79"/>
      <c r="C27" s="424">
        <v>0</v>
      </c>
      <c r="D27" s="425"/>
      <c r="E27" s="80"/>
    </row>
    <row r="28" spans="1:5">
      <c r="A28" s="85" t="s">
        <v>116</v>
      </c>
      <c r="B28" s="86" t="s">
        <v>117</v>
      </c>
      <c r="C28" s="426">
        <f>SUM(C22:C27)</f>
        <v>0</v>
      </c>
      <c r="D28" s="425"/>
      <c r="E28" s="83"/>
    </row>
    <row r="29" spans="1:5">
      <c r="B29" s="87"/>
    </row>
    <row r="30" spans="1:5">
      <c r="B30" s="88"/>
    </row>
    <row r="31" spans="1:5">
      <c r="A31" s="77"/>
      <c r="B31" s="89"/>
      <c r="C31" s="90"/>
      <c r="D31" s="90"/>
      <c r="E31" s="80"/>
    </row>
    <row r="32" spans="1:5">
      <c r="A32" s="77"/>
      <c r="B32" s="91"/>
      <c r="C32" s="90"/>
      <c r="D32" s="90"/>
      <c r="E32" s="80"/>
    </row>
    <row r="33" spans="1:5">
      <c r="A33" s="77"/>
      <c r="B33" s="91"/>
      <c r="C33" s="90"/>
      <c r="D33" s="90"/>
      <c r="E33" s="80"/>
    </row>
    <row r="34" spans="1:5">
      <c r="A34" s="77"/>
      <c r="B34" s="92"/>
      <c r="C34" s="90"/>
      <c r="D34" s="90"/>
      <c r="E34" s="80"/>
    </row>
    <row r="35" spans="1:5">
      <c r="A35" s="93"/>
      <c r="B35" s="91"/>
      <c r="C35" s="75"/>
      <c r="D35" s="75"/>
      <c r="E35" s="75"/>
    </row>
    <row r="36" spans="1:5">
      <c r="B36" s="88"/>
    </row>
    <row r="37" spans="1:5">
      <c r="B37" s="88"/>
    </row>
    <row r="38" spans="1:5">
      <c r="B38" s="83"/>
    </row>
    <row r="39" spans="1:5">
      <c r="B39" s="87"/>
    </row>
    <row r="40" spans="1:5">
      <c r="B40" s="87"/>
    </row>
    <row r="41" spans="1:5">
      <c r="B41" s="87"/>
    </row>
    <row r="42" spans="1:5">
      <c r="B42" s="87"/>
    </row>
    <row r="43" spans="1:5">
      <c r="B43" s="87"/>
    </row>
    <row r="44" spans="1:5">
      <c r="B44" s="87"/>
    </row>
    <row r="45" spans="1:5">
      <c r="B45" s="87"/>
    </row>
    <row r="46" spans="1:5">
      <c r="B46" s="87"/>
    </row>
    <row r="47" spans="1:5">
      <c r="B47" s="87"/>
    </row>
    <row r="48" spans="1:5">
      <c r="B48" s="88"/>
    </row>
    <row r="49" spans="2:2">
      <c r="B49" s="89"/>
    </row>
    <row r="50" spans="2:2">
      <c r="B50" s="89"/>
    </row>
    <row r="51" spans="2:2">
      <c r="B51" s="89"/>
    </row>
    <row r="52" spans="2:2">
      <c r="B52" s="89"/>
    </row>
    <row r="53" spans="2:2">
      <c r="B53" s="91"/>
    </row>
    <row r="54" spans="2:2">
      <c r="B54" s="87"/>
    </row>
    <row r="55" spans="2:2">
      <c r="B55" s="87"/>
    </row>
    <row r="56" spans="2:2">
      <c r="B56" s="87"/>
    </row>
    <row r="57" spans="2:2">
      <c r="B57" s="88"/>
    </row>
    <row r="58" spans="2:2">
      <c r="B58" s="91"/>
    </row>
    <row r="59" spans="2:2">
      <c r="B59" s="92"/>
    </row>
    <row r="60" spans="2:2">
      <c r="B60" s="91"/>
    </row>
    <row r="61" spans="2:2">
      <c r="B61" s="84"/>
    </row>
    <row r="62" spans="2:2">
      <c r="B62" s="88"/>
    </row>
    <row r="63" spans="2:2">
      <c r="B63" s="83"/>
    </row>
    <row r="64" spans="2:2">
      <c r="B64" s="87"/>
    </row>
    <row r="65" spans="2:2">
      <c r="B65" s="87"/>
    </row>
    <row r="66" spans="2:2">
      <c r="B66" s="87"/>
    </row>
    <row r="67" spans="2:2">
      <c r="B67" s="87"/>
    </row>
    <row r="68" spans="2:2">
      <c r="B68" s="88"/>
    </row>
    <row r="69" spans="2:2">
      <c r="B69" s="89"/>
    </row>
    <row r="70" spans="2:2">
      <c r="B70" s="91"/>
    </row>
    <row r="71" spans="2:2">
      <c r="B71" s="91"/>
    </row>
    <row r="72" spans="2:2">
      <c r="B72" s="92"/>
    </row>
    <row r="73" spans="2:2">
      <c r="B73" s="91"/>
    </row>
    <row r="74" spans="2:2">
      <c r="B74" s="84"/>
    </row>
    <row r="75" spans="2:2">
      <c r="B75" s="88"/>
    </row>
    <row r="76" spans="2:2">
      <c r="B76" s="83"/>
    </row>
    <row r="77" spans="2:2">
      <c r="B77" s="87"/>
    </row>
    <row r="78" spans="2:2">
      <c r="B78" s="87"/>
    </row>
    <row r="79" spans="2:2">
      <c r="B79" s="87"/>
    </row>
    <row r="80" spans="2:2">
      <c r="B80" s="87"/>
    </row>
    <row r="81" spans="2:2">
      <c r="B81" s="88"/>
    </row>
    <row r="82" spans="2:2">
      <c r="B82" s="89"/>
    </row>
    <row r="83" spans="2:2">
      <c r="B83" s="91"/>
    </row>
    <row r="84" spans="2:2">
      <c r="B84" s="91"/>
    </row>
    <row r="85" spans="2:2">
      <c r="B85" s="92"/>
    </row>
    <row r="86" spans="2:2">
      <c r="B86" s="91"/>
    </row>
    <row r="87" spans="2:2">
      <c r="B87" s="84"/>
    </row>
    <row r="88" spans="2:2">
      <c r="B88" s="88"/>
    </row>
    <row r="89" spans="2:2">
      <c r="B89" s="83"/>
    </row>
    <row r="90" spans="2:2">
      <c r="B90" s="87"/>
    </row>
    <row r="91" spans="2:2">
      <c r="B91" s="87"/>
    </row>
    <row r="92" spans="2:2">
      <c r="B92" s="87"/>
    </row>
    <row r="93" spans="2:2">
      <c r="B93" s="87"/>
    </row>
    <row r="94" spans="2:2">
      <c r="B94" s="88"/>
    </row>
    <row r="95" spans="2:2">
      <c r="B95" s="89"/>
    </row>
    <row r="96" spans="2:2">
      <c r="B96" s="91"/>
    </row>
    <row r="97" spans="2:2">
      <c r="B97" s="91"/>
    </row>
    <row r="98" spans="2:2">
      <c r="B98" s="92"/>
    </row>
    <row r="99" spans="2:2">
      <c r="B99" s="91"/>
    </row>
    <row r="100" spans="2:2">
      <c r="B100" s="84"/>
    </row>
    <row r="101" spans="2:2">
      <c r="B101" s="88"/>
    </row>
    <row r="102" spans="2:2">
      <c r="B102" s="83"/>
    </row>
    <row r="103" spans="2:2">
      <c r="B103" s="87"/>
    </row>
    <row r="104" spans="2:2">
      <c r="B104" s="87"/>
    </row>
    <row r="105" spans="2:2">
      <c r="B105" s="87"/>
    </row>
    <row r="106" spans="2:2">
      <c r="B106" s="87"/>
    </row>
    <row r="107" spans="2:2">
      <c r="B107" s="88"/>
    </row>
    <row r="108" spans="2:2">
      <c r="B108" s="89"/>
    </row>
    <row r="109" spans="2:2">
      <c r="B109" s="91"/>
    </row>
    <row r="110" spans="2:2">
      <c r="B110" s="91"/>
    </row>
    <row r="111" spans="2:2">
      <c r="B111" s="92"/>
    </row>
    <row r="112" spans="2:2">
      <c r="B112" s="91"/>
    </row>
    <row r="113" spans="2:2">
      <c r="B113" s="84"/>
    </row>
    <row r="114" spans="2:2">
      <c r="B114" s="88"/>
    </row>
    <row r="115" spans="2:2">
      <c r="B115" s="84"/>
    </row>
    <row r="116" spans="2:2">
      <c r="B116" s="84"/>
    </row>
    <row r="117" spans="2:2">
      <c r="B117" s="84"/>
    </row>
    <row r="118" spans="2:2">
      <c r="B118" s="84"/>
    </row>
    <row r="119" spans="2:2">
      <c r="B119" s="84"/>
    </row>
    <row r="120" spans="2:2">
      <c r="B120" s="84"/>
    </row>
    <row r="121" spans="2:2">
      <c r="B121" s="84"/>
    </row>
    <row r="122" spans="2:2">
      <c r="B122" s="84"/>
    </row>
    <row r="123" spans="2:2">
      <c r="B123" s="84"/>
    </row>
    <row r="124" spans="2:2">
      <c r="B124" s="84"/>
    </row>
    <row r="125" spans="2:2">
      <c r="B125" s="84"/>
    </row>
    <row r="126" spans="2:2">
      <c r="B126" s="84"/>
    </row>
    <row r="127" spans="2:2">
      <c r="B127" s="84"/>
    </row>
    <row r="128" spans="2:2">
      <c r="B128" s="84"/>
    </row>
    <row r="129" spans="2:2">
      <c r="B129" s="75"/>
    </row>
    <row r="130" spans="2:2">
      <c r="B130" s="75"/>
    </row>
    <row r="131" spans="2:2">
      <c r="B131" s="75"/>
    </row>
    <row r="132" spans="2:2">
      <c r="B132" s="75"/>
    </row>
    <row r="133" spans="2:2">
      <c r="B133" s="75"/>
    </row>
    <row r="134" spans="2:2">
      <c r="B134" s="75"/>
    </row>
    <row r="135" spans="2:2">
      <c r="B135" s="75"/>
    </row>
    <row r="136" spans="2:2">
      <c r="B136" s="75"/>
    </row>
    <row r="137" spans="2:2">
      <c r="B137" s="75"/>
    </row>
    <row r="138" spans="2:2">
      <c r="B138" s="75"/>
    </row>
    <row r="139" spans="2:2">
      <c r="B139" s="75"/>
    </row>
    <row r="140" spans="2:2">
      <c r="B140" s="75"/>
    </row>
    <row r="141" spans="2:2">
      <c r="B141" s="75"/>
    </row>
    <row r="142" spans="2:2">
      <c r="B142" s="75"/>
    </row>
    <row r="143" spans="2:2">
      <c r="B143" s="75"/>
    </row>
    <row r="144" spans="2:2">
      <c r="B144" s="75"/>
    </row>
    <row r="145" spans="2:2">
      <c r="B145" s="75"/>
    </row>
    <row r="146" spans="2:2">
      <c r="B146" s="75"/>
    </row>
    <row r="147" spans="2:2">
      <c r="B147" s="75"/>
    </row>
    <row r="148" spans="2:2">
      <c r="B148" s="75"/>
    </row>
    <row r="149" spans="2:2">
      <c r="B149" s="75"/>
    </row>
    <row r="150" spans="2:2">
      <c r="B150" s="75"/>
    </row>
    <row r="151" spans="2:2">
      <c r="B151" s="75"/>
    </row>
    <row r="152" spans="2:2">
      <c r="B152" s="75"/>
    </row>
    <row r="153" spans="2:2">
      <c r="B153" s="75"/>
    </row>
    <row r="154" spans="2:2">
      <c r="B154" s="75"/>
    </row>
    <row r="155" spans="2:2">
      <c r="B155" s="75"/>
    </row>
    <row r="156" spans="2:2">
      <c r="B156" s="75"/>
    </row>
    <row r="157" spans="2:2">
      <c r="B157" s="75"/>
    </row>
    <row r="158" spans="2:2">
      <c r="B158" s="75"/>
    </row>
    <row r="159" spans="2:2">
      <c r="B159" s="75"/>
    </row>
    <row r="160" spans="2:2">
      <c r="B160" s="75"/>
    </row>
    <row r="161" spans="2:2">
      <c r="B161" s="75"/>
    </row>
    <row r="162" spans="2:2">
      <c r="B162" s="75"/>
    </row>
    <row r="163" spans="2:2">
      <c r="B163" s="75"/>
    </row>
    <row r="164" spans="2:2">
      <c r="B164" s="75"/>
    </row>
    <row r="165" spans="2:2">
      <c r="B165" s="75"/>
    </row>
    <row r="166" spans="2:2">
      <c r="B166" s="75"/>
    </row>
    <row r="167" spans="2:2">
      <c r="B167" s="75"/>
    </row>
    <row r="168" spans="2:2">
      <c r="B168" s="75"/>
    </row>
    <row r="169" spans="2:2">
      <c r="B169" s="75"/>
    </row>
    <row r="170" spans="2:2">
      <c r="B170" s="75"/>
    </row>
    <row r="171" spans="2:2">
      <c r="B171" s="75"/>
    </row>
    <row r="172" spans="2:2">
      <c r="B172" s="75"/>
    </row>
    <row r="173" spans="2:2">
      <c r="B173" s="75"/>
    </row>
    <row r="174" spans="2:2">
      <c r="B174" s="75"/>
    </row>
    <row r="175" spans="2:2">
      <c r="B175" s="75"/>
    </row>
    <row r="176" spans="2:2">
      <c r="B176" s="75"/>
    </row>
    <row r="177" spans="2:2">
      <c r="B177" s="75"/>
    </row>
    <row r="178" spans="2:2">
      <c r="B178" s="75"/>
    </row>
    <row r="179" spans="2:2">
      <c r="B179" s="75"/>
    </row>
    <row r="180" spans="2:2">
      <c r="B180" s="75"/>
    </row>
    <row r="181" spans="2:2">
      <c r="B181" s="75"/>
    </row>
    <row r="182" spans="2:2">
      <c r="B182" s="75"/>
    </row>
    <row r="183" spans="2:2">
      <c r="B183" s="75"/>
    </row>
    <row r="184" spans="2:2">
      <c r="B184" s="75"/>
    </row>
    <row r="185" spans="2:2">
      <c r="B185" s="75"/>
    </row>
    <row r="186" spans="2:2">
      <c r="B186" s="75"/>
    </row>
    <row r="187" spans="2:2">
      <c r="B187" s="75"/>
    </row>
    <row r="188" spans="2:2">
      <c r="B188" s="75"/>
    </row>
    <row r="189" spans="2:2">
      <c r="B189" s="75"/>
    </row>
    <row r="190" spans="2:2">
      <c r="B190" s="75"/>
    </row>
    <row r="191" spans="2:2">
      <c r="B191" s="75"/>
    </row>
    <row r="192" spans="2:2">
      <c r="B192" s="75"/>
    </row>
    <row r="193" spans="2:2">
      <c r="B193" s="75"/>
    </row>
    <row r="194" spans="2:2">
      <c r="B194" s="75"/>
    </row>
    <row r="195" spans="2:2">
      <c r="B195" s="75"/>
    </row>
    <row r="196" spans="2:2">
      <c r="B196" s="75"/>
    </row>
    <row r="197" spans="2:2">
      <c r="B197" s="75"/>
    </row>
    <row r="198" spans="2:2">
      <c r="B198" s="75"/>
    </row>
    <row r="199" spans="2:2">
      <c r="B199" s="75"/>
    </row>
    <row r="200" spans="2:2">
      <c r="B200" s="75"/>
    </row>
    <row r="201" spans="2:2">
      <c r="B201" s="75"/>
    </row>
    <row r="202" spans="2:2">
      <c r="B202" s="75"/>
    </row>
    <row r="203" spans="2:2">
      <c r="B203" s="75"/>
    </row>
    <row r="204" spans="2:2">
      <c r="B204" s="75"/>
    </row>
    <row r="205" spans="2:2">
      <c r="B205" s="75"/>
    </row>
    <row r="206" spans="2:2">
      <c r="B206" s="75"/>
    </row>
    <row r="207" spans="2:2">
      <c r="B207" s="75"/>
    </row>
    <row r="208" spans="2:2">
      <c r="B208" s="75"/>
    </row>
    <row r="209" spans="2:2">
      <c r="B209" s="75"/>
    </row>
    <row r="210" spans="2:2">
      <c r="B210" s="75"/>
    </row>
    <row r="211" spans="2:2">
      <c r="B211" s="75"/>
    </row>
    <row r="212" spans="2:2">
      <c r="B212" s="75"/>
    </row>
    <row r="213" spans="2:2">
      <c r="B213" s="75"/>
    </row>
    <row r="214" spans="2:2">
      <c r="B214" s="75"/>
    </row>
    <row r="215" spans="2:2">
      <c r="B215" s="75"/>
    </row>
    <row r="216" spans="2:2">
      <c r="B216" s="75"/>
    </row>
    <row r="217" spans="2:2">
      <c r="B217" s="75"/>
    </row>
    <row r="218" spans="2:2">
      <c r="B218" s="75"/>
    </row>
    <row r="219" spans="2:2">
      <c r="B219" s="75"/>
    </row>
    <row r="220" spans="2:2">
      <c r="B220" s="75"/>
    </row>
    <row r="221" spans="2:2">
      <c r="B221" s="75"/>
    </row>
    <row r="222" spans="2:2">
      <c r="B222" s="75"/>
    </row>
    <row r="223" spans="2:2">
      <c r="B223" s="75"/>
    </row>
    <row r="224" spans="2:2">
      <c r="B224" s="75"/>
    </row>
    <row r="225" spans="2:2">
      <c r="B225" s="75"/>
    </row>
    <row r="226" spans="2:2">
      <c r="B226" s="75"/>
    </row>
    <row r="227" spans="2:2">
      <c r="B227" s="75"/>
    </row>
    <row r="228" spans="2:2">
      <c r="B228" s="75"/>
    </row>
    <row r="229" spans="2:2">
      <c r="B229" s="75"/>
    </row>
    <row r="230" spans="2:2">
      <c r="B230" s="75"/>
    </row>
    <row r="231" spans="2:2">
      <c r="B231" s="75"/>
    </row>
    <row r="232" spans="2:2">
      <c r="B232" s="75"/>
    </row>
    <row r="233" spans="2:2">
      <c r="B233" s="75"/>
    </row>
    <row r="234" spans="2:2">
      <c r="B234" s="75"/>
    </row>
    <row r="235" spans="2:2">
      <c r="B235" s="75"/>
    </row>
    <row r="236" spans="2:2">
      <c r="B236" s="75"/>
    </row>
    <row r="237" spans="2:2">
      <c r="B237" s="75"/>
    </row>
    <row r="238" spans="2:2">
      <c r="B238" s="75"/>
    </row>
    <row r="239" spans="2:2">
      <c r="B239" s="75"/>
    </row>
    <row r="240" spans="2:2">
      <c r="B240" s="75"/>
    </row>
    <row r="241" spans="2:2">
      <c r="B241" s="75"/>
    </row>
    <row r="242" spans="2:2">
      <c r="B242" s="75"/>
    </row>
    <row r="243" spans="2:2">
      <c r="B243" s="75"/>
    </row>
    <row r="244" spans="2:2">
      <c r="B244" s="75"/>
    </row>
    <row r="245" spans="2:2">
      <c r="B245" s="75"/>
    </row>
    <row r="246" spans="2:2">
      <c r="B246" s="75"/>
    </row>
    <row r="247" spans="2:2">
      <c r="B247" s="75"/>
    </row>
    <row r="248" spans="2:2">
      <c r="B248" s="75"/>
    </row>
    <row r="249" spans="2:2">
      <c r="B249" s="75"/>
    </row>
    <row r="250" spans="2:2">
      <c r="B250" s="75"/>
    </row>
    <row r="251" spans="2:2">
      <c r="B251" s="75"/>
    </row>
    <row r="252" spans="2:2">
      <c r="B252" s="75"/>
    </row>
    <row r="253" spans="2:2">
      <c r="B253" s="75"/>
    </row>
    <row r="254" spans="2:2">
      <c r="B254" s="75"/>
    </row>
    <row r="255" spans="2:2">
      <c r="B255" s="75"/>
    </row>
    <row r="256" spans="2:2">
      <c r="B256" s="75"/>
    </row>
    <row r="257" spans="2:2">
      <c r="B257" s="75"/>
    </row>
    <row r="258" spans="2:2">
      <c r="B258" s="75"/>
    </row>
    <row r="259" spans="2:2">
      <c r="B259" s="75"/>
    </row>
    <row r="260" spans="2:2">
      <c r="B260" s="75"/>
    </row>
    <row r="261" spans="2:2">
      <c r="B261" s="75"/>
    </row>
    <row r="262" spans="2:2">
      <c r="B262" s="75"/>
    </row>
    <row r="263" spans="2:2">
      <c r="B263" s="75"/>
    </row>
    <row r="264" spans="2:2">
      <c r="B264" s="75"/>
    </row>
    <row r="265" spans="2:2">
      <c r="B265" s="75"/>
    </row>
    <row r="266" spans="2:2">
      <c r="B266" s="75"/>
    </row>
    <row r="267" spans="2:2">
      <c r="B267" s="75"/>
    </row>
    <row r="268" spans="2:2">
      <c r="B268" s="75"/>
    </row>
    <row r="269" spans="2:2">
      <c r="B269" s="75"/>
    </row>
    <row r="270" spans="2:2">
      <c r="B270" s="75"/>
    </row>
    <row r="271" spans="2:2">
      <c r="B271" s="75"/>
    </row>
    <row r="272" spans="2:2">
      <c r="B272" s="75"/>
    </row>
    <row r="273" spans="2:2">
      <c r="B273" s="75"/>
    </row>
    <row r="274" spans="2:2">
      <c r="B274" s="75"/>
    </row>
    <row r="275" spans="2:2">
      <c r="B275" s="75"/>
    </row>
    <row r="276" spans="2:2">
      <c r="B276" s="75"/>
    </row>
    <row r="277" spans="2:2">
      <c r="B277" s="75"/>
    </row>
    <row r="278" spans="2:2">
      <c r="B278" s="75"/>
    </row>
    <row r="279" spans="2:2">
      <c r="B279" s="75"/>
    </row>
    <row r="280" spans="2:2">
      <c r="B280" s="75"/>
    </row>
    <row r="281" spans="2:2">
      <c r="B281" s="75"/>
    </row>
    <row r="282" spans="2:2">
      <c r="B282" s="75"/>
    </row>
    <row r="283" spans="2:2">
      <c r="B283" s="75"/>
    </row>
    <row r="284" spans="2:2">
      <c r="B284" s="75"/>
    </row>
    <row r="285" spans="2:2">
      <c r="B285" s="75"/>
    </row>
    <row r="286" spans="2:2">
      <c r="B286" s="75"/>
    </row>
    <row r="287" spans="2:2">
      <c r="B287" s="75"/>
    </row>
    <row r="288" spans="2:2">
      <c r="B288" s="75"/>
    </row>
    <row r="289" spans="2:2">
      <c r="B289" s="75"/>
    </row>
    <row r="290" spans="2:2">
      <c r="B290" s="75"/>
    </row>
    <row r="291" spans="2:2">
      <c r="B291" s="75"/>
    </row>
    <row r="292" spans="2:2">
      <c r="B292" s="75"/>
    </row>
    <row r="293" spans="2:2">
      <c r="B293" s="75"/>
    </row>
    <row r="294" spans="2:2">
      <c r="B294" s="75"/>
    </row>
    <row r="295" spans="2:2">
      <c r="B295" s="75"/>
    </row>
    <row r="296" spans="2:2">
      <c r="B296" s="75"/>
    </row>
    <row r="297" spans="2:2">
      <c r="B297" s="75"/>
    </row>
    <row r="298" spans="2:2">
      <c r="B298" s="75"/>
    </row>
    <row r="299" spans="2:2">
      <c r="B299" s="75"/>
    </row>
    <row r="300" spans="2:2">
      <c r="B300" s="75"/>
    </row>
    <row r="301" spans="2:2">
      <c r="B301" s="75"/>
    </row>
    <row r="302" spans="2:2">
      <c r="B302" s="75"/>
    </row>
    <row r="303" spans="2:2">
      <c r="B303" s="75"/>
    </row>
    <row r="304" spans="2:2">
      <c r="B304" s="75"/>
    </row>
    <row r="305" spans="2:2">
      <c r="B305" s="75"/>
    </row>
    <row r="306" spans="2:2">
      <c r="B306" s="75"/>
    </row>
    <row r="307" spans="2:2">
      <c r="B307" s="75"/>
    </row>
    <row r="308" spans="2:2">
      <c r="B308" s="75"/>
    </row>
    <row r="309" spans="2:2">
      <c r="B309" s="75"/>
    </row>
    <row r="310" spans="2:2">
      <c r="B310" s="75"/>
    </row>
    <row r="311" spans="2:2">
      <c r="B311" s="75"/>
    </row>
    <row r="312" spans="2:2">
      <c r="B312" s="75"/>
    </row>
    <row r="313" spans="2:2">
      <c r="B313" s="75"/>
    </row>
    <row r="314" spans="2:2">
      <c r="B314" s="75"/>
    </row>
    <row r="315" spans="2:2">
      <c r="B315" s="75"/>
    </row>
    <row r="316" spans="2:2">
      <c r="B316" s="75"/>
    </row>
    <row r="317" spans="2:2">
      <c r="B317" s="75"/>
    </row>
    <row r="318" spans="2:2">
      <c r="B318" s="75"/>
    </row>
    <row r="319" spans="2:2">
      <c r="B319" s="75"/>
    </row>
    <row r="320" spans="2:2">
      <c r="B320" s="75"/>
    </row>
    <row r="321" spans="2:2">
      <c r="B321" s="75"/>
    </row>
    <row r="322" spans="2:2">
      <c r="B322" s="75"/>
    </row>
    <row r="323" spans="2:2">
      <c r="B323" s="75"/>
    </row>
    <row r="324" spans="2:2">
      <c r="B324" s="75"/>
    </row>
    <row r="325" spans="2:2">
      <c r="B325" s="75"/>
    </row>
    <row r="326" spans="2:2">
      <c r="B326" s="75"/>
    </row>
    <row r="327" spans="2:2">
      <c r="B327" s="75"/>
    </row>
    <row r="328" spans="2:2">
      <c r="B328" s="75"/>
    </row>
    <row r="329" spans="2:2">
      <c r="B329" s="75"/>
    </row>
    <row r="330" spans="2:2">
      <c r="B330" s="75"/>
    </row>
    <row r="331" spans="2:2">
      <c r="B331" s="75"/>
    </row>
    <row r="332" spans="2:2">
      <c r="B332" s="75"/>
    </row>
    <row r="333" spans="2:2">
      <c r="B333" s="75"/>
    </row>
    <row r="334" spans="2:2">
      <c r="B334" s="75"/>
    </row>
    <row r="335" spans="2:2">
      <c r="B335" s="75"/>
    </row>
    <row r="336" spans="2:2">
      <c r="B336" s="75"/>
    </row>
    <row r="337" spans="2:2">
      <c r="B337" s="75"/>
    </row>
    <row r="338" spans="2:2">
      <c r="B338" s="75"/>
    </row>
    <row r="339" spans="2:2">
      <c r="B339" s="75"/>
    </row>
    <row r="340" spans="2:2">
      <c r="B340" s="75"/>
    </row>
    <row r="341" spans="2:2">
      <c r="B341" s="75"/>
    </row>
    <row r="342" spans="2:2">
      <c r="B342" s="75"/>
    </row>
    <row r="343" spans="2:2">
      <c r="B343" s="75"/>
    </row>
    <row r="344" spans="2:2">
      <c r="B344" s="75"/>
    </row>
    <row r="345" spans="2:2">
      <c r="B345" s="75"/>
    </row>
    <row r="346" spans="2:2">
      <c r="B346" s="75"/>
    </row>
    <row r="347" spans="2:2">
      <c r="B347" s="75"/>
    </row>
    <row r="348" spans="2:2">
      <c r="B348" s="75"/>
    </row>
    <row r="349" spans="2:2">
      <c r="B349" s="75"/>
    </row>
    <row r="350" spans="2:2">
      <c r="B350" s="75"/>
    </row>
    <row r="351" spans="2:2">
      <c r="B351" s="75"/>
    </row>
    <row r="352" spans="2:2">
      <c r="B352" s="75"/>
    </row>
    <row r="353" spans="2:2">
      <c r="B353" s="75"/>
    </row>
    <row r="354" spans="2:2">
      <c r="B354" s="75"/>
    </row>
    <row r="355" spans="2:2">
      <c r="B355" s="75"/>
    </row>
    <row r="356" spans="2:2">
      <c r="B356" s="75"/>
    </row>
    <row r="357" spans="2:2">
      <c r="B357" s="75"/>
    </row>
    <row r="358" spans="2:2">
      <c r="B358" s="75"/>
    </row>
    <row r="359" spans="2:2">
      <c r="B359" s="75"/>
    </row>
    <row r="360" spans="2:2">
      <c r="B360" s="75"/>
    </row>
    <row r="361" spans="2:2">
      <c r="B361" s="75"/>
    </row>
    <row r="362" spans="2:2">
      <c r="B362" s="75"/>
    </row>
    <row r="363" spans="2:2">
      <c r="B363" s="75"/>
    </row>
    <row r="364" spans="2:2">
      <c r="B364" s="75"/>
    </row>
    <row r="365" spans="2:2">
      <c r="B365" s="75"/>
    </row>
    <row r="366" spans="2:2">
      <c r="B366" s="75"/>
    </row>
    <row r="367" spans="2:2">
      <c r="B367" s="75"/>
    </row>
    <row r="368" spans="2:2">
      <c r="B368" s="75"/>
    </row>
    <row r="369" spans="2:2">
      <c r="B369" s="75"/>
    </row>
    <row r="370" spans="2:2">
      <c r="B370" s="75"/>
    </row>
    <row r="371" spans="2:2">
      <c r="B371" s="75"/>
    </row>
    <row r="372" spans="2:2">
      <c r="B372" s="75"/>
    </row>
    <row r="373" spans="2:2">
      <c r="B373" s="75"/>
    </row>
    <row r="374" spans="2:2">
      <c r="B374" s="75"/>
    </row>
    <row r="375" spans="2:2">
      <c r="B375" s="75"/>
    </row>
    <row r="376" spans="2:2">
      <c r="B376" s="75"/>
    </row>
    <row r="377" spans="2:2">
      <c r="B377" s="75"/>
    </row>
    <row r="378" spans="2:2">
      <c r="B378" s="75"/>
    </row>
    <row r="379" spans="2:2">
      <c r="B379" s="75"/>
    </row>
    <row r="380" spans="2:2">
      <c r="B380" s="75"/>
    </row>
    <row r="381" spans="2:2">
      <c r="B381" s="75"/>
    </row>
    <row r="382" spans="2:2">
      <c r="B382" s="75"/>
    </row>
    <row r="383" spans="2:2">
      <c r="B383" s="75"/>
    </row>
    <row r="384" spans="2:2">
      <c r="B384" s="75"/>
    </row>
    <row r="385" spans="2:2">
      <c r="B385" s="75"/>
    </row>
    <row r="386" spans="2:2">
      <c r="B386" s="75"/>
    </row>
    <row r="387" spans="2:2">
      <c r="B387" s="75"/>
    </row>
    <row r="388" spans="2:2">
      <c r="B388" s="75"/>
    </row>
    <row r="389" spans="2:2">
      <c r="B389" s="75"/>
    </row>
    <row r="390" spans="2:2">
      <c r="B390" s="75"/>
    </row>
    <row r="391" spans="2:2">
      <c r="B391" s="75"/>
    </row>
    <row r="392" spans="2:2">
      <c r="B392" s="75"/>
    </row>
    <row r="393" spans="2:2">
      <c r="B393" s="75"/>
    </row>
    <row r="394" spans="2:2">
      <c r="B394" s="75"/>
    </row>
    <row r="395" spans="2:2">
      <c r="B395" s="75"/>
    </row>
    <row r="396" spans="2:2">
      <c r="B396" s="75"/>
    </row>
    <row r="397" spans="2:2">
      <c r="B397" s="75"/>
    </row>
    <row r="398" spans="2:2">
      <c r="B398" s="75"/>
    </row>
    <row r="399" spans="2:2">
      <c r="B399" s="75"/>
    </row>
    <row r="400" spans="2:2">
      <c r="B400" s="75"/>
    </row>
    <row r="401" spans="2:2">
      <c r="B401" s="75"/>
    </row>
    <row r="402" spans="2:2">
      <c r="B402" s="75"/>
    </row>
    <row r="403" spans="2:2">
      <c r="B403" s="75"/>
    </row>
    <row r="404" spans="2:2">
      <c r="B404" s="75"/>
    </row>
    <row r="405" spans="2:2">
      <c r="B405" s="75"/>
    </row>
    <row r="406" spans="2:2">
      <c r="B406" s="75"/>
    </row>
    <row r="407" spans="2:2">
      <c r="B407" s="75"/>
    </row>
    <row r="408" spans="2:2">
      <c r="B408" s="75"/>
    </row>
    <row r="409" spans="2:2">
      <c r="B409" s="75"/>
    </row>
    <row r="410" spans="2:2">
      <c r="B410" s="75"/>
    </row>
    <row r="411" spans="2:2">
      <c r="B411" s="75"/>
    </row>
    <row r="412" spans="2:2">
      <c r="B412" s="75"/>
    </row>
    <row r="413" spans="2:2">
      <c r="B413" s="75"/>
    </row>
    <row r="414" spans="2:2">
      <c r="B414" s="75"/>
    </row>
    <row r="415" spans="2:2">
      <c r="B415" s="75"/>
    </row>
    <row r="416" spans="2:2">
      <c r="B416" s="75"/>
    </row>
    <row r="417" spans="2:2">
      <c r="B417" s="75"/>
    </row>
    <row r="418" spans="2:2">
      <c r="B418" s="75"/>
    </row>
    <row r="419" spans="2:2">
      <c r="B419" s="75"/>
    </row>
    <row r="420" spans="2:2">
      <c r="B420" s="75"/>
    </row>
    <row r="421" spans="2:2">
      <c r="B421" s="75"/>
    </row>
    <row r="422" spans="2:2">
      <c r="B422" s="75"/>
    </row>
    <row r="423" spans="2:2">
      <c r="B423" s="75"/>
    </row>
    <row r="424" spans="2:2">
      <c r="B424" s="75"/>
    </row>
    <row r="425" spans="2:2">
      <c r="B425" s="75"/>
    </row>
    <row r="426" spans="2:2">
      <c r="B426" s="75"/>
    </row>
    <row r="427" spans="2:2">
      <c r="B427" s="75"/>
    </row>
    <row r="428" spans="2:2">
      <c r="B428" s="75"/>
    </row>
    <row r="429" spans="2:2">
      <c r="B429" s="75"/>
    </row>
    <row r="430" spans="2:2">
      <c r="B430" s="75"/>
    </row>
    <row r="431" spans="2:2">
      <c r="B431" s="75"/>
    </row>
    <row r="432" spans="2:2">
      <c r="B432" s="75"/>
    </row>
    <row r="433" spans="2:2">
      <c r="B433" s="75"/>
    </row>
    <row r="434" spans="2:2">
      <c r="B434" s="75"/>
    </row>
    <row r="435" spans="2:2">
      <c r="B435" s="75"/>
    </row>
    <row r="436" spans="2:2">
      <c r="B436" s="75"/>
    </row>
    <row r="437" spans="2:2">
      <c r="B437" s="75"/>
    </row>
    <row r="438" spans="2:2">
      <c r="B438" s="75"/>
    </row>
    <row r="439" spans="2:2">
      <c r="B439" s="75"/>
    </row>
    <row r="440" spans="2:2">
      <c r="B440" s="75"/>
    </row>
    <row r="441" spans="2:2">
      <c r="B441" s="75"/>
    </row>
    <row r="442" spans="2:2">
      <c r="B442" s="75"/>
    </row>
    <row r="443" spans="2:2">
      <c r="B443" s="75"/>
    </row>
    <row r="444" spans="2:2">
      <c r="B444" s="75"/>
    </row>
    <row r="445" spans="2:2">
      <c r="B445" s="75"/>
    </row>
    <row r="446" spans="2:2">
      <c r="B446" s="75"/>
    </row>
    <row r="447" spans="2:2">
      <c r="B447" s="75"/>
    </row>
    <row r="448" spans="2:2">
      <c r="B448" s="75"/>
    </row>
    <row r="449" spans="2:2">
      <c r="B449" s="75"/>
    </row>
    <row r="450" spans="2:2">
      <c r="B450" s="75"/>
    </row>
    <row r="451" spans="2:2">
      <c r="B451" s="75"/>
    </row>
    <row r="452" spans="2:2">
      <c r="B452" s="75"/>
    </row>
    <row r="453" spans="2:2">
      <c r="B453" s="75"/>
    </row>
    <row r="454" spans="2:2">
      <c r="B454" s="75"/>
    </row>
    <row r="455" spans="2:2">
      <c r="B455" s="75"/>
    </row>
    <row r="456" spans="2:2">
      <c r="B456" s="75"/>
    </row>
    <row r="457" spans="2:2">
      <c r="B457" s="75"/>
    </row>
    <row r="458" spans="2:2">
      <c r="B458" s="75"/>
    </row>
    <row r="459" spans="2:2">
      <c r="B459" s="75"/>
    </row>
    <row r="460" spans="2:2">
      <c r="B460" s="75"/>
    </row>
    <row r="461" spans="2:2">
      <c r="B461" s="75"/>
    </row>
    <row r="462" spans="2:2">
      <c r="B462" s="75"/>
    </row>
    <row r="463" spans="2:2">
      <c r="B463" s="75"/>
    </row>
    <row r="464" spans="2:2">
      <c r="B464" s="75"/>
    </row>
    <row r="465" spans="2:2">
      <c r="B465" s="75"/>
    </row>
    <row r="466" spans="2:2">
      <c r="B466" s="75"/>
    </row>
    <row r="467" spans="2:2">
      <c r="B467" s="75"/>
    </row>
    <row r="468" spans="2:2">
      <c r="B468" s="75"/>
    </row>
    <row r="469" spans="2:2">
      <c r="B469" s="75"/>
    </row>
    <row r="470" spans="2:2">
      <c r="B470" s="75"/>
    </row>
    <row r="471" spans="2:2">
      <c r="B471" s="75"/>
    </row>
    <row r="472" spans="2:2">
      <c r="B472" s="75"/>
    </row>
    <row r="473" spans="2:2">
      <c r="B473" s="75"/>
    </row>
    <row r="474" spans="2:2">
      <c r="B474" s="75"/>
    </row>
    <row r="475" spans="2:2">
      <c r="B475" s="75"/>
    </row>
    <row r="476" spans="2:2">
      <c r="B476" s="75"/>
    </row>
    <row r="477" spans="2:2">
      <c r="B477" s="75"/>
    </row>
    <row r="478" spans="2:2">
      <c r="B478" s="75"/>
    </row>
    <row r="479" spans="2:2">
      <c r="B479" s="75"/>
    </row>
    <row r="480" spans="2:2">
      <c r="B480" s="75"/>
    </row>
    <row r="481" spans="2:2">
      <c r="B481" s="75"/>
    </row>
    <row r="482" spans="2:2">
      <c r="B482" s="75"/>
    </row>
    <row r="483" spans="2:2">
      <c r="B483" s="75"/>
    </row>
    <row r="484" spans="2:2">
      <c r="B484" s="75"/>
    </row>
    <row r="485" spans="2:2">
      <c r="B485" s="75"/>
    </row>
    <row r="486" spans="2:2">
      <c r="B486" s="75"/>
    </row>
    <row r="487" spans="2:2">
      <c r="B487" s="75"/>
    </row>
    <row r="488" spans="2:2">
      <c r="B488" s="75"/>
    </row>
    <row r="489" spans="2:2">
      <c r="B489" s="75"/>
    </row>
    <row r="490" spans="2:2">
      <c r="B490" s="75"/>
    </row>
    <row r="491" spans="2:2">
      <c r="B491" s="75"/>
    </row>
    <row r="492" spans="2:2">
      <c r="B492" s="75"/>
    </row>
    <row r="493" spans="2:2">
      <c r="B493" s="75"/>
    </row>
    <row r="494" spans="2:2">
      <c r="B494" s="75"/>
    </row>
    <row r="495" spans="2:2">
      <c r="B495" s="75"/>
    </row>
    <row r="496" spans="2:2">
      <c r="B496" s="75"/>
    </row>
    <row r="497" spans="2:2">
      <c r="B497" s="75"/>
    </row>
    <row r="498" spans="2:2">
      <c r="B498" s="75"/>
    </row>
    <row r="499" spans="2:2">
      <c r="B499" s="75"/>
    </row>
    <row r="500" spans="2:2">
      <c r="B500" s="75"/>
    </row>
    <row r="501" spans="2:2">
      <c r="B501" s="75"/>
    </row>
    <row r="502" spans="2:2">
      <c r="B502" s="75"/>
    </row>
    <row r="503" spans="2:2">
      <c r="B503" s="75"/>
    </row>
    <row r="504" spans="2:2">
      <c r="B504" s="75"/>
    </row>
    <row r="505" spans="2:2">
      <c r="B505" s="75"/>
    </row>
    <row r="506" spans="2:2">
      <c r="B506" s="75"/>
    </row>
    <row r="507" spans="2:2">
      <c r="B507" s="75"/>
    </row>
    <row r="508" spans="2:2">
      <c r="B508" s="75"/>
    </row>
    <row r="509" spans="2:2">
      <c r="B509" s="75"/>
    </row>
    <row r="510" spans="2:2">
      <c r="B510" s="75"/>
    </row>
    <row r="511" spans="2:2">
      <c r="B511" s="75"/>
    </row>
    <row r="512" spans="2:2">
      <c r="B512" s="75"/>
    </row>
    <row r="513" spans="2:2">
      <c r="B513" s="75"/>
    </row>
    <row r="514" spans="2:2">
      <c r="B514" s="75"/>
    </row>
    <row r="515" spans="2:2">
      <c r="B515" s="75"/>
    </row>
    <row r="516" spans="2:2">
      <c r="B516" s="75"/>
    </row>
    <row r="517" spans="2:2">
      <c r="B517" s="75"/>
    </row>
    <row r="518" spans="2:2">
      <c r="B518" s="75"/>
    </row>
    <row r="519" spans="2:2">
      <c r="B519" s="75"/>
    </row>
    <row r="520" spans="2:2">
      <c r="B520" s="75"/>
    </row>
    <row r="521" spans="2:2">
      <c r="B521" s="75"/>
    </row>
    <row r="522" spans="2:2">
      <c r="B522" s="75"/>
    </row>
    <row r="523" spans="2:2">
      <c r="B523" s="75"/>
    </row>
    <row r="524" spans="2:2">
      <c r="B524" s="75"/>
    </row>
    <row r="525" spans="2:2">
      <c r="B525" s="75"/>
    </row>
    <row r="526" spans="2:2">
      <c r="B526" s="75"/>
    </row>
    <row r="527" spans="2:2">
      <c r="B527" s="75"/>
    </row>
    <row r="528" spans="2:2">
      <c r="B528" s="75"/>
    </row>
    <row r="529" spans="2:2">
      <c r="B529" s="75"/>
    </row>
    <row r="530" spans="2:2">
      <c r="B530" s="75"/>
    </row>
    <row r="531" spans="2:2">
      <c r="B531" s="75"/>
    </row>
    <row r="532" spans="2:2">
      <c r="B532" s="75"/>
    </row>
    <row r="533" spans="2:2">
      <c r="B533" s="75"/>
    </row>
    <row r="534" spans="2:2">
      <c r="B534" s="75"/>
    </row>
    <row r="535" spans="2:2">
      <c r="B535" s="75"/>
    </row>
    <row r="536" spans="2:2">
      <c r="B536" s="75"/>
    </row>
    <row r="537" spans="2:2">
      <c r="B537" s="75"/>
    </row>
    <row r="538" spans="2:2">
      <c r="B538" s="75"/>
    </row>
    <row r="539" spans="2:2">
      <c r="B539" s="75"/>
    </row>
    <row r="540" spans="2:2">
      <c r="B540" s="75"/>
    </row>
    <row r="541" spans="2:2">
      <c r="B541" s="75"/>
    </row>
    <row r="542" spans="2:2">
      <c r="B542" s="75"/>
    </row>
    <row r="543" spans="2:2">
      <c r="B543" s="75"/>
    </row>
    <row r="544" spans="2:2">
      <c r="B544" s="75"/>
    </row>
    <row r="545" spans="2:2">
      <c r="B545" s="75"/>
    </row>
    <row r="546" spans="2:2">
      <c r="B546" s="75"/>
    </row>
    <row r="547" spans="2:2">
      <c r="B547" s="75"/>
    </row>
    <row r="548" spans="2:2">
      <c r="B548" s="75"/>
    </row>
    <row r="549" spans="2:2">
      <c r="B549" s="75"/>
    </row>
    <row r="550" spans="2:2">
      <c r="B550" s="75"/>
    </row>
    <row r="551" spans="2:2">
      <c r="B551" s="75"/>
    </row>
    <row r="552" spans="2:2">
      <c r="B552" s="75"/>
    </row>
    <row r="553" spans="2:2">
      <c r="B553" s="75"/>
    </row>
    <row r="554" spans="2:2">
      <c r="B554" s="75"/>
    </row>
    <row r="555" spans="2:2">
      <c r="B555" s="75"/>
    </row>
    <row r="556" spans="2:2">
      <c r="B556" s="75"/>
    </row>
    <row r="557" spans="2:2">
      <c r="B557" s="75"/>
    </row>
    <row r="558" spans="2:2">
      <c r="B558" s="75"/>
    </row>
    <row r="559" spans="2:2">
      <c r="B559" s="75"/>
    </row>
    <row r="560" spans="2:2">
      <c r="B560" s="75"/>
    </row>
    <row r="561" spans="2:2">
      <c r="B561" s="75"/>
    </row>
    <row r="562" spans="2:2">
      <c r="B562" s="75"/>
    </row>
    <row r="563" spans="2:2">
      <c r="B563" s="75"/>
    </row>
    <row r="564" spans="2:2">
      <c r="B564" s="75"/>
    </row>
    <row r="565" spans="2:2">
      <c r="B565" s="75"/>
    </row>
    <row r="566" spans="2:2">
      <c r="B566" s="75"/>
    </row>
    <row r="567" spans="2:2">
      <c r="B567" s="75"/>
    </row>
    <row r="568" spans="2:2">
      <c r="B568" s="75"/>
    </row>
    <row r="569" spans="2:2">
      <c r="B569" s="75"/>
    </row>
    <row r="570" spans="2:2">
      <c r="B570" s="75"/>
    </row>
    <row r="571" spans="2:2">
      <c r="B571" s="75"/>
    </row>
    <row r="572" spans="2:2">
      <c r="B572" s="75"/>
    </row>
    <row r="573" spans="2:2">
      <c r="B573" s="75"/>
    </row>
    <row r="574" spans="2:2">
      <c r="B574" s="75"/>
    </row>
    <row r="575" spans="2:2">
      <c r="B575" s="75"/>
    </row>
    <row r="576" spans="2:2">
      <c r="B576" s="75"/>
    </row>
    <row r="577" spans="2:2">
      <c r="B577" s="75"/>
    </row>
    <row r="578" spans="2:2">
      <c r="B578" s="75"/>
    </row>
    <row r="579" spans="2:2">
      <c r="B579" s="75"/>
    </row>
    <row r="580" spans="2:2">
      <c r="B580" s="75"/>
    </row>
    <row r="581" spans="2:2">
      <c r="B581" s="75"/>
    </row>
    <row r="582" spans="2:2">
      <c r="B582" s="75"/>
    </row>
    <row r="583" spans="2:2">
      <c r="B583" s="75"/>
    </row>
    <row r="584" spans="2:2">
      <c r="B584" s="75"/>
    </row>
    <row r="585" spans="2:2">
      <c r="B585" s="75"/>
    </row>
    <row r="586" spans="2:2">
      <c r="B586" s="75"/>
    </row>
    <row r="587" spans="2:2">
      <c r="B587" s="75"/>
    </row>
    <row r="588" spans="2:2">
      <c r="B588" s="75"/>
    </row>
    <row r="589" spans="2:2">
      <c r="B589" s="75"/>
    </row>
    <row r="590" spans="2:2">
      <c r="B590" s="75"/>
    </row>
    <row r="591" spans="2:2">
      <c r="B591" s="75"/>
    </row>
    <row r="592" spans="2:2">
      <c r="B592" s="75"/>
    </row>
    <row r="593" spans="2:2">
      <c r="B593" s="75"/>
    </row>
    <row r="594" spans="2:2">
      <c r="B594" s="75"/>
    </row>
    <row r="595" spans="2:2">
      <c r="B595" s="75"/>
    </row>
    <row r="596" spans="2:2">
      <c r="B596" s="75"/>
    </row>
    <row r="597" spans="2:2">
      <c r="B597" s="75"/>
    </row>
    <row r="598" spans="2:2">
      <c r="B598" s="75"/>
    </row>
    <row r="599" spans="2:2">
      <c r="B599" s="75"/>
    </row>
    <row r="600" spans="2:2">
      <c r="B600" s="75"/>
    </row>
    <row r="601" spans="2:2">
      <c r="B601" s="75"/>
    </row>
    <row r="602" spans="2:2">
      <c r="B602" s="75"/>
    </row>
    <row r="603" spans="2:2">
      <c r="B603" s="75"/>
    </row>
    <row r="604" spans="2:2">
      <c r="B604" s="75"/>
    </row>
    <row r="605" spans="2:2">
      <c r="B605" s="75"/>
    </row>
    <row r="606" spans="2:2">
      <c r="B606" s="75"/>
    </row>
    <row r="607" spans="2:2">
      <c r="B607" s="75"/>
    </row>
    <row r="608" spans="2:2">
      <c r="B608" s="75"/>
    </row>
    <row r="609" spans="2:2">
      <c r="B609" s="75"/>
    </row>
    <row r="610" spans="2:2">
      <c r="B610" s="75"/>
    </row>
    <row r="611" spans="2:2">
      <c r="B611" s="75"/>
    </row>
    <row r="612" spans="2:2">
      <c r="B612" s="75"/>
    </row>
    <row r="613" spans="2:2">
      <c r="B613" s="75"/>
    </row>
    <row r="614" spans="2:2">
      <c r="B614" s="75"/>
    </row>
    <row r="615" spans="2:2">
      <c r="B615" s="75"/>
    </row>
    <row r="616" spans="2:2">
      <c r="B616" s="75"/>
    </row>
    <row r="617" spans="2:2">
      <c r="B617" s="75"/>
    </row>
    <row r="618" spans="2:2">
      <c r="B618" s="75"/>
    </row>
    <row r="619" spans="2:2">
      <c r="B619" s="75"/>
    </row>
    <row r="620" spans="2:2">
      <c r="B620" s="75"/>
    </row>
    <row r="621" spans="2:2">
      <c r="B621" s="75"/>
    </row>
    <row r="622" spans="2:2">
      <c r="B622" s="75"/>
    </row>
    <row r="623" spans="2:2">
      <c r="B623" s="75"/>
    </row>
    <row r="624" spans="2:2">
      <c r="B624" s="75"/>
    </row>
    <row r="625" spans="2:2">
      <c r="B625" s="75"/>
    </row>
    <row r="626" spans="2:2">
      <c r="B626" s="75"/>
    </row>
    <row r="627" spans="2:2">
      <c r="B627" s="75"/>
    </row>
    <row r="628" spans="2:2">
      <c r="B628" s="75"/>
    </row>
    <row r="629" spans="2:2">
      <c r="B629" s="75"/>
    </row>
    <row r="630" spans="2:2">
      <c r="B630" s="75"/>
    </row>
    <row r="631" spans="2:2">
      <c r="B631" s="75"/>
    </row>
    <row r="632" spans="2:2">
      <c r="B632" s="75"/>
    </row>
    <row r="633" spans="2:2">
      <c r="B633" s="75"/>
    </row>
    <row r="634" spans="2:2">
      <c r="B634" s="75"/>
    </row>
    <row r="635" spans="2:2">
      <c r="B635" s="75"/>
    </row>
    <row r="636" spans="2:2">
      <c r="B636" s="75"/>
    </row>
    <row r="637" spans="2:2">
      <c r="B637" s="75"/>
    </row>
    <row r="638" spans="2:2">
      <c r="B638" s="75"/>
    </row>
    <row r="639" spans="2:2">
      <c r="B639" s="75"/>
    </row>
    <row r="640" spans="2:2">
      <c r="B640" s="75"/>
    </row>
    <row r="641" spans="2:2">
      <c r="B641" s="75"/>
    </row>
    <row r="642" spans="2:2">
      <c r="B642" s="75"/>
    </row>
    <row r="643" spans="2:2">
      <c r="B643" s="75"/>
    </row>
    <row r="644" spans="2:2">
      <c r="B644" s="75"/>
    </row>
    <row r="645" spans="2:2">
      <c r="B645" s="75"/>
    </row>
    <row r="646" spans="2:2">
      <c r="B646" s="75"/>
    </row>
    <row r="647" spans="2:2">
      <c r="B647" s="75"/>
    </row>
    <row r="648" spans="2:2">
      <c r="B648" s="75"/>
    </row>
    <row r="649" spans="2:2">
      <c r="B649" s="75"/>
    </row>
    <row r="650" spans="2:2">
      <c r="B650" s="75"/>
    </row>
    <row r="651" spans="2:2">
      <c r="B651" s="75"/>
    </row>
    <row r="652" spans="2:2">
      <c r="B652" s="75"/>
    </row>
    <row r="653" spans="2:2">
      <c r="B653" s="75"/>
    </row>
    <row r="654" spans="2:2">
      <c r="B654" s="75"/>
    </row>
    <row r="655" spans="2:2">
      <c r="B655" s="75"/>
    </row>
    <row r="656" spans="2:2">
      <c r="B656" s="75"/>
    </row>
    <row r="657" spans="2:2">
      <c r="B657" s="75"/>
    </row>
    <row r="658" spans="2:2">
      <c r="B658" s="75"/>
    </row>
    <row r="659" spans="2:2">
      <c r="B659" s="75"/>
    </row>
    <row r="660" spans="2:2">
      <c r="B660" s="75"/>
    </row>
    <row r="661" spans="2:2">
      <c r="B661" s="75"/>
    </row>
    <row r="662" spans="2:2">
      <c r="B662" s="75"/>
    </row>
    <row r="663" spans="2:2">
      <c r="B663" s="75"/>
    </row>
    <row r="664" spans="2:2">
      <c r="B664" s="75"/>
    </row>
    <row r="665" spans="2:2">
      <c r="B665" s="75"/>
    </row>
    <row r="666" spans="2:2">
      <c r="B666" s="75"/>
    </row>
    <row r="667" spans="2:2">
      <c r="B667" s="75"/>
    </row>
    <row r="668" spans="2:2">
      <c r="B668" s="75"/>
    </row>
    <row r="669" spans="2:2">
      <c r="B669" s="75"/>
    </row>
    <row r="670" spans="2:2">
      <c r="B670" s="75"/>
    </row>
    <row r="671" spans="2:2">
      <c r="B671" s="75"/>
    </row>
    <row r="672" spans="2:2">
      <c r="B672" s="75"/>
    </row>
    <row r="673" spans="2:2">
      <c r="B673" s="75"/>
    </row>
    <row r="674" spans="2:2">
      <c r="B674" s="75"/>
    </row>
    <row r="675" spans="2:2">
      <c r="B675" s="75"/>
    </row>
    <row r="676" spans="2:2">
      <c r="B676" s="75"/>
    </row>
    <row r="677" spans="2:2">
      <c r="B677" s="75"/>
    </row>
    <row r="678" spans="2:2">
      <c r="B678" s="75"/>
    </row>
    <row r="679" spans="2:2">
      <c r="B679" s="75"/>
    </row>
    <row r="680" spans="2:2">
      <c r="B680" s="75"/>
    </row>
    <row r="681" spans="2:2">
      <c r="B681" s="75"/>
    </row>
    <row r="682" spans="2:2">
      <c r="B682" s="75"/>
    </row>
    <row r="683" spans="2:2">
      <c r="B683" s="75"/>
    </row>
    <row r="684" spans="2:2">
      <c r="B684" s="75"/>
    </row>
    <row r="685" spans="2:2">
      <c r="B685" s="75"/>
    </row>
    <row r="686" spans="2:2">
      <c r="B686" s="75"/>
    </row>
    <row r="687" spans="2:2">
      <c r="B687" s="75"/>
    </row>
    <row r="688" spans="2:2">
      <c r="B688" s="75"/>
    </row>
    <row r="689" spans="2:2">
      <c r="B689" s="75"/>
    </row>
    <row r="690" spans="2:2">
      <c r="B690" s="75"/>
    </row>
    <row r="691" spans="2:2">
      <c r="B691" s="75"/>
    </row>
    <row r="692" spans="2:2">
      <c r="B692" s="75"/>
    </row>
    <row r="693" spans="2:2">
      <c r="B693" s="75"/>
    </row>
    <row r="694" spans="2:2">
      <c r="B694" s="75"/>
    </row>
    <row r="695" spans="2:2">
      <c r="B695" s="75"/>
    </row>
    <row r="696" spans="2:2">
      <c r="B696" s="75"/>
    </row>
    <row r="697" spans="2:2">
      <c r="B697" s="75"/>
    </row>
    <row r="698" spans="2:2">
      <c r="B698" s="75"/>
    </row>
    <row r="699" spans="2:2">
      <c r="B699" s="75"/>
    </row>
    <row r="700" spans="2:2">
      <c r="B700" s="75"/>
    </row>
    <row r="701" spans="2:2">
      <c r="B701" s="75"/>
    </row>
    <row r="702" spans="2:2">
      <c r="B702" s="75"/>
    </row>
    <row r="703" spans="2:2">
      <c r="B703" s="75"/>
    </row>
    <row r="704" spans="2:2">
      <c r="B704" s="75"/>
    </row>
    <row r="705" spans="2:2">
      <c r="B705" s="75"/>
    </row>
    <row r="706" spans="2:2">
      <c r="B706" s="75"/>
    </row>
    <row r="707" spans="2:2">
      <c r="B707" s="75"/>
    </row>
    <row r="708" spans="2:2">
      <c r="B708" s="75"/>
    </row>
    <row r="709" spans="2:2">
      <c r="B709" s="75"/>
    </row>
    <row r="710" spans="2:2">
      <c r="B710" s="75"/>
    </row>
    <row r="711" spans="2:2">
      <c r="B711" s="75"/>
    </row>
    <row r="712" spans="2:2">
      <c r="B712" s="75"/>
    </row>
    <row r="713" spans="2:2">
      <c r="B713" s="75"/>
    </row>
    <row r="714" spans="2:2">
      <c r="B714" s="75"/>
    </row>
    <row r="715" spans="2:2">
      <c r="B715" s="75"/>
    </row>
    <row r="716" spans="2:2">
      <c r="B716" s="75"/>
    </row>
    <row r="717" spans="2:2">
      <c r="B717" s="75"/>
    </row>
    <row r="718" spans="2:2">
      <c r="B718" s="75"/>
    </row>
    <row r="719" spans="2:2">
      <c r="B719" s="75"/>
    </row>
    <row r="720" spans="2:2">
      <c r="B720" s="75"/>
    </row>
    <row r="721" spans="2:2">
      <c r="B721" s="75"/>
    </row>
    <row r="722" spans="2:2">
      <c r="B722" s="75"/>
    </row>
    <row r="723" spans="2:2">
      <c r="B723" s="75"/>
    </row>
    <row r="724" spans="2:2">
      <c r="B724" s="75"/>
    </row>
    <row r="725" spans="2:2">
      <c r="B725" s="75"/>
    </row>
    <row r="726" spans="2:2">
      <c r="B726" s="75"/>
    </row>
    <row r="727" spans="2:2">
      <c r="B727" s="75"/>
    </row>
    <row r="728" spans="2:2">
      <c r="B728" s="75"/>
    </row>
    <row r="729" spans="2:2">
      <c r="B729" s="75"/>
    </row>
    <row r="730" spans="2:2">
      <c r="B730" s="75"/>
    </row>
    <row r="731" spans="2:2">
      <c r="B731" s="75"/>
    </row>
    <row r="732" spans="2:2">
      <c r="B732" s="75"/>
    </row>
    <row r="733" spans="2:2">
      <c r="B733" s="75"/>
    </row>
    <row r="734" spans="2:2">
      <c r="B734" s="75"/>
    </row>
    <row r="735" spans="2:2">
      <c r="B735" s="75"/>
    </row>
    <row r="736" spans="2:2">
      <c r="B736" s="75"/>
    </row>
    <row r="737" spans="2:2">
      <c r="B737" s="75"/>
    </row>
    <row r="738" spans="2:2">
      <c r="B738" s="75"/>
    </row>
    <row r="739" spans="2:2">
      <c r="B739" s="75"/>
    </row>
    <row r="740" spans="2:2">
      <c r="B740" s="75"/>
    </row>
    <row r="741" spans="2:2">
      <c r="B741" s="75"/>
    </row>
    <row r="742" spans="2:2">
      <c r="B742" s="75"/>
    </row>
    <row r="743" spans="2:2">
      <c r="B743" s="75"/>
    </row>
    <row r="744" spans="2:2">
      <c r="B744" s="75"/>
    </row>
    <row r="745" spans="2:2">
      <c r="B745" s="75"/>
    </row>
    <row r="746" spans="2:2">
      <c r="B746" s="75"/>
    </row>
    <row r="747" spans="2:2">
      <c r="B747" s="75"/>
    </row>
    <row r="748" spans="2:2">
      <c r="B748" s="75"/>
    </row>
    <row r="749" spans="2:2">
      <c r="B749" s="75"/>
    </row>
    <row r="750" spans="2:2">
      <c r="B750" s="75"/>
    </row>
    <row r="751" spans="2:2">
      <c r="B751" s="75"/>
    </row>
    <row r="752" spans="2:2">
      <c r="B752" s="75"/>
    </row>
    <row r="753" spans="2:2">
      <c r="B753" s="75"/>
    </row>
    <row r="754" spans="2:2">
      <c r="B754" s="75"/>
    </row>
    <row r="755" spans="2:2">
      <c r="B755" s="75"/>
    </row>
    <row r="756" spans="2:2">
      <c r="B756" s="75"/>
    </row>
    <row r="757" spans="2:2">
      <c r="B757" s="75"/>
    </row>
    <row r="758" spans="2:2">
      <c r="B758" s="75"/>
    </row>
    <row r="759" spans="2:2">
      <c r="B759" s="75"/>
    </row>
    <row r="760" spans="2:2">
      <c r="B760" s="75"/>
    </row>
    <row r="761" spans="2:2">
      <c r="B761" s="75"/>
    </row>
    <row r="762" spans="2:2">
      <c r="B762" s="75"/>
    </row>
    <row r="763" spans="2:2">
      <c r="B763" s="75"/>
    </row>
    <row r="764" spans="2:2">
      <c r="B764" s="75"/>
    </row>
    <row r="765" spans="2:2">
      <c r="B765" s="75"/>
    </row>
    <row r="766" spans="2:2">
      <c r="B766" s="75"/>
    </row>
    <row r="767" spans="2:2">
      <c r="B767" s="75"/>
    </row>
    <row r="768" spans="2:2">
      <c r="B768" s="75"/>
    </row>
    <row r="769" spans="2:2">
      <c r="B769" s="75"/>
    </row>
    <row r="770" spans="2:2">
      <c r="B770" s="75"/>
    </row>
    <row r="771" spans="2:2">
      <c r="B771" s="75"/>
    </row>
    <row r="772" spans="2:2">
      <c r="B772" s="75"/>
    </row>
    <row r="773" spans="2:2">
      <c r="B773" s="75"/>
    </row>
    <row r="774" spans="2:2">
      <c r="B774" s="75"/>
    </row>
    <row r="775" spans="2:2">
      <c r="B775" s="75"/>
    </row>
    <row r="776" spans="2:2">
      <c r="B776" s="75"/>
    </row>
    <row r="777" spans="2:2">
      <c r="B777" s="75"/>
    </row>
    <row r="778" spans="2:2">
      <c r="B778" s="75"/>
    </row>
    <row r="779" spans="2:2">
      <c r="B779" s="75"/>
    </row>
    <row r="780" spans="2:2">
      <c r="B780" s="75"/>
    </row>
    <row r="781" spans="2:2">
      <c r="B781" s="75"/>
    </row>
    <row r="782" spans="2:2">
      <c r="B782" s="75"/>
    </row>
    <row r="783" spans="2:2">
      <c r="B783" s="75"/>
    </row>
    <row r="784" spans="2:2">
      <c r="B784" s="75"/>
    </row>
    <row r="785" spans="2:2">
      <c r="B785" s="75"/>
    </row>
    <row r="786" spans="2:2">
      <c r="B786" s="75"/>
    </row>
    <row r="787" spans="2:2">
      <c r="B787" s="75"/>
    </row>
    <row r="788" spans="2:2">
      <c r="B788" s="75"/>
    </row>
    <row r="789" spans="2:2">
      <c r="B789" s="75"/>
    </row>
    <row r="790" spans="2:2">
      <c r="B790" s="75"/>
    </row>
    <row r="791" spans="2:2">
      <c r="B791" s="75"/>
    </row>
    <row r="792" spans="2:2">
      <c r="B792" s="75"/>
    </row>
    <row r="793" spans="2:2">
      <c r="B793" s="75"/>
    </row>
    <row r="794" spans="2:2">
      <c r="B794" s="75"/>
    </row>
    <row r="795" spans="2:2">
      <c r="B795" s="75"/>
    </row>
    <row r="796" spans="2:2">
      <c r="B796" s="75"/>
    </row>
    <row r="797" spans="2:2">
      <c r="B797" s="75"/>
    </row>
    <row r="798" spans="2:2">
      <c r="B798" s="75"/>
    </row>
    <row r="799" spans="2:2">
      <c r="B799" s="75"/>
    </row>
    <row r="800" spans="2:2">
      <c r="B800" s="75"/>
    </row>
    <row r="801" spans="2:2">
      <c r="B801" s="75"/>
    </row>
    <row r="802" spans="2:2">
      <c r="B802" s="75"/>
    </row>
    <row r="803" spans="2:2">
      <c r="B803" s="75"/>
    </row>
    <row r="804" spans="2:2">
      <c r="B804" s="75"/>
    </row>
    <row r="805" spans="2:2">
      <c r="B805" s="75"/>
    </row>
    <row r="806" spans="2:2">
      <c r="B806" s="75"/>
    </row>
    <row r="807" spans="2:2">
      <c r="B807" s="75"/>
    </row>
    <row r="808" spans="2:2">
      <c r="B808" s="75"/>
    </row>
    <row r="809" spans="2:2">
      <c r="B809" s="75"/>
    </row>
    <row r="810" spans="2:2">
      <c r="B810" s="75"/>
    </row>
    <row r="811" spans="2:2">
      <c r="B811" s="75"/>
    </row>
    <row r="812" spans="2:2">
      <c r="B812" s="75"/>
    </row>
    <row r="813" spans="2:2">
      <c r="B813" s="75"/>
    </row>
    <row r="814" spans="2:2">
      <c r="B814" s="75"/>
    </row>
    <row r="815" spans="2:2">
      <c r="B815" s="75"/>
    </row>
    <row r="816" spans="2:2">
      <c r="B816" s="75"/>
    </row>
    <row r="817" spans="2:2">
      <c r="B817" s="75"/>
    </row>
    <row r="818" spans="2:2">
      <c r="B818" s="75"/>
    </row>
    <row r="819" spans="2:2">
      <c r="B819" s="75"/>
    </row>
    <row r="820" spans="2:2">
      <c r="B820" s="75"/>
    </row>
    <row r="821" spans="2:2">
      <c r="B821" s="75"/>
    </row>
    <row r="822" spans="2:2">
      <c r="B822" s="75"/>
    </row>
    <row r="823" spans="2:2">
      <c r="B823" s="75"/>
    </row>
    <row r="824" spans="2:2">
      <c r="B824" s="75"/>
    </row>
    <row r="825" spans="2:2">
      <c r="B825" s="75"/>
    </row>
    <row r="826" spans="2:2">
      <c r="B826" s="75"/>
    </row>
    <row r="827" spans="2:2">
      <c r="B827" s="75"/>
    </row>
    <row r="828" spans="2:2">
      <c r="B828" s="75"/>
    </row>
    <row r="829" spans="2:2">
      <c r="B829" s="75"/>
    </row>
    <row r="830" spans="2:2">
      <c r="B830" s="75"/>
    </row>
    <row r="831" spans="2:2">
      <c r="B831" s="75"/>
    </row>
    <row r="832" spans="2:2">
      <c r="B832" s="75"/>
    </row>
    <row r="833" spans="2:2">
      <c r="B833" s="75"/>
    </row>
    <row r="834" spans="2:2">
      <c r="B834" s="75"/>
    </row>
    <row r="835" spans="2:2">
      <c r="B835" s="75"/>
    </row>
    <row r="836" spans="2:2">
      <c r="B836" s="75"/>
    </row>
    <row r="837" spans="2:2">
      <c r="B837" s="75"/>
    </row>
    <row r="838" spans="2:2">
      <c r="B838" s="75"/>
    </row>
    <row r="839" spans="2:2">
      <c r="B839" s="75"/>
    </row>
    <row r="840" spans="2:2">
      <c r="B840" s="75"/>
    </row>
    <row r="841" spans="2:2">
      <c r="B841" s="75"/>
    </row>
    <row r="842" spans="2:2">
      <c r="B842" s="75"/>
    </row>
    <row r="843" spans="2:2">
      <c r="B843" s="75"/>
    </row>
    <row r="844" spans="2:2">
      <c r="B844" s="75"/>
    </row>
    <row r="845" spans="2:2">
      <c r="B845" s="75"/>
    </row>
    <row r="846" spans="2:2">
      <c r="B846" s="75"/>
    </row>
    <row r="847" spans="2:2">
      <c r="B847" s="75"/>
    </row>
    <row r="848" spans="2:2">
      <c r="B848" s="75"/>
    </row>
    <row r="849" spans="2:2">
      <c r="B849" s="75"/>
    </row>
    <row r="850" spans="2:2">
      <c r="B850" s="75"/>
    </row>
    <row r="851" spans="2:2">
      <c r="B851" s="75"/>
    </row>
    <row r="852" spans="2:2">
      <c r="B852" s="75"/>
    </row>
    <row r="853" spans="2:2">
      <c r="B853" s="75"/>
    </row>
    <row r="854" spans="2:2">
      <c r="B854" s="75"/>
    </row>
    <row r="855" spans="2:2">
      <c r="B855" s="75"/>
    </row>
    <row r="856" spans="2:2">
      <c r="B856" s="75"/>
    </row>
    <row r="857" spans="2:2">
      <c r="B857" s="75"/>
    </row>
    <row r="858" spans="2:2">
      <c r="B858" s="75"/>
    </row>
    <row r="859" spans="2:2">
      <c r="B859" s="75"/>
    </row>
    <row r="860" spans="2:2">
      <c r="B860" s="75"/>
    </row>
    <row r="861" spans="2:2">
      <c r="B861" s="75"/>
    </row>
    <row r="862" spans="2:2">
      <c r="B862" s="75"/>
    </row>
    <row r="863" spans="2:2">
      <c r="B863" s="75"/>
    </row>
    <row r="864" spans="2:2">
      <c r="B864" s="75"/>
    </row>
    <row r="865" spans="2:2">
      <c r="B865" s="75"/>
    </row>
    <row r="866" spans="2:2">
      <c r="B866" s="75"/>
    </row>
    <row r="867" spans="2:2">
      <c r="B867" s="75"/>
    </row>
    <row r="868" spans="2:2">
      <c r="B868" s="75"/>
    </row>
    <row r="869" spans="2:2">
      <c r="B869" s="75"/>
    </row>
    <row r="870" spans="2:2">
      <c r="B870" s="75"/>
    </row>
    <row r="871" spans="2:2">
      <c r="B871" s="75"/>
    </row>
    <row r="872" spans="2:2">
      <c r="B872" s="75"/>
    </row>
    <row r="873" spans="2:2">
      <c r="B873" s="75"/>
    </row>
    <row r="874" spans="2:2">
      <c r="B874" s="75"/>
    </row>
    <row r="875" spans="2:2">
      <c r="B875" s="75"/>
    </row>
    <row r="876" spans="2:2">
      <c r="B876" s="75"/>
    </row>
    <row r="877" spans="2:2">
      <c r="B877" s="75"/>
    </row>
    <row r="878" spans="2:2">
      <c r="B878" s="75"/>
    </row>
    <row r="879" spans="2:2">
      <c r="B879" s="75"/>
    </row>
    <row r="880" spans="2:2">
      <c r="B880" s="75"/>
    </row>
    <row r="881" spans="2:2">
      <c r="B881" s="75"/>
    </row>
    <row r="882" spans="2:2">
      <c r="B882" s="75"/>
    </row>
    <row r="883" spans="2:2">
      <c r="B883" s="75"/>
    </row>
    <row r="884" spans="2:2">
      <c r="B884" s="75"/>
    </row>
    <row r="885" spans="2:2">
      <c r="B885" s="75"/>
    </row>
    <row r="886" spans="2:2">
      <c r="B886" s="75"/>
    </row>
    <row r="887" spans="2:2">
      <c r="B887" s="75"/>
    </row>
    <row r="888" spans="2:2">
      <c r="B888" s="75"/>
    </row>
    <row r="889" spans="2:2">
      <c r="B889" s="75"/>
    </row>
    <row r="890" spans="2:2">
      <c r="B890" s="75"/>
    </row>
    <row r="891" spans="2:2">
      <c r="B891" s="75"/>
    </row>
    <row r="892" spans="2:2">
      <c r="B892" s="75"/>
    </row>
    <row r="893" spans="2:2">
      <c r="B893" s="75"/>
    </row>
    <row r="894" spans="2:2">
      <c r="B894" s="75"/>
    </row>
    <row r="895" spans="2:2">
      <c r="B895" s="75"/>
    </row>
    <row r="896" spans="2:2">
      <c r="B896" s="75"/>
    </row>
    <row r="897" spans="2:2">
      <c r="B897" s="75"/>
    </row>
    <row r="898" spans="2:2">
      <c r="B898" s="75"/>
    </row>
    <row r="899" spans="2:2">
      <c r="B899" s="75"/>
    </row>
    <row r="900" spans="2:2">
      <c r="B900" s="75"/>
    </row>
    <row r="901" spans="2:2">
      <c r="B901" s="75"/>
    </row>
    <row r="902" spans="2:2">
      <c r="B902" s="75"/>
    </row>
    <row r="903" spans="2:2">
      <c r="B903" s="75"/>
    </row>
    <row r="904" spans="2:2">
      <c r="B904" s="75"/>
    </row>
    <row r="905" spans="2:2">
      <c r="B905" s="75"/>
    </row>
    <row r="906" spans="2:2">
      <c r="B906" s="75"/>
    </row>
    <row r="907" spans="2:2">
      <c r="B907" s="75"/>
    </row>
    <row r="908" spans="2:2">
      <c r="B908" s="75"/>
    </row>
    <row r="909" spans="2:2">
      <c r="B909" s="75"/>
    </row>
    <row r="910" spans="2:2">
      <c r="B910" s="75"/>
    </row>
    <row r="911" spans="2:2">
      <c r="B911" s="75"/>
    </row>
    <row r="912" spans="2:2">
      <c r="B912" s="75"/>
    </row>
    <row r="913" spans="2:2">
      <c r="B913" s="75"/>
    </row>
    <row r="914" spans="2:2">
      <c r="B914" s="75"/>
    </row>
    <row r="915" spans="2:2">
      <c r="B915" s="75"/>
    </row>
    <row r="916" spans="2:2">
      <c r="B916" s="75"/>
    </row>
    <row r="917" spans="2:2">
      <c r="B917" s="75"/>
    </row>
    <row r="918" spans="2:2">
      <c r="B918" s="75"/>
    </row>
    <row r="919" spans="2:2">
      <c r="B919" s="75"/>
    </row>
    <row r="920" spans="2:2">
      <c r="B920" s="75"/>
    </row>
    <row r="921" spans="2:2">
      <c r="B921" s="75"/>
    </row>
    <row r="922" spans="2:2">
      <c r="B922" s="75"/>
    </row>
    <row r="923" spans="2:2">
      <c r="B923" s="75"/>
    </row>
    <row r="924" spans="2:2">
      <c r="B924" s="75"/>
    </row>
    <row r="925" spans="2:2">
      <c r="B925" s="75"/>
    </row>
    <row r="926" spans="2:2">
      <c r="B926" s="75"/>
    </row>
    <row r="927" spans="2:2">
      <c r="B927" s="75"/>
    </row>
    <row r="928" spans="2:2">
      <c r="B928" s="75"/>
    </row>
    <row r="929" spans="2:2">
      <c r="B929" s="75"/>
    </row>
    <row r="930" spans="2:2">
      <c r="B930" s="75"/>
    </row>
    <row r="931" spans="2:2">
      <c r="B931" s="75"/>
    </row>
    <row r="932" spans="2:2">
      <c r="B932" s="75"/>
    </row>
    <row r="933" spans="2:2">
      <c r="B933" s="75"/>
    </row>
    <row r="934" spans="2:2">
      <c r="B934" s="75"/>
    </row>
    <row r="935" spans="2:2">
      <c r="B935" s="75"/>
    </row>
    <row r="936" spans="2:2">
      <c r="B936" s="75"/>
    </row>
    <row r="937" spans="2:2">
      <c r="B937" s="75"/>
    </row>
    <row r="938" spans="2:2">
      <c r="B938" s="75"/>
    </row>
    <row r="939" spans="2:2">
      <c r="B939" s="75"/>
    </row>
    <row r="940" spans="2:2">
      <c r="B940" s="75"/>
    </row>
    <row r="941" spans="2:2">
      <c r="B941" s="75"/>
    </row>
    <row r="942" spans="2:2">
      <c r="B942" s="75"/>
    </row>
    <row r="943" spans="2:2">
      <c r="B943" s="75"/>
    </row>
    <row r="944" spans="2:2">
      <c r="B944" s="75"/>
    </row>
    <row r="945" spans="2:2">
      <c r="B945" s="75"/>
    </row>
    <row r="946" spans="2:2">
      <c r="B946" s="75"/>
    </row>
    <row r="947" spans="2:2">
      <c r="B947" s="75"/>
    </row>
    <row r="948" spans="2:2">
      <c r="B948" s="75"/>
    </row>
    <row r="949" spans="2:2">
      <c r="B949" s="75"/>
    </row>
    <row r="950" spans="2:2">
      <c r="B950" s="75"/>
    </row>
    <row r="951" spans="2:2">
      <c r="B951" s="75"/>
    </row>
    <row r="952" spans="2:2">
      <c r="B952" s="75"/>
    </row>
    <row r="953" spans="2:2">
      <c r="B953" s="75"/>
    </row>
    <row r="954" spans="2:2">
      <c r="B954" s="75"/>
    </row>
    <row r="955" spans="2:2">
      <c r="B955" s="75"/>
    </row>
    <row r="956" spans="2:2">
      <c r="B956" s="75"/>
    </row>
    <row r="957" spans="2:2">
      <c r="B957" s="75"/>
    </row>
    <row r="958" spans="2:2">
      <c r="B958" s="75"/>
    </row>
    <row r="959" spans="2:2">
      <c r="B959" s="75"/>
    </row>
    <row r="960" spans="2:2">
      <c r="B960" s="75"/>
    </row>
    <row r="961" spans="2:2">
      <c r="B961" s="75"/>
    </row>
    <row r="962" spans="2:2">
      <c r="B962" s="75"/>
    </row>
    <row r="963" spans="2:2">
      <c r="B963" s="75"/>
    </row>
    <row r="964" spans="2:2">
      <c r="B964" s="75"/>
    </row>
    <row r="965" spans="2:2">
      <c r="B965" s="75"/>
    </row>
    <row r="966" spans="2:2">
      <c r="B966" s="75"/>
    </row>
    <row r="967" spans="2:2">
      <c r="B967" s="75"/>
    </row>
    <row r="968" spans="2:2">
      <c r="B968" s="75"/>
    </row>
    <row r="969" spans="2:2">
      <c r="B969" s="75"/>
    </row>
    <row r="970" spans="2:2">
      <c r="B970" s="75"/>
    </row>
    <row r="971" spans="2:2">
      <c r="B971" s="75"/>
    </row>
    <row r="972" spans="2:2">
      <c r="B972" s="75"/>
    </row>
    <row r="973" spans="2:2">
      <c r="B973" s="75"/>
    </row>
    <row r="974" spans="2:2">
      <c r="B974" s="75"/>
    </row>
    <row r="975" spans="2:2">
      <c r="B975" s="75"/>
    </row>
    <row r="976" spans="2:2">
      <c r="B976" s="75"/>
    </row>
    <row r="977" spans="2:2">
      <c r="B977" s="75"/>
    </row>
    <row r="978" spans="2:2">
      <c r="B978" s="75"/>
    </row>
    <row r="979" spans="2:2">
      <c r="B979" s="75"/>
    </row>
    <row r="980" spans="2:2">
      <c r="B980" s="75"/>
    </row>
    <row r="981" spans="2:2">
      <c r="B981" s="75"/>
    </row>
    <row r="982" spans="2:2">
      <c r="B982" s="75"/>
    </row>
    <row r="983" spans="2:2">
      <c r="B983" s="75"/>
    </row>
    <row r="984" spans="2:2">
      <c r="B984" s="75"/>
    </row>
    <row r="985" spans="2:2">
      <c r="B985" s="75"/>
    </row>
    <row r="986" spans="2:2">
      <c r="B986" s="75"/>
    </row>
    <row r="987" spans="2:2">
      <c r="B987" s="75"/>
    </row>
    <row r="988" spans="2:2">
      <c r="B988" s="75"/>
    </row>
    <row r="989" spans="2:2">
      <c r="B989" s="75"/>
    </row>
    <row r="990" spans="2:2">
      <c r="B990" s="75"/>
    </row>
    <row r="991" spans="2:2">
      <c r="B991" s="75"/>
    </row>
    <row r="992" spans="2:2">
      <c r="B992" s="75"/>
    </row>
    <row r="993" spans="2:2">
      <c r="B993" s="75"/>
    </row>
    <row r="994" spans="2:2">
      <c r="B994" s="75"/>
    </row>
    <row r="995" spans="2:2">
      <c r="B995" s="75"/>
    </row>
    <row r="996" spans="2:2">
      <c r="B996" s="75"/>
    </row>
    <row r="997" spans="2:2">
      <c r="B997" s="75"/>
    </row>
    <row r="998" spans="2:2">
      <c r="B998" s="75"/>
    </row>
    <row r="999" spans="2:2">
      <c r="B999" s="75"/>
    </row>
    <row r="1000" spans="2:2">
      <c r="B1000" s="75"/>
    </row>
    <row r="1001" spans="2:2">
      <c r="B1001" s="75"/>
    </row>
    <row r="1002" spans="2:2">
      <c r="B1002" s="75"/>
    </row>
    <row r="1003" spans="2:2">
      <c r="B1003" s="75"/>
    </row>
    <row r="1004" spans="2:2">
      <c r="B1004" s="75"/>
    </row>
    <row r="1005" spans="2:2">
      <c r="B1005" s="75"/>
    </row>
    <row r="1006" spans="2:2">
      <c r="B1006" s="75"/>
    </row>
    <row r="1007" spans="2:2">
      <c r="B1007" s="75"/>
    </row>
    <row r="1008" spans="2:2">
      <c r="B1008" s="75"/>
    </row>
    <row r="1009" spans="2:2">
      <c r="B1009" s="75"/>
    </row>
    <row r="1010" spans="2:2">
      <c r="B1010" s="75"/>
    </row>
    <row r="1011" spans="2:2">
      <c r="B1011" s="75"/>
    </row>
    <row r="1012" spans="2:2">
      <c r="B1012" s="75"/>
    </row>
    <row r="1013" spans="2:2">
      <c r="B1013" s="75"/>
    </row>
    <row r="1014" spans="2:2">
      <c r="B1014" s="75"/>
    </row>
    <row r="1015" spans="2:2">
      <c r="B1015" s="75"/>
    </row>
    <row r="1016" spans="2:2">
      <c r="B1016" s="75"/>
    </row>
    <row r="1017" spans="2:2">
      <c r="B1017" s="75"/>
    </row>
    <row r="1018" spans="2:2">
      <c r="B1018" s="75"/>
    </row>
    <row r="1019" spans="2:2">
      <c r="B1019" s="75"/>
    </row>
    <row r="1020" spans="2:2">
      <c r="B1020" s="75"/>
    </row>
    <row r="1021" spans="2:2">
      <c r="B1021" s="75"/>
    </row>
    <row r="1022" spans="2:2">
      <c r="B1022" s="75"/>
    </row>
    <row r="1023" spans="2:2">
      <c r="B1023" s="75"/>
    </row>
    <row r="1024" spans="2:2">
      <c r="B1024" s="75"/>
    </row>
    <row r="1025" spans="2:2">
      <c r="B1025" s="75"/>
    </row>
    <row r="1026" spans="2:2">
      <c r="B1026" s="75"/>
    </row>
    <row r="1027" spans="2:2">
      <c r="B1027" s="75"/>
    </row>
    <row r="1028" spans="2:2">
      <c r="B1028" s="75"/>
    </row>
    <row r="1029" spans="2:2">
      <c r="B1029" s="75"/>
    </row>
    <row r="1030" spans="2:2">
      <c r="B1030" s="75"/>
    </row>
    <row r="1031" spans="2:2">
      <c r="B1031" s="75"/>
    </row>
    <row r="1032" spans="2:2">
      <c r="B1032" s="75"/>
    </row>
    <row r="1033" spans="2:2">
      <c r="B1033" s="75"/>
    </row>
    <row r="1034" spans="2:2">
      <c r="B1034" s="75"/>
    </row>
    <row r="1035" spans="2:2">
      <c r="B1035" s="75"/>
    </row>
    <row r="1036" spans="2:2">
      <c r="B1036" s="75"/>
    </row>
    <row r="1037" spans="2:2">
      <c r="B1037" s="75"/>
    </row>
    <row r="1038" spans="2:2">
      <c r="B1038" s="75"/>
    </row>
    <row r="1039" spans="2:2">
      <c r="B1039" s="75"/>
    </row>
    <row r="1040" spans="2:2">
      <c r="B1040" s="75"/>
    </row>
    <row r="1041" spans="2:2">
      <c r="B1041" s="75"/>
    </row>
    <row r="1042" spans="2:2">
      <c r="B1042" s="75"/>
    </row>
    <row r="1043" spans="2:2">
      <c r="B1043" s="75"/>
    </row>
    <row r="1044" spans="2:2">
      <c r="B1044" s="75"/>
    </row>
    <row r="1045" spans="2:2">
      <c r="B1045" s="75"/>
    </row>
    <row r="1046" spans="2:2">
      <c r="B1046" s="75"/>
    </row>
    <row r="1047" spans="2:2">
      <c r="B1047" s="75"/>
    </row>
    <row r="1048" spans="2:2">
      <c r="B1048" s="75"/>
    </row>
    <row r="1049" spans="2:2">
      <c r="B1049" s="75"/>
    </row>
    <row r="1050" spans="2:2">
      <c r="B1050" s="75"/>
    </row>
    <row r="1051" spans="2:2">
      <c r="B1051" s="75"/>
    </row>
    <row r="1052" spans="2:2">
      <c r="B1052" s="75"/>
    </row>
    <row r="1053" spans="2:2">
      <c r="B1053" s="75"/>
    </row>
    <row r="1054" spans="2:2">
      <c r="B1054" s="75"/>
    </row>
    <row r="1055" spans="2:2">
      <c r="B1055" s="75"/>
    </row>
    <row r="1056" spans="2:2">
      <c r="B1056" s="75"/>
    </row>
    <row r="1057" spans="2:2">
      <c r="B1057" s="75"/>
    </row>
    <row r="1058" spans="2:2">
      <c r="B1058" s="75"/>
    </row>
    <row r="1059" spans="2:2">
      <c r="B1059" s="75"/>
    </row>
    <row r="1060" spans="2:2">
      <c r="B1060" s="75"/>
    </row>
    <row r="1061" spans="2:2">
      <c r="B1061" s="75"/>
    </row>
    <row r="1062" spans="2:2">
      <c r="B1062" s="75"/>
    </row>
    <row r="1063" spans="2:2">
      <c r="B1063" s="75"/>
    </row>
    <row r="1064" spans="2:2">
      <c r="B1064" s="75"/>
    </row>
    <row r="1065" spans="2:2">
      <c r="B1065" s="75"/>
    </row>
    <row r="1066" spans="2:2">
      <c r="B1066" s="75"/>
    </row>
    <row r="1067" spans="2:2">
      <c r="B1067" s="75"/>
    </row>
    <row r="1068" spans="2:2">
      <c r="B1068" s="75"/>
    </row>
    <row r="1069" spans="2:2">
      <c r="B1069" s="75"/>
    </row>
    <row r="1070" spans="2:2">
      <c r="B1070" s="75"/>
    </row>
    <row r="1071" spans="2:2">
      <c r="B1071" s="75"/>
    </row>
    <row r="1072" spans="2:2">
      <c r="B1072" s="75"/>
    </row>
    <row r="1073" spans="2:2">
      <c r="B1073" s="75"/>
    </row>
    <row r="1074" spans="2:2">
      <c r="B1074" s="75"/>
    </row>
    <row r="1075" spans="2:2">
      <c r="B1075" s="75"/>
    </row>
    <row r="1076" spans="2:2">
      <c r="B1076" s="75"/>
    </row>
    <row r="1077" spans="2:2">
      <c r="B1077" s="75"/>
    </row>
    <row r="1078" spans="2:2">
      <c r="B1078" s="75"/>
    </row>
    <row r="1079" spans="2:2">
      <c r="B1079" s="75"/>
    </row>
    <row r="1080" spans="2:2">
      <c r="B1080" s="75"/>
    </row>
    <row r="1081" spans="2:2">
      <c r="B1081" s="75"/>
    </row>
    <row r="1082" spans="2:2">
      <c r="B1082" s="75"/>
    </row>
    <row r="1083" spans="2:2">
      <c r="B1083" s="75"/>
    </row>
    <row r="1084" spans="2:2">
      <c r="B1084" s="75"/>
    </row>
    <row r="1085" spans="2:2">
      <c r="B1085" s="75"/>
    </row>
    <row r="1086" spans="2:2">
      <c r="B1086" s="75"/>
    </row>
    <row r="1087" spans="2:2">
      <c r="B1087" s="75"/>
    </row>
    <row r="1088" spans="2:2">
      <c r="B1088" s="75"/>
    </row>
    <row r="1089" spans="2:2">
      <c r="B1089" s="75"/>
    </row>
    <row r="1090" spans="2:2">
      <c r="B1090" s="75"/>
    </row>
    <row r="1091" spans="2:2">
      <c r="B1091" s="75"/>
    </row>
    <row r="1092" spans="2:2">
      <c r="B1092" s="75"/>
    </row>
    <row r="1093" spans="2:2">
      <c r="B1093" s="75"/>
    </row>
    <row r="1094" spans="2:2">
      <c r="B1094" s="75"/>
    </row>
    <row r="1095" spans="2:2">
      <c r="B1095" s="75"/>
    </row>
    <row r="1096" spans="2:2">
      <c r="B1096" s="75"/>
    </row>
    <row r="1097" spans="2:2">
      <c r="B1097" s="75"/>
    </row>
    <row r="1098" spans="2:2">
      <c r="B1098" s="75"/>
    </row>
    <row r="1099" spans="2:2">
      <c r="B1099" s="75"/>
    </row>
    <row r="1100" spans="2:2">
      <c r="B1100" s="75"/>
    </row>
    <row r="1101" spans="2:2">
      <c r="B1101" s="75"/>
    </row>
    <row r="1102" spans="2:2">
      <c r="B1102" s="75"/>
    </row>
    <row r="1103" spans="2:2">
      <c r="B1103" s="75"/>
    </row>
    <row r="1104" spans="2:2">
      <c r="B1104" s="75"/>
    </row>
    <row r="1105" spans="2:2">
      <c r="B1105" s="75"/>
    </row>
    <row r="1106" spans="2:2">
      <c r="B1106" s="75"/>
    </row>
    <row r="1107" spans="2:2">
      <c r="B1107" s="75"/>
    </row>
    <row r="1108" spans="2:2">
      <c r="B1108" s="75"/>
    </row>
    <row r="1109" spans="2:2">
      <c r="B1109" s="75"/>
    </row>
    <row r="1110" spans="2:2">
      <c r="B1110" s="75"/>
    </row>
    <row r="1111" spans="2:2">
      <c r="B1111" s="75"/>
    </row>
    <row r="1112" spans="2:2">
      <c r="B1112" s="75"/>
    </row>
    <row r="1113" spans="2:2">
      <c r="B1113" s="75"/>
    </row>
    <row r="1114" spans="2:2">
      <c r="B1114" s="75"/>
    </row>
    <row r="1115" spans="2:2">
      <c r="B1115" s="75"/>
    </row>
    <row r="1116" spans="2:2">
      <c r="B1116" s="75"/>
    </row>
    <row r="1117" spans="2:2">
      <c r="B1117" s="75"/>
    </row>
    <row r="1118" spans="2:2">
      <c r="B1118" s="75"/>
    </row>
    <row r="1119" spans="2:2">
      <c r="B1119" s="75"/>
    </row>
    <row r="1120" spans="2:2">
      <c r="B1120" s="75"/>
    </row>
    <row r="1121" spans="2:2">
      <c r="B1121" s="75"/>
    </row>
    <row r="1122" spans="2:2">
      <c r="B1122" s="75"/>
    </row>
    <row r="1123" spans="2:2">
      <c r="B1123" s="75"/>
    </row>
    <row r="1124" spans="2:2">
      <c r="B1124" s="75"/>
    </row>
    <row r="1125" spans="2:2">
      <c r="B1125" s="75"/>
    </row>
    <row r="1126" spans="2:2">
      <c r="B1126" s="75"/>
    </row>
    <row r="1127" spans="2:2">
      <c r="B1127" s="75"/>
    </row>
    <row r="1128" spans="2:2">
      <c r="B1128" s="75"/>
    </row>
    <row r="1129" spans="2:2">
      <c r="B1129" s="75"/>
    </row>
    <row r="1130" spans="2:2">
      <c r="B1130" s="75"/>
    </row>
    <row r="1131" spans="2:2">
      <c r="B1131" s="75"/>
    </row>
    <row r="1132" spans="2:2">
      <c r="B1132" s="75"/>
    </row>
    <row r="1133" spans="2:2">
      <c r="B1133" s="75"/>
    </row>
    <row r="1134" spans="2:2">
      <c r="B1134" s="75"/>
    </row>
    <row r="1135" spans="2:2">
      <c r="B1135" s="75"/>
    </row>
    <row r="1136" spans="2:2">
      <c r="B1136" s="75"/>
    </row>
    <row r="1137" spans="2:2">
      <c r="B1137" s="75"/>
    </row>
    <row r="1138" spans="2:2">
      <c r="B1138" s="75"/>
    </row>
    <row r="1139" spans="2:2">
      <c r="B1139" s="75"/>
    </row>
    <row r="1140" spans="2:2">
      <c r="B1140" s="75"/>
    </row>
    <row r="1141" spans="2:2">
      <c r="B1141" s="75"/>
    </row>
    <row r="1142" spans="2:2">
      <c r="B1142" s="75"/>
    </row>
    <row r="1143" spans="2:2">
      <c r="B1143" s="75"/>
    </row>
    <row r="1144" spans="2:2">
      <c r="B1144" s="75"/>
    </row>
    <row r="1145" spans="2:2">
      <c r="B1145" s="75"/>
    </row>
    <row r="1146" spans="2:2">
      <c r="B1146" s="75"/>
    </row>
    <row r="1147" spans="2:2">
      <c r="B1147" s="75"/>
    </row>
    <row r="1148" spans="2:2">
      <c r="B1148" s="75"/>
    </row>
    <row r="1149" spans="2:2">
      <c r="B1149" s="75"/>
    </row>
    <row r="1150" spans="2:2">
      <c r="B1150" s="75"/>
    </row>
    <row r="1151" spans="2:2">
      <c r="B1151" s="75"/>
    </row>
    <row r="1152" spans="2:2">
      <c r="B1152" s="75"/>
    </row>
    <row r="1153" spans="2:2">
      <c r="B1153" s="75"/>
    </row>
    <row r="1154" spans="2:2">
      <c r="B1154" s="75"/>
    </row>
    <row r="1155" spans="2:2">
      <c r="B1155" s="75"/>
    </row>
    <row r="1156" spans="2:2">
      <c r="B1156" s="75"/>
    </row>
    <row r="1157" spans="2:2">
      <c r="B1157" s="75"/>
    </row>
    <row r="1158" spans="2:2">
      <c r="B1158" s="75"/>
    </row>
    <row r="1159" spans="2:2">
      <c r="B1159" s="75"/>
    </row>
    <row r="1160" spans="2:2">
      <c r="B1160" s="75"/>
    </row>
    <row r="1161" spans="2:2">
      <c r="B1161" s="75"/>
    </row>
    <row r="1162" spans="2:2">
      <c r="B1162" s="75"/>
    </row>
    <row r="1163" spans="2:2">
      <c r="B1163" s="75"/>
    </row>
    <row r="1164" spans="2:2">
      <c r="B1164" s="75"/>
    </row>
    <row r="1165" spans="2:2">
      <c r="B1165" s="75"/>
    </row>
    <row r="1166" spans="2:2">
      <c r="B1166" s="75"/>
    </row>
    <row r="1167" spans="2:2">
      <c r="B1167" s="75"/>
    </row>
    <row r="1168" spans="2:2">
      <c r="B1168" s="75"/>
    </row>
    <row r="1169" spans="2:2">
      <c r="B1169" s="75"/>
    </row>
    <row r="1170" spans="2:2">
      <c r="B1170" s="75"/>
    </row>
    <row r="1171" spans="2:2">
      <c r="B1171" s="75"/>
    </row>
    <row r="1172" spans="2:2">
      <c r="B1172" s="75"/>
    </row>
    <row r="1173" spans="2:2">
      <c r="B1173" s="75"/>
    </row>
    <row r="1174" spans="2:2">
      <c r="B1174" s="75"/>
    </row>
    <row r="1175" spans="2:2">
      <c r="B1175" s="75"/>
    </row>
    <row r="1176" spans="2:2">
      <c r="B1176" s="75"/>
    </row>
    <row r="1177" spans="2:2">
      <c r="B1177" s="75"/>
    </row>
    <row r="1178" spans="2:2">
      <c r="B1178" s="75"/>
    </row>
    <row r="1179" spans="2:2">
      <c r="B1179" s="75"/>
    </row>
    <row r="1180" spans="2:2">
      <c r="B1180" s="75"/>
    </row>
    <row r="1181" spans="2:2">
      <c r="B1181" s="75"/>
    </row>
    <row r="1182" spans="2:2">
      <c r="B1182" s="75"/>
    </row>
    <row r="1183" spans="2:2">
      <c r="B1183" s="75"/>
    </row>
    <row r="1184" spans="2:2">
      <c r="B1184" s="75"/>
    </row>
    <row r="1185" spans="2:2">
      <c r="B1185" s="75"/>
    </row>
    <row r="1186" spans="2:2">
      <c r="B1186" s="75"/>
    </row>
    <row r="1187" spans="2:2">
      <c r="B1187" s="75"/>
    </row>
    <row r="1188" spans="2:2">
      <c r="B1188" s="75"/>
    </row>
    <row r="1189" spans="2:2">
      <c r="B1189" s="75"/>
    </row>
    <row r="1190" spans="2:2">
      <c r="B1190" s="75"/>
    </row>
    <row r="1191" spans="2:2">
      <c r="B1191" s="75"/>
    </row>
    <row r="1192" spans="2:2">
      <c r="B1192" s="75"/>
    </row>
    <row r="1193" spans="2:2">
      <c r="B1193" s="75"/>
    </row>
    <row r="1194" spans="2:2">
      <c r="B1194" s="75"/>
    </row>
    <row r="1195" spans="2:2">
      <c r="B1195" s="75"/>
    </row>
    <row r="1196" spans="2:2">
      <c r="B1196" s="75"/>
    </row>
    <row r="1197" spans="2:2">
      <c r="B1197" s="75"/>
    </row>
    <row r="1198" spans="2:2">
      <c r="B1198" s="75"/>
    </row>
    <row r="1199" spans="2:2">
      <c r="B1199" s="75"/>
    </row>
    <row r="1200" spans="2:2">
      <c r="B1200" s="75"/>
    </row>
    <row r="1201" spans="2:2">
      <c r="B1201" s="75"/>
    </row>
    <row r="1202" spans="2:2">
      <c r="B1202" s="75"/>
    </row>
    <row r="1203" spans="2:2">
      <c r="B1203" s="75"/>
    </row>
    <row r="1204" spans="2:2">
      <c r="B1204" s="75"/>
    </row>
    <row r="1205" spans="2:2">
      <c r="B1205" s="75"/>
    </row>
    <row r="1206" spans="2:2">
      <c r="B1206" s="75"/>
    </row>
    <row r="1207" spans="2:2">
      <c r="B1207" s="75"/>
    </row>
    <row r="1208" spans="2:2">
      <c r="B1208" s="75"/>
    </row>
    <row r="1209" spans="2:2">
      <c r="B1209" s="75"/>
    </row>
    <row r="1210" spans="2:2">
      <c r="B1210" s="75"/>
    </row>
    <row r="1211" spans="2:2">
      <c r="B1211" s="75"/>
    </row>
    <row r="1212" spans="2:2">
      <c r="B1212" s="75"/>
    </row>
    <row r="1213" spans="2:2">
      <c r="B1213" s="75"/>
    </row>
    <row r="1214" spans="2:2">
      <c r="B1214" s="75"/>
    </row>
    <row r="1215" spans="2:2">
      <c r="B1215" s="75"/>
    </row>
    <row r="1216" spans="2:2">
      <c r="B1216" s="75"/>
    </row>
    <row r="1217" spans="2:2">
      <c r="B1217" s="75"/>
    </row>
    <row r="1218" spans="2:2">
      <c r="B1218" s="75"/>
    </row>
    <row r="1219" spans="2:2">
      <c r="B1219" s="75"/>
    </row>
    <row r="1220" spans="2:2">
      <c r="B1220" s="75"/>
    </row>
    <row r="1221" spans="2:2">
      <c r="B1221" s="75"/>
    </row>
    <row r="1222" spans="2:2">
      <c r="B1222" s="75"/>
    </row>
    <row r="1223" spans="2:2">
      <c r="B1223" s="75"/>
    </row>
    <row r="1224" spans="2:2">
      <c r="B1224" s="75"/>
    </row>
    <row r="1225" spans="2:2">
      <c r="B1225" s="75"/>
    </row>
    <row r="1226" spans="2:2">
      <c r="B1226" s="75"/>
    </row>
    <row r="1227" spans="2:2">
      <c r="B1227" s="75"/>
    </row>
    <row r="1228" spans="2:2">
      <c r="B1228" s="75"/>
    </row>
    <row r="1229" spans="2:2">
      <c r="B1229" s="75"/>
    </row>
    <row r="1230" spans="2:2">
      <c r="B1230" s="75"/>
    </row>
    <row r="1231" spans="2:2">
      <c r="B1231" s="75"/>
    </row>
    <row r="1232" spans="2:2">
      <c r="B1232" s="75"/>
    </row>
    <row r="1233" spans="2:2">
      <c r="B1233" s="75"/>
    </row>
    <row r="1234" spans="2:2">
      <c r="B1234" s="75"/>
    </row>
    <row r="1235" spans="2:2">
      <c r="B1235" s="75"/>
    </row>
    <row r="1236" spans="2:2">
      <c r="B1236" s="75"/>
    </row>
    <row r="1237" spans="2:2">
      <c r="B1237" s="75"/>
    </row>
    <row r="1238" spans="2:2">
      <c r="B1238" s="75"/>
    </row>
    <row r="1239" spans="2:2">
      <c r="B1239" s="75"/>
    </row>
    <row r="1240" spans="2:2">
      <c r="B1240" s="75"/>
    </row>
    <row r="1241" spans="2:2">
      <c r="B1241" s="75"/>
    </row>
    <row r="1242" spans="2:2">
      <c r="B1242" s="75"/>
    </row>
    <row r="1243" spans="2:2">
      <c r="B1243" s="75"/>
    </row>
    <row r="1244" spans="2:2">
      <c r="B1244" s="75"/>
    </row>
    <row r="1245" spans="2:2">
      <c r="B1245" s="75"/>
    </row>
    <row r="1246" spans="2:2">
      <c r="B1246" s="75"/>
    </row>
    <row r="1247" spans="2:2">
      <c r="B1247" s="75"/>
    </row>
    <row r="1248" spans="2:2">
      <c r="B1248" s="75"/>
    </row>
    <row r="1249" spans="2:2">
      <c r="B1249" s="75"/>
    </row>
    <row r="1250" spans="2:2">
      <c r="B1250" s="75"/>
    </row>
    <row r="1251" spans="2:2">
      <c r="B1251" s="75"/>
    </row>
    <row r="1252" spans="2:2">
      <c r="B1252" s="75"/>
    </row>
    <row r="1253" spans="2:2">
      <c r="B1253" s="75"/>
    </row>
    <row r="1254" spans="2:2">
      <c r="B1254" s="75"/>
    </row>
    <row r="1255" spans="2:2">
      <c r="B1255" s="75"/>
    </row>
    <row r="1256" spans="2:2">
      <c r="B1256" s="75"/>
    </row>
    <row r="1257" spans="2:2">
      <c r="B1257" s="75"/>
    </row>
    <row r="1258" spans="2:2">
      <c r="B1258" s="75"/>
    </row>
    <row r="1259" spans="2:2">
      <c r="B1259" s="75"/>
    </row>
    <row r="1260" spans="2:2">
      <c r="B1260" s="75"/>
    </row>
    <row r="1261" spans="2:2">
      <c r="B1261" s="75"/>
    </row>
    <row r="1262" spans="2:2">
      <c r="B1262" s="75"/>
    </row>
    <row r="1263" spans="2:2">
      <c r="B1263" s="75"/>
    </row>
    <row r="1264" spans="2:2">
      <c r="B1264" s="75"/>
    </row>
    <row r="1265" spans="2:2">
      <c r="B1265" s="75"/>
    </row>
    <row r="1266" spans="2:2">
      <c r="B1266" s="75"/>
    </row>
    <row r="1267" spans="2:2">
      <c r="B1267" s="75"/>
    </row>
    <row r="1268" spans="2:2">
      <c r="B1268" s="75"/>
    </row>
    <row r="1269" spans="2:2">
      <c r="B1269" s="75"/>
    </row>
    <row r="1270" spans="2:2">
      <c r="B1270" s="75"/>
    </row>
    <row r="1271" spans="2:2">
      <c r="B1271" s="75"/>
    </row>
    <row r="1272" spans="2:2">
      <c r="B1272" s="75"/>
    </row>
    <row r="1273" spans="2:2">
      <c r="B1273" s="75"/>
    </row>
    <row r="1274" spans="2:2">
      <c r="B1274" s="75"/>
    </row>
    <row r="1275" spans="2:2">
      <c r="B1275" s="75"/>
    </row>
    <row r="1276" spans="2:2">
      <c r="B1276" s="75"/>
    </row>
    <row r="1277" spans="2:2">
      <c r="B1277" s="75"/>
    </row>
    <row r="1278" spans="2:2">
      <c r="B1278" s="75"/>
    </row>
    <row r="1279" spans="2:2">
      <c r="B1279" s="75"/>
    </row>
    <row r="1280" spans="2:2">
      <c r="B1280" s="75"/>
    </row>
    <row r="1281" spans="2:2">
      <c r="B1281" s="75"/>
    </row>
    <row r="1282" spans="2:2">
      <c r="B1282" s="75"/>
    </row>
    <row r="1283" spans="2:2">
      <c r="B1283" s="75"/>
    </row>
    <row r="1284" spans="2:2">
      <c r="B1284" s="75"/>
    </row>
    <row r="1285" spans="2:2">
      <c r="B1285" s="75"/>
    </row>
    <row r="1286" spans="2:2">
      <c r="B1286" s="75"/>
    </row>
    <row r="1287" spans="2:2">
      <c r="B1287" s="75"/>
    </row>
    <row r="1288" spans="2:2">
      <c r="B1288" s="75"/>
    </row>
    <row r="1289" spans="2:2">
      <c r="B1289" s="75"/>
    </row>
    <row r="1290" spans="2:2">
      <c r="B1290" s="75"/>
    </row>
    <row r="1291" spans="2:2">
      <c r="B1291" s="75"/>
    </row>
    <row r="1292" spans="2:2">
      <c r="B1292" s="75"/>
    </row>
    <row r="1293" spans="2:2">
      <c r="B1293" s="75"/>
    </row>
    <row r="1294" spans="2:2">
      <c r="B1294" s="75"/>
    </row>
    <row r="1295" spans="2:2">
      <c r="B1295" s="75"/>
    </row>
    <row r="1296" spans="2:2">
      <c r="B1296" s="75"/>
    </row>
    <row r="1297" spans="2:2">
      <c r="B1297" s="75"/>
    </row>
    <row r="1298" spans="2:2">
      <c r="B1298" s="75"/>
    </row>
    <row r="1299" spans="2:2">
      <c r="B1299" s="75"/>
    </row>
    <row r="1300" spans="2:2">
      <c r="B1300" s="75"/>
    </row>
    <row r="1301" spans="2:2">
      <c r="B1301" s="75"/>
    </row>
    <row r="1302" spans="2:2">
      <c r="B1302" s="75"/>
    </row>
    <row r="1303" spans="2:2">
      <c r="B1303" s="75"/>
    </row>
    <row r="1304" spans="2:2">
      <c r="B1304" s="75"/>
    </row>
    <row r="1305" spans="2:2">
      <c r="B1305" s="75"/>
    </row>
    <row r="1306" spans="2:2">
      <c r="B1306" s="75"/>
    </row>
    <row r="1307" spans="2:2">
      <c r="B1307" s="75"/>
    </row>
    <row r="1308" spans="2:2">
      <c r="B1308" s="75"/>
    </row>
    <row r="1309" spans="2:2">
      <c r="B1309" s="75"/>
    </row>
    <row r="1310" spans="2:2">
      <c r="B1310" s="75"/>
    </row>
    <row r="1311" spans="2:2">
      <c r="B1311" s="75"/>
    </row>
    <row r="1312" spans="2:2">
      <c r="B1312" s="75"/>
    </row>
    <row r="1313" spans="2:2">
      <c r="B1313" s="75"/>
    </row>
    <row r="1314" spans="2:2">
      <c r="B1314" s="75"/>
    </row>
    <row r="1315" spans="2:2">
      <c r="B1315" s="75"/>
    </row>
    <row r="1316" spans="2:2">
      <c r="B1316" s="75"/>
    </row>
    <row r="1317" spans="2:2">
      <c r="B1317" s="75"/>
    </row>
    <row r="1318" spans="2:2">
      <c r="B1318" s="75"/>
    </row>
    <row r="1319" spans="2:2">
      <c r="B1319" s="75"/>
    </row>
    <row r="1320" spans="2:2">
      <c r="B1320" s="75"/>
    </row>
    <row r="1321" spans="2:2">
      <c r="B1321" s="75"/>
    </row>
    <row r="1322" spans="2:2">
      <c r="B1322" s="75"/>
    </row>
    <row r="1323" spans="2:2">
      <c r="B1323" s="75"/>
    </row>
    <row r="1324" spans="2:2">
      <c r="B1324" s="75"/>
    </row>
    <row r="1325" spans="2:2">
      <c r="B1325" s="75"/>
    </row>
    <row r="1326" spans="2:2">
      <c r="B1326" s="75"/>
    </row>
    <row r="1327" spans="2:2">
      <c r="B1327" s="75"/>
    </row>
    <row r="1328" spans="2:2">
      <c r="B1328" s="75"/>
    </row>
    <row r="1329" spans="2:2">
      <c r="B1329" s="75"/>
    </row>
    <row r="1330" spans="2:2">
      <c r="B1330" s="75"/>
    </row>
    <row r="1331" spans="2:2">
      <c r="B1331" s="75"/>
    </row>
    <row r="1332" spans="2:2">
      <c r="B1332" s="75"/>
    </row>
    <row r="1333" spans="2:2">
      <c r="B1333" s="75"/>
    </row>
    <row r="1334" spans="2:2">
      <c r="B1334" s="75"/>
    </row>
    <row r="1335" spans="2:2">
      <c r="B1335" s="75"/>
    </row>
    <row r="1336" spans="2:2">
      <c r="B1336" s="75"/>
    </row>
    <row r="1337" spans="2:2">
      <c r="B1337" s="75"/>
    </row>
    <row r="1338" spans="2:2">
      <c r="B1338" s="75"/>
    </row>
    <row r="1339" spans="2:2">
      <c r="B1339" s="75"/>
    </row>
    <row r="1340" spans="2:2">
      <c r="B1340" s="75"/>
    </row>
    <row r="1341" spans="2:2">
      <c r="B1341" s="75"/>
    </row>
    <row r="1342" spans="2:2">
      <c r="B1342" s="75"/>
    </row>
    <row r="1343" spans="2:2">
      <c r="B1343" s="75"/>
    </row>
    <row r="1344" spans="2:2">
      <c r="B1344" s="75"/>
    </row>
    <row r="1345" spans="2:2">
      <c r="B1345" s="75"/>
    </row>
    <row r="1346" spans="2:2">
      <c r="B1346" s="75"/>
    </row>
    <row r="1347" spans="2:2">
      <c r="B1347" s="75"/>
    </row>
    <row r="1348" spans="2:2">
      <c r="B1348" s="75"/>
    </row>
    <row r="1349" spans="2:2">
      <c r="B1349" s="75"/>
    </row>
    <row r="1350" spans="2:2">
      <c r="B1350" s="75"/>
    </row>
    <row r="1351" spans="2:2">
      <c r="B1351" s="75"/>
    </row>
    <row r="1352" spans="2:2">
      <c r="B1352" s="75"/>
    </row>
    <row r="1353" spans="2:2">
      <c r="B1353" s="75"/>
    </row>
    <row r="1354" spans="2:2">
      <c r="B1354" s="75"/>
    </row>
    <row r="1355" spans="2:2">
      <c r="B1355" s="75"/>
    </row>
    <row r="1356" spans="2:2">
      <c r="B1356" s="75"/>
    </row>
    <row r="1357" spans="2:2">
      <c r="B1357" s="75"/>
    </row>
    <row r="1358" spans="2:2">
      <c r="B1358" s="75"/>
    </row>
    <row r="1359" spans="2:2">
      <c r="B1359" s="75"/>
    </row>
    <row r="1360" spans="2:2">
      <c r="B1360" s="75"/>
    </row>
    <row r="1361" spans="2:2">
      <c r="B1361" s="75"/>
    </row>
    <row r="1362" spans="2:2">
      <c r="B1362" s="75"/>
    </row>
    <row r="1363" spans="2:2">
      <c r="B1363" s="75"/>
    </row>
    <row r="1364" spans="2:2">
      <c r="B1364" s="75"/>
    </row>
    <row r="1365" spans="2:2">
      <c r="B1365" s="75"/>
    </row>
    <row r="1366" spans="2:2">
      <c r="B1366" s="75"/>
    </row>
    <row r="1367" spans="2:2">
      <c r="B1367" s="75"/>
    </row>
    <row r="1368" spans="2:2">
      <c r="B1368" s="75"/>
    </row>
    <row r="1369" spans="2:2">
      <c r="B1369" s="75"/>
    </row>
    <row r="1370" spans="2:2">
      <c r="B1370" s="75"/>
    </row>
    <row r="1371" spans="2:2">
      <c r="B1371" s="75"/>
    </row>
    <row r="1372" spans="2:2">
      <c r="B1372" s="75"/>
    </row>
    <row r="1373" spans="2:2">
      <c r="B1373" s="75"/>
    </row>
    <row r="1374" spans="2:2">
      <c r="B1374" s="75"/>
    </row>
    <row r="1375" spans="2:2">
      <c r="B1375" s="75"/>
    </row>
    <row r="1376" spans="2:2">
      <c r="B1376" s="75"/>
    </row>
    <row r="1377" spans="2:2">
      <c r="B1377" s="75"/>
    </row>
    <row r="1378" spans="2:2">
      <c r="B1378" s="75"/>
    </row>
    <row r="1379" spans="2:2">
      <c r="B1379" s="75"/>
    </row>
    <row r="1380" spans="2:2">
      <c r="B1380" s="75"/>
    </row>
    <row r="1381" spans="2:2">
      <c r="B1381" s="75"/>
    </row>
    <row r="1382" spans="2:2">
      <c r="B1382" s="75"/>
    </row>
    <row r="1383" spans="2:2">
      <c r="B1383" s="75"/>
    </row>
    <row r="1384" spans="2:2">
      <c r="B1384" s="75"/>
    </row>
    <row r="1385" spans="2:2">
      <c r="B1385" s="75"/>
    </row>
    <row r="1386" spans="2:2">
      <c r="B1386" s="75"/>
    </row>
    <row r="1387" spans="2:2">
      <c r="B1387" s="75"/>
    </row>
    <row r="1388" spans="2:2">
      <c r="B1388" s="75"/>
    </row>
    <row r="1389" spans="2:2">
      <c r="B1389" s="75"/>
    </row>
    <row r="1390" spans="2:2">
      <c r="B1390" s="75"/>
    </row>
    <row r="1391" spans="2:2">
      <c r="B1391" s="75"/>
    </row>
    <row r="1392" spans="2:2">
      <c r="B1392" s="75"/>
    </row>
    <row r="1393" spans="2:2">
      <c r="B1393" s="75"/>
    </row>
    <row r="1394" spans="2:2">
      <c r="B1394" s="75"/>
    </row>
    <row r="1395" spans="2:2">
      <c r="B1395" s="75"/>
    </row>
    <row r="1396" spans="2:2">
      <c r="B1396" s="75"/>
    </row>
    <row r="1397" spans="2:2">
      <c r="B1397" s="75"/>
    </row>
    <row r="1398" spans="2:2">
      <c r="B1398" s="75"/>
    </row>
    <row r="1399" spans="2:2">
      <c r="B1399" s="75"/>
    </row>
    <row r="1400" spans="2:2">
      <c r="B1400" s="75"/>
    </row>
    <row r="1401" spans="2:2">
      <c r="B1401" s="75"/>
    </row>
    <row r="1402" spans="2:2">
      <c r="B1402" s="75"/>
    </row>
    <row r="1403" spans="2:2">
      <c r="B1403" s="75"/>
    </row>
    <row r="1404" spans="2:2">
      <c r="B1404" s="75"/>
    </row>
    <row r="1405" spans="2:2">
      <c r="B1405" s="75"/>
    </row>
    <row r="1406" spans="2:2">
      <c r="B1406" s="75"/>
    </row>
    <row r="1407" spans="2:2">
      <c r="B1407" s="75"/>
    </row>
    <row r="1408" spans="2:2">
      <c r="B1408" s="75"/>
    </row>
    <row r="1409" spans="2:2">
      <c r="B1409" s="75"/>
    </row>
    <row r="1410" spans="2:2">
      <c r="B1410" s="75"/>
    </row>
    <row r="1411" spans="2:2">
      <c r="B1411" s="75"/>
    </row>
    <row r="1412" spans="2:2">
      <c r="B1412" s="75"/>
    </row>
    <row r="1413" spans="2:2">
      <c r="B1413" s="75"/>
    </row>
    <row r="1414" spans="2:2">
      <c r="B1414" s="75"/>
    </row>
    <row r="1415" spans="2:2">
      <c r="B1415" s="75"/>
    </row>
    <row r="1416" spans="2:2">
      <c r="B1416" s="75"/>
    </row>
    <row r="1417" spans="2:2">
      <c r="B1417" s="75"/>
    </row>
    <row r="1418" spans="2:2">
      <c r="B1418" s="75"/>
    </row>
    <row r="1419" spans="2:2">
      <c r="B1419" s="75"/>
    </row>
    <row r="1420" spans="2:2">
      <c r="B1420" s="75"/>
    </row>
    <row r="1421" spans="2:2">
      <c r="B1421" s="75"/>
    </row>
    <row r="1422" spans="2:2">
      <c r="B1422" s="75"/>
    </row>
    <row r="1423" spans="2:2">
      <c r="B1423" s="75"/>
    </row>
    <row r="1424" spans="2:2">
      <c r="B1424" s="75"/>
    </row>
    <row r="1425" spans="2:2">
      <c r="B1425" s="75"/>
    </row>
    <row r="1426" spans="2:2">
      <c r="B1426" s="75"/>
    </row>
    <row r="1427" spans="2:2">
      <c r="B1427" s="75"/>
    </row>
    <row r="1428" spans="2:2">
      <c r="B1428" s="75"/>
    </row>
    <row r="1429" spans="2:2">
      <c r="B1429" s="75"/>
    </row>
    <row r="1430" spans="2:2">
      <c r="B1430" s="75"/>
    </row>
    <row r="1431" spans="2:2">
      <c r="B1431" s="75"/>
    </row>
    <row r="1432" spans="2:2">
      <c r="B1432" s="75"/>
    </row>
    <row r="1433" spans="2:2">
      <c r="B1433" s="75"/>
    </row>
    <row r="1434" spans="2:2">
      <c r="B1434" s="75"/>
    </row>
    <row r="1435" spans="2:2">
      <c r="B1435" s="75"/>
    </row>
    <row r="1436" spans="2:2">
      <c r="B1436" s="75"/>
    </row>
    <row r="1437" spans="2:2">
      <c r="B1437" s="75"/>
    </row>
    <row r="1438" spans="2:2">
      <c r="B1438" s="75"/>
    </row>
    <row r="1439" spans="2:2">
      <c r="B1439" s="75"/>
    </row>
    <row r="1440" spans="2:2">
      <c r="B1440" s="75"/>
    </row>
    <row r="1441" spans="2:2">
      <c r="B1441" s="75"/>
    </row>
    <row r="1442" spans="2:2">
      <c r="B1442" s="75"/>
    </row>
    <row r="1443" spans="2:2">
      <c r="B1443" s="75"/>
    </row>
    <row r="1444" spans="2:2">
      <c r="B1444" s="75"/>
    </row>
    <row r="1445" spans="2:2">
      <c r="B1445" s="75"/>
    </row>
    <row r="1446" spans="2:2">
      <c r="B1446" s="75"/>
    </row>
    <row r="1447" spans="2:2">
      <c r="B1447" s="75"/>
    </row>
    <row r="1448" spans="2:2">
      <c r="B1448" s="75"/>
    </row>
    <row r="1449" spans="2:2">
      <c r="B1449" s="75"/>
    </row>
    <row r="1450" spans="2:2">
      <c r="B1450" s="75"/>
    </row>
    <row r="1451" spans="2:2">
      <c r="B1451" s="75"/>
    </row>
    <row r="1452" spans="2:2">
      <c r="B1452" s="75"/>
    </row>
    <row r="1453" spans="2:2">
      <c r="B1453" s="75"/>
    </row>
    <row r="1454" spans="2:2">
      <c r="B1454" s="75"/>
    </row>
    <row r="1455" spans="2:2">
      <c r="B1455" s="75"/>
    </row>
    <row r="1456" spans="2:2">
      <c r="B1456" s="75"/>
    </row>
    <row r="1457" spans="2:2">
      <c r="B1457" s="75"/>
    </row>
    <row r="1458" spans="2:2">
      <c r="B1458" s="75"/>
    </row>
    <row r="1459" spans="2:2">
      <c r="B1459" s="75"/>
    </row>
    <row r="1460" spans="2:2">
      <c r="B1460" s="75"/>
    </row>
    <row r="1461" spans="2:2">
      <c r="B1461" s="75"/>
    </row>
    <row r="1462" spans="2:2">
      <c r="B1462" s="75"/>
    </row>
    <row r="1463" spans="2:2">
      <c r="B1463" s="75"/>
    </row>
    <row r="1464" spans="2:2">
      <c r="B1464" s="75"/>
    </row>
    <row r="1465" spans="2:2">
      <c r="B1465" s="75"/>
    </row>
    <row r="1466" spans="2:2">
      <c r="B1466" s="75"/>
    </row>
    <row r="1467" spans="2:2">
      <c r="B1467" s="75"/>
    </row>
    <row r="1468" spans="2:2">
      <c r="B1468" s="75"/>
    </row>
    <row r="1469" spans="2:2">
      <c r="B1469" s="75"/>
    </row>
    <row r="1470" spans="2:2">
      <c r="B1470" s="75"/>
    </row>
    <row r="1471" spans="2:2">
      <c r="B1471" s="75"/>
    </row>
    <row r="1472" spans="2:2">
      <c r="B1472" s="75"/>
    </row>
    <row r="1473" spans="2:2">
      <c r="B1473" s="75"/>
    </row>
    <row r="1474" spans="2:2">
      <c r="B1474" s="75"/>
    </row>
    <row r="1475" spans="2:2">
      <c r="B1475" s="75"/>
    </row>
    <row r="1476" spans="2:2">
      <c r="B1476" s="75"/>
    </row>
    <row r="1477" spans="2:2">
      <c r="B1477" s="75"/>
    </row>
    <row r="1478" spans="2:2">
      <c r="B1478" s="75"/>
    </row>
    <row r="1479" spans="2:2">
      <c r="B1479" s="75"/>
    </row>
    <row r="1480" spans="2:2">
      <c r="B1480" s="75"/>
    </row>
    <row r="1481" spans="2:2">
      <c r="B1481" s="75"/>
    </row>
    <row r="1482" spans="2:2">
      <c r="B1482" s="75"/>
    </row>
    <row r="1483" spans="2:2">
      <c r="B1483" s="75"/>
    </row>
    <row r="1484" spans="2:2">
      <c r="B1484" s="75"/>
    </row>
    <row r="1485" spans="2:2">
      <c r="B1485" s="75"/>
    </row>
    <row r="1486" spans="2:2">
      <c r="B1486" s="75"/>
    </row>
    <row r="1487" spans="2:2">
      <c r="B1487" s="75"/>
    </row>
    <row r="1488" spans="2:2">
      <c r="B1488" s="75"/>
    </row>
    <row r="1489" spans="2:2">
      <c r="B1489" s="75"/>
    </row>
    <row r="1490" spans="2:2">
      <c r="B1490" s="75"/>
    </row>
    <row r="1491" spans="2:2">
      <c r="B1491" s="75"/>
    </row>
    <row r="1492" spans="2:2">
      <c r="B1492" s="75"/>
    </row>
    <row r="1493" spans="2:2">
      <c r="B1493" s="75"/>
    </row>
    <row r="1494" spans="2:2">
      <c r="B1494" s="75"/>
    </row>
    <row r="1495" spans="2:2">
      <c r="B1495" s="75"/>
    </row>
    <row r="1496" spans="2:2">
      <c r="B1496" s="75"/>
    </row>
    <row r="1497" spans="2:2">
      <c r="B1497" s="75"/>
    </row>
    <row r="1498" spans="2:2">
      <c r="B1498" s="75"/>
    </row>
    <row r="1499" spans="2:2">
      <c r="B1499" s="75"/>
    </row>
    <row r="1500" spans="2:2">
      <c r="B1500" s="75"/>
    </row>
    <row r="1501" spans="2:2">
      <c r="B1501" s="75"/>
    </row>
    <row r="1502" spans="2:2">
      <c r="B1502" s="75"/>
    </row>
    <row r="1503" spans="2:2">
      <c r="B1503" s="75"/>
    </row>
    <row r="1504" spans="2:2">
      <c r="B1504" s="75"/>
    </row>
    <row r="1505" spans="2:2">
      <c r="B1505" s="75"/>
    </row>
    <row r="1506" spans="2:2">
      <c r="B1506" s="75"/>
    </row>
    <row r="1507" spans="2:2">
      <c r="B1507" s="75"/>
    </row>
    <row r="1508" spans="2:2">
      <c r="B1508" s="75"/>
    </row>
    <row r="1509" spans="2:2">
      <c r="B1509" s="75"/>
    </row>
    <row r="1510" spans="2:2">
      <c r="B1510" s="75"/>
    </row>
    <row r="1511" spans="2:2">
      <c r="B1511" s="75"/>
    </row>
    <row r="1512" spans="2:2">
      <c r="B1512" s="75"/>
    </row>
    <row r="1513" spans="2:2">
      <c r="B1513" s="75"/>
    </row>
    <row r="1514" spans="2:2">
      <c r="B1514" s="75"/>
    </row>
    <row r="1515" spans="2:2">
      <c r="B1515" s="75"/>
    </row>
    <row r="1516" spans="2:2">
      <c r="B1516" s="75"/>
    </row>
    <row r="1517" spans="2:2">
      <c r="B1517" s="75"/>
    </row>
    <row r="1518" spans="2:2">
      <c r="B1518" s="75"/>
    </row>
    <row r="1519" spans="2:2">
      <c r="B1519" s="75"/>
    </row>
    <row r="1520" spans="2:2">
      <c r="B1520" s="75"/>
    </row>
    <row r="1521" spans="2:2">
      <c r="B1521" s="75"/>
    </row>
    <row r="1522" spans="2:2">
      <c r="B1522" s="75"/>
    </row>
    <row r="1523" spans="2:2">
      <c r="B1523" s="75"/>
    </row>
    <row r="1524" spans="2:2">
      <c r="B1524" s="75"/>
    </row>
    <row r="1525" spans="2:2">
      <c r="B1525" s="75"/>
    </row>
    <row r="1526" spans="2:2">
      <c r="B1526" s="75"/>
    </row>
    <row r="1527" spans="2:2">
      <c r="B1527" s="75"/>
    </row>
    <row r="1528" spans="2:2">
      <c r="B1528" s="75"/>
    </row>
    <row r="1529" spans="2:2">
      <c r="B1529" s="75"/>
    </row>
    <row r="1530" spans="2:2">
      <c r="B1530" s="75"/>
    </row>
    <row r="1531" spans="2:2">
      <c r="B1531" s="75"/>
    </row>
    <row r="1532" spans="2:2">
      <c r="B1532" s="75"/>
    </row>
    <row r="1533" spans="2:2">
      <c r="B1533" s="75"/>
    </row>
    <row r="1534" spans="2:2">
      <c r="B1534" s="75"/>
    </row>
    <row r="1535" spans="2:2">
      <c r="B1535" s="75"/>
    </row>
    <row r="1536" spans="2:2">
      <c r="B1536" s="75"/>
    </row>
    <row r="1537" spans="2:2">
      <c r="B1537" s="75"/>
    </row>
    <row r="1538" spans="2:2">
      <c r="B1538" s="75"/>
    </row>
    <row r="1539" spans="2:2">
      <c r="B1539" s="75"/>
    </row>
    <row r="1540" spans="2:2">
      <c r="B1540" s="75"/>
    </row>
    <row r="1541" spans="2:2">
      <c r="B1541" s="75"/>
    </row>
    <row r="1542" spans="2:2">
      <c r="B1542" s="75"/>
    </row>
    <row r="1543" spans="2:2">
      <c r="B1543" s="75"/>
    </row>
    <row r="1544" spans="2:2">
      <c r="B1544" s="75"/>
    </row>
    <row r="1545" spans="2:2">
      <c r="B1545" s="75"/>
    </row>
    <row r="1546" spans="2:2">
      <c r="B1546" s="75"/>
    </row>
    <row r="1547" spans="2:2">
      <c r="B1547" s="75"/>
    </row>
    <row r="1548" spans="2:2">
      <c r="B1548" s="75"/>
    </row>
    <row r="1549" spans="2:2">
      <c r="B1549" s="75"/>
    </row>
    <row r="1550" spans="2:2">
      <c r="B1550" s="75"/>
    </row>
    <row r="1551" spans="2:2">
      <c r="B1551" s="75"/>
    </row>
    <row r="1552" spans="2:2">
      <c r="B1552" s="75"/>
    </row>
    <row r="1553" spans="2:2">
      <c r="B1553" s="75"/>
    </row>
    <row r="1554" spans="2:2">
      <c r="B1554" s="75"/>
    </row>
    <row r="1555" spans="2:2">
      <c r="B1555" s="75"/>
    </row>
    <row r="1556" spans="2:2">
      <c r="B1556" s="75"/>
    </row>
    <row r="1557" spans="2:2">
      <c r="B1557" s="75"/>
    </row>
    <row r="1558" spans="2:2">
      <c r="B1558" s="75"/>
    </row>
    <row r="1559" spans="2:2">
      <c r="B1559" s="75"/>
    </row>
    <row r="1560" spans="2:2">
      <c r="B1560" s="75"/>
    </row>
    <row r="1561" spans="2:2">
      <c r="B1561" s="75"/>
    </row>
    <row r="1562" spans="2:2">
      <c r="B1562" s="75"/>
    </row>
    <row r="1563" spans="2:2">
      <c r="B1563" s="75"/>
    </row>
    <row r="1564" spans="2:2">
      <c r="B1564" s="75"/>
    </row>
    <row r="1565" spans="2:2">
      <c r="B1565" s="75"/>
    </row>
    <row r="1566" spans="2:2">
      <c r="B1566" s="75"/>
    </row>
    <row r="1567" spans="2:2">
      <c r="B1567" s="75"/>
    </row>
    <row r="1568" spans="2:2">
      <c r="B1568" s="75"/>
    </row>
    <row r="1569" spans="2:2">
      <c r="B1569" s="75"/>
    </row>
    <row r="1570" spans="2:2">
      <c r="B1570" s="75"/>
    </row>
    <row r="1571" spans="2:2">
      <c r="B1571" s="75"/>
    </row>
    <row r="1572" spans="2:2">
      <c r="B1572" s="75"/>
    </row>
    <row r="1573" spans="2:2">
      <c r="B1573" s="75"/>
    </row>
    <row r="1574" spans="2:2">
      <c r="B1574" s="75"/>
    </row>
    <row r="1575" spans="2:2">
      <c r="B1575" s="75"/>
    </row>
    <row r="1576" spans="2:2">
      <c r="B1576" s="75"/>
    </row>
    <row r="1577" spans="2:2">
      <c r="B1577" s="75"/>
    </row>
    <row r="1578" spans="2:2">
      <c r="B1578" s="75"/>
    </row>
    <row r="1579" spans="2:2">
      <c r="B1579" s="75"/>
    </row>
    <row r="1580" spans="2:2">
      <c r="B1580" s="75"/>
    </row>
    <row r="1581" spans="2:2">
      <c r="B1581" s="75"/>
    </row>
    <row r="1582" spans="2:2">
      <c r="B1582" s="75"/>
    </row>
    <row r="1583" spans="2:2">
      <c r="B1583" s="75"/>
    </row>
    <row r="1584" spans="2:2">
      <c r="B1584" s="75"/>
    </row>
    <row r="1585" spans="2:2">
      <c r="B1585" s="75"/>
    </row>
    <row r="1586" spans="2:2">
      <c r="B1586" s="75"/>
    </row>
    <row r="1587" spans="2:2">
      <c r="B1587" s="75"/>
    </row>
    <row r="1588" spans="2:2">
      <c r="B1588" s="75"/>
    </row>
    <row r="1589" spans="2:2">
      <c r="B1589" s="75"/>
    </row>
    <row r="1590" spans="2:2">
      <c r="B1590" s="75"/>
    </row>
    <row r="1591" spans="2:2">
      <c r="B1591" s="75"/>
    </row>
    <row r="1592" spans="2:2">
      <c r="B1592" s="75"/>
    </row>
    <row r="1593" spans="2:2">
      <c r="B1593" s="75"/>
    </row>
    <row r="1594" spans="2:2">
      <c r="B1594" s="75"/>
    </row>
    <row r="1595" spans="2:2">
      <c r="B1595" s="75"/>
    </row>
    <row r="1596" spans="2:2">
      <c r="B1596" s="75"/>
    </row>
    <row r="1597" spans="2:2">
      <c r="B1597" s="75"/>
    </row>
    <row r="1598" spans="2:2">
      <c r="B1598" s="75"/>
    </row>
    <row r="1599" spans="2:2">
      <c r="B1599" s="75"/>
    </row>
    <row r="1600" spans="2:2">
      <c r="B1600" s="75"/>
    </row>
    <row r="1601" spans="2:2">
      <c r="B1601" s="75"/>
    </row>
    <row r="1602" spans="2:2">
      <c r="B1602" s="75"/>
    </row>
    <row r="1603" spans="2:2">
      <c r="B1603" s="75"/>
    </row>
    <row r="1604" spans="2:2">
      <c r="B1604" s="75"/>
    </row>
    <row r="1605" spans="2:2">
      <c r="B1605" s="75"/>
    </row>
    <row r="1606" spans="2:2">
      <c r="B1606" s="75"/>
    </row>
    <row r="1607" spans="2:2">
      <c r="B1607" s="75"/>
    </row>
    <row r="1608" spans="2:2">
      <c r="B1608" s="75"/>
    </row>
    <row r="1609" spans="2:2">
      <c r="B1609" s="75"/>
    </row>
    <row r="1610" spans="2:2">
      <c r="B1610" s="75"/>
    </row>
    <row r="1611" spans="2:2">
      <c r="B1611" s="75"/>
    </row>
    <row r="1612" spans="2:2">
      <c r="B1612" s="75"/>
    </row>
    <row r="1613" spans="2:2">
      <c r="B1613" s="75"/>
    </row>
    <row r="1614" spans="2:2">
      <c r="B1614" s="75"/>
    </row>
    <row r="1615" spans="2:2">
      <c r="B1615" s="75"/>
    </row>
    <row r="1616" spans="2:2">
      <c r="B1616" s="75"/>
    </row>
    <row r="1617" spans="2:2">
      <c r="B1617" s="75"/>
    </row>
    <row r="1618" spans="2:2">
      <c r="B1618" s="75"/>
    </row>
    <row r="1619" spans="2:2">
      <c r="B1619" s="75"/>
    </row>
    <row r="1620" spans="2:2">
      <c r="B1620" s="75"/>
    </row>
    <row r="1621" spans="2:2">
      <c r="B1621" s="75"/>
    </row>
    <row r="1622" spans="2:2">
      <c r="B1622" s="75"/>
    </row>
    <row r="1623" spans="2:2">
      <c r="B1623" s="75"/>
    </row>
    <row r="1624" spans="2:2">
      <c r="B1624" s="75"/>
    </row>
    <row r="1625" spans="2:2">
      <c r="B1625" s="75"/>
    </row>
    <row r="1626" spans="2:2">
      <c r="B1626" s="75"/>
    </row>
    <row r="1627" spans="2:2">
      <c r="B1627" s="75"/>
    </row>
    <row r="1628" spans="2:2">
      <c r="B1628" s="75"/>
    </row>
    <row r="1629" spans="2:2">
      <c r="B1629" s="75"/>
    </row>
    <row r="1630" spans="2:2">
      <c r="B1630" s="75"/>
    </row>
    <row r="1631" spans="2:2">
      <c r="B1631" s="75"/>
    </row>
    <row r="1632" spans="2:2">
      <c r="B1632" s="75"/>
    </row>
    <row r="1633" spans="2:2">
      <c r="B1633" s="75"/>
    </row>
    <row r="1634" spans="2:2">
      <c r="B1634" s="75"/>
    </row>
    <row r="1635" spans="2:2">
      <c r="B1635" s="75"/>
    </row>
    <row r="1636" spans="2:2">
      <c r="B1636" s="75"/>
    </row>
    <row r="1637" spans="2:2">
      <c r="B1637" s="75"/>
    </row>
    <row r="1638" spans="2:2">
      <c r="B1638" s="75"/>
    </row>
    <row r="1639" spans="2:2">
      <c r="B1639" s="75"/>
    </row>
    <row r="1640" spans="2:2">
      <c r="B1640" s="75"/>
    </row>
    <row r="1641" spans="2:2">
      <c r="B1641" s="75"/>
    </row>
    <row r="1642" spans="2:2">
      <c r="B1642" s="75"/>
    </row>
    <row r="1643" spans="2:2">
      <c r="B1643" s="75"/>
    </row>
    <row r="1644" spans="2:2">
      <c r="B1644" s="75"/>
    </row>
    <row r="1645" spans="2:2">
      <c r="B1645" s="75"/>
    </row>
    <row r="1646" spans="2:2">
      <c r="B1646" s="75"/>
    </row>
    <row r="1647" spans="2:2">
      <c r="B1647" s="75"/>
    </row>
    <row r="1648" spans="2:2">
      <c r="B1648" s="75"/>
    </row>
    <row r="1649" spans="2:2">
      <c r="B1649" s="75"/>
    </row>
    <row r="1650" spans="2:2">
      <c r="B1650" s="75"/>
    </row>
    <row r="1651" spans="2:2">
      <c r="B1651" s="75"/>
    </row>
    <row r="1652" spans="2:2">
      <c r="B1652" s="75"/>
    </row>
    <row r="1653" spans="2:2">
      <c r="B1653" s="75"/>
    </row>
    <row r="1654" spans="2:2">
      <c r="B1654" s="75"/>
    </row>
    <row r="1655" spans="2:2">
      <c r="B1655" s="75"/>
    </row>
    <row r="1656" spans="2:2">
      <c r="B1656" s="75"/>
    </row>
    <row r="1657" spans="2:2">
      <c r="B1657" s="75"/>
    </row>
    <row r="1658" spans="2:2">
      <c r="B1658" s="75"/>
    </row>
    <row r="1659" spans="2:2">
      <c r="B1659" s="75"/>
    </row>
    <row r="1660" spans="2:2">
      <c r="B1660" s="75"/>
    </row>
    <row r="1661" spans="2:2">
      <c r="B1661" s="75"/>
    </row>
    <row r="1662" spans="2:2">
      <c r="B1662" s="75"/>
    </row>
    <row r="1663" spans="2:2">
      <c r="B1663" s="75"/>
    </row>
    <row r="1664" spans="2:2">
      <c r="B1664" s="75"/>
    </row>
    <row r="1665" spans="2:2">
      <c r="B1665" s="75"/>
    </row>
    <row r="1666" spans="2:2">
      <c r="B1666" s="75"/>
    </row>
    <row r="1667" spans="2:2">
      <c r="B1667" s="75"/>
    </row>
    <row r="1668" spans="2:2">
      <c r="B1668" s="75"/>
    </row>
    <row r="1669" spans="2:2">
      <c r="B1669" s="75"/>
    </row>
    <row r="1670" spans="2:2">
      <c r="B1670" s="75"/>
    </row>
    <row r="1671" spans="2:2">
      <c r="B1671" s="75"/>
    </row>
    <row r="1672" spans="2:2">
      <c r="B1672" s="75"/>
    </row>
    <row r="1673" spans="2:2">
      <c r="B1673" s="75"/>
    </row>
    <row r="1674" spans="2:2">
      <c r="B1674" s="75"/>
    </row>
    <row r="1675" spans="2:2">
      <c r="B1675" s="75"/>
    </row>
    <row r="1676" spans="2:2">
      <c r="B1676" s="75"/>
    </row>
    <row r="1677" spans="2:2">
      <c r="B1677" s="75"/>
    </row>
    <row r="1678" spans="2:2">
      <c r="B1678" s="75"/>
    </row>
    <row r="1679" spans="2:2">
      <c r="B1679" s="75"/>
    </row>
    <row r="1680" spans="2:2">
      <c r="B1680" s="75"/>
    </row>
    <row r="1681" spans="2:2">
      <c r="B1681" s="75"/>
    </row>
    <row r="1682" spans="2:2">
      <c r="B1682" s="75"/>
    </row>
    <row r="1683" spans="2:2">
      <c r="B1683" s="75"/>
    </row>
    <row r="1684" spans="2:2">
      <c r="B1684" s="75"/>
    </row>
    <row r="1685" spans="2:2">
      <c r="B1685" s="75"/>
    </row>
    <row r="1686" spans="2:2">
      <c r="B1686" s="75"/>
    </row>
    <row r="1687" spans="2:2">
      <c r="B1687" s="75"/>
    </row>
    <row r="1688" spans="2:2">
      <c r="B1688" s="75"/>
    </row>
    <row r="1689" spans="2:2">
      <c r="B1689" s="75"/>
    </row>
    <row r="1690" spans="2:2">
      <c r="B1690" s="75"/>
    </row>
    <row r="1691" spans="2:2">
      <c r="B1691" s="75"/>
    </row>
    <row r="1692" spans="2:2">
      <c r="B1692" s="75"/>
    </row>
    <row r="1693" spans="2:2">
      <c r="B1693" s="75"/>
    </row>
    <row r="1694" spans="2:2">
      <c r="B1694" s="75"/>
    </row>
    <row r="1695" spans="2:2">
      <c r="B1695" s="75"/>
    </row>
    <row r="1696" spans="2:2">
      <c r="B1696" s="75"/>
    </row>
    <row r="1697" spans="2:2">
      <c r="B1697" s="75"/>
    </row>
    <row r="1698" spans="2:2">
      <c r="B1698" s="75"/>
    </row>
    <row r="1699" spans="2:2">
      <c r="B1699" s="75"/>
    </row>
    <row r="1700" spans="2:2">
      <c r="B1700" s="75"/>
    </row>
    <row r="1701" spans="2:2">
      <c r="B1701" s="75"/>
    </row>
    <row r="1702" spans="2:2">
      <c r="B1702" s="75"/>
    </row>
    <row r="1703" spans="2:2">
      <c r="B1703" s="75"/>
    </row>
    <row r="1704" spans="2:2">
      <c r="B1704" s="75"/>
    </row>
    <row r="1705" spans="2:2">
      <c r="B1705" s="75"/>
    </row>
    <row r="1706" spans="2:2">
      <c r="B1706" s="75"/>
    </row>
    <row r="1707" spans="2:2">
      <c r="B1707" s="75"/>
    </row>
    <row r="1708" spans="2:2">
      <c r="B1708" s="75"/>
    </row>
    <row r="1709" spans="2:2">
      <c r="B1709" s="75"/>
    </row>
    <row r="1710" spans="2:2">
      <c r="B1710" s="75"/>
    </row>
    <row r="1711" spans="2:2">
      <c r="B1711" s="75"/>
    </row>
    <row r="1712" spans="2:2">
      <c r="B1712" s="75"/>
    </row>
    <row r="1713" spans="2:2">
      <c r="B1713" s="75"/>
    </row>
    <row r="1714" spans="2:2">
      <c r="B1714" s="75"/>
    </row>
    <row r="1715" spans="2:2">
      <c r="B1715" s="75"/>
    </row>
    <row r="1716" spans="2:2">
      <c r="B1716" s="75"/>
    </row>
    <row r="1717" spans="2:2">
      <c r="B1717" s="75"/>
    </row>
    <row r="1718" spans="2:2">
      <c r="B1718" s="75"/>
    </row>
    <row r="1719" spans="2:2">
      <c r="B1719" s="75"/>
    </row>
    <row r="1720" spans="2:2">
      <c r="B1720" s="75"/>
    </row>
    <row r="1721" spans="2:2">
      <c r="B1721" s="75"/>
    </row>
    <row r="1722" spans="2:2">
      <c r="B1722" s="75"/>
    </row>
    <row r="1723" spans="2:2">
      <c r="B1723" s="75"/>
    </row>
    <row r="1724" spans="2:2">
      <c r="B1724" s="75"/>
    </row>
    <row r="1725" spans="2:2">
      <c r="B1725" s="75"/>
    </row>
    <row r="1726" spans="2:2">
      <c r="B1726" s="75"/>
    </row>
    <row r="1727" spans="2:2">
      <c r="B1727" s="75"/>
    </row>
    <row r="1728" spans="2:2">
      <c r="B1728" s="75"/>
    </row>
    <row r="1729" spans="2:2">
      <c r="B1729" s="75"/>
    </row>
    <row r="1730" spans="2:2">
      <c r="B1730" s="75"/>
    </row>
    <row r="1731" spans="2:2">
      <c r="B1731" s="75"/>
    </row>
    <row r="1732" spans="2:2">
      <c r="B1732" s="75"/>
    </row>
    <row r="1733" spans="2:2">
      <c r="B1733" s="75"/>
    </row>
    <row r="1734" spans="2:2">
      <c r="B1734" s="75"/>
    </row>
    <row r="1735" spans="2:2">
      <c r="B1735" s="75"/>
    </row>
    <row r="1736" spans="2:2">
      <c r="B1736" s="75"/>
    </row>
    <row r="1737" spans="2:2">
      <c r="B1737" s="75"/>
    </row>
    <row r="1738" spans="2:2">
      <c r="B1738" s="75"/>
    </row>
    <row r="1739" spans="2:2">
      <c r="B1739" s="75"/>
    </row>
    <row r="1740" spans="2:2">
      <c r="B1740" s="75"/>
    </row>
    <row r="1741" spans="2:2">
      <c r="B1741" s="75"/>
    </row>
    <row r="1742" spans="2:2">
      <c r="B1742" s="75"/>
    </row>
    <row r="1743" spans="2:2">
      <c r="B1743" s="75"/>
    </row>
    <row r="1744" spans="2:2">
      <c r="B1744" s="75"/>
    </row>
    <row r="1745" spans="2:2">
      <c r="B1745" s="75"/>
    </row>
    <row r="1746" spans="2:2">
      <c r="B1746" s="75"/>
    </row>
    <row r="1747" spans="2:2">
      <c r="B1747" s="75"/>
    </row>
    <row r="1748" spans="2:2">
      <c r="B1748" s="75"/>
    </row>
    <row r="1749" spans="2:2">
      <c r="B1749" s="75"/>
    </row>
    <row r="1750" spans="2:2">
      <c r="B1750" s="75"/>
    </row>
    <row r="1751" spans="2:2">
      <c r="B1751" s="75"/>
    </row>
    <row r="1752" spans="2:2">
      <c r="B1752" s="75"/>
    </row>
    <row r="1753" spans="2:2">
      <c r="B1753" s="75"/>
    </row>
    <row r="1754" spans="2:2">
      <c r="B1754" s="75"/>
    </row>
    <row r="1755" spans="2:2">
      <c r="B1755" s="75"/>
    </row>
    <row r="1756" spans="2:2">
      <c r="B1756" s="75"/>
    </row>
    <row r="1757" spans="2:2">
      <c r="B1757" s="75"/>
    </row>
    <row r="1758" spans="2:2">
      <c r="B1758" s="75"/>
    </row>
    <row r="1759" spans="2:2">
      <c r="B1759" s="75"/>
    </row>
    <row r="1760" spans="2:2">
      <c r="B1760" s="75"/>
    </row>
    <row r="1761" spans="2:2">
      <c r="B1761" s="75"/>
    </row>
    <row r="1762" spans="2:2">
      <c r="B1762" s="75"/>
    </row>
    <row r="1763" spans="2:2">
      <c r="B1763" s="75"/>
    </row>
    <row r="1764" spans="2:2">
      <c r="B1764" s="75"/>
    </row>
    <row r="1765" spans="2:2">
      <c r="B1765" s="75"/>
    </row>
    <row r="1766" spans="2:2">
      <c r="B1766" s="75"/>
    </row>
    <row r="1767" spans="2:2">
      <c r="B1767" s="75"/>
    </row>
    <row r="1768" spans="2:2">
      <c r="B1768" s="75"/>
    </row>
    <row r="1769" spans="2:2">
      <c r="B1769" s="75"/>
    </row>
    <row r="1770" spans="2:2">
      <c r="B1770" s="75"/>
    </row>
    <row r="1771" spans="2:2">
      <c r="B1771" s="75"/>
    </row>
    <row r="1772" spans="2:2">
      <c r="B1772" s="75"/>
    </row>
    <row r="1773" spans="2:2">
      <c r="B1773" s="75"/>
    </row>
    <row r="1774" spans="2:2">
      <c r="B1774" s="75"/>
    </row>
    <row r="1775" spans="2:2">
      <c r="B1775" s="75"/>
    </row>
    <row r="1776" spans="2:2">
      <c r="B1776" s="75"/>
    </row>
    <row r="1777" spans="2:2">
      <c r="B1777" s="75"/>
    </row>
    <row r="1778" spans="2:2">
      <c r="B1778" s="75"/>
    </row>
    <row r="1779" spans="2:2">
      <c r="B1779" s="75"/>
    </row>
    <row r="1780" spans="2:2">
      <c r="B1780" s="75"/>
    </row>
    <row r="1781" spans="2:2">
      <c r="B1781" s="75"/>
    </row>
    <row r="1782" spans="2:2">
      <c r="B1782" s="75"/>
    </row>
    <row r="1783" spans="2:2">
      <c r="B1783" s="75"/>
    </row>
    <row r="1784" spans="2:2">
      <c r="B1784" s="75"/>
    </row>
    <row r="1785" spans="2:2">
      <c r="B1785" s="75"/>
    </row>
    <row r="1786" spans="2:2">
      <c r="B1786" s="75"/>
    </row>
    <row r="1787" spans="2:2">
      <c r="B1787" s="75"/>
    </row>
    <row r="1788" spans="2:2">
      <c r="B1788" s="75"/>
    </row>
    <row r="1789" spans="2:2">
      <c r="B1789" s="75"/>
    </row>
    <row r="1790" spans="2:2">
      <c r="B1790" s="75"/>
    </row>
    <row r="1791" spans="2:2">
      <c r="B1791" s="75"/>
    </row>
    <row r="1792" spans="2:2">
      <c r="B1792" s="75"/>
    </row>
    <row r="1793" spans="2:2">
      <c r="B1793" s="75"/>
    </row>
    <row r="1794" spans="2:2">
      <c r="B1794" s="75"/>
    </row>
    <row r="1795" spans="2:2">
      <c r="B1795" s="75"/>
    </row>
    <row r="1796" spans="2:2">
      <c r="B1796" s="75"/>
    </row>
    <row r="1797" spans="2:2">
      <c r="B1797" s="75"/>
    </row>
    <row r="1798" spans="2:2">
      <c r="B1798" s="75"/>
    </row>
    <row r="1799" spans="2:2">
      <c r="B1799" s="75"/>
    </row>
    <row r="1800" spans="2:2">
      <c r="B1800" s="75"/>
    </row>
    <row r="1801" spans="2:2">
      <c r="B1801" s="75"/>
    </row>
    <row r="1802" spans="2:2">
      <c r="B1802" s="75"/>
    </row>
    <row r="1803" spans="2:2">
      <c r="B1803" s="75"/>
    </row>
    <row r="1804" spans="2:2">
      <c r="B1804" s="75"/>
    </row>
    <row r="1805" spans="2:2">
      <c r="B1805" s="75"/>
    </row>
    <row r="1806" spans="2:2">
      <c r="B1806" s="75"/>
    </row>
    <row r="1807" spans="2:2">
      <c r="B1807" s="75"/>
    </row>
    <row r="1808" spans="2:2">
      <c r="B1808" s="75"/>
    </row>
    <row r="1809" spans="2:2">
      <c r="B1809" s="75"/>
    </row>
    <row r="1810" spans="2:2">
      <c r="B1810" s="75"/>
    </row>
    <row r="1811" spans="2:2">
      <c r="B1811" s="75"/>
    </row>
    <row r="1812" spans="2:2">
      <c r="B1812" s="75"/>
    </row>
    <row r="1813" spans="2:2">
      <c r="B1813" s="75"/>
    </row>
    <row r="1814" spans="2:2">
      <c r="B1814" s="75"/>
    </row>
    <row r="1815" spans="2:2">
      <c r="B1815" s="75"/>
    </row>
    <row r="1816" spans="2:2">
      <c r="B1816" s="75"/>
    </row>
    <row r="1817" spans="2:2">
      <c r="B1817" s="75"/>
    </row>
    <row r="1818" spans="2:2">
      <c r="B1818" s="75"/>
    </row>
    <row r="1819" spans="2:2">
      <c r="B1819" s="75"/>
    </row>
    <row r="1820" spans="2:2">
      <c r="B1820" s="75"/>
    </row>
    <row r="1821" spans="2:2">
      <c r="B1821" s="75"/>
    </row>
    <row r="1822" spans="2:2">
      <c r="B1822" s="75"/>
    </row>
    <row r="1823" spans="2:2">
      <c r="B1823" s="75"/>
    </row>
    <row r="1824" spans="2:2">
      <c r="B1824" s="75"/>
    </row>
    <row r="1825" spans="2:2">
      <c r="B1825" s="75"/>
    </row>
    <row r="1826" spans="2:2">
      <c r="B1826" s="75"/>
    </row>
    <row r="1827" spans="2:2">
      <c r="B1827" s="75"/>
    </row>
    <row r="1828" spans="2:2">
      <c r="B1828" s="75"/>
    </row>
    <row r="1829" spans="2:2">
      <c r="B1829" s="75"/>
    </row>
    <row r="1830" spans="2:2">
      <c r="B1830" s="75"/>
    </row>
    <row r="1831" spans="2:2">
      <c r="B1831" s="75"/>
    </row>
    <row r="1832" spans="2:2">
      <c r="B1832" s="75"/>
    </row>
    <row r="1833" spans="2:2">
      <c r="B1833" s="75"/>
    </row>
    <row r="1834" spans="2:2">
      <c r="B1834" s="75"/>
    </row>
    <row r="1835" spans="2:2">
      <c r="B1835" s="75"/>
    </row>
    <row r="1836" spans="2:2">
      <c r="B1836" s="75"/>
    </row>
    <row r="1837" spans="2:2">
      <c r="B1837" s="75"/>
    </row>
    <row r="1838" spans="2:2">
      <c r="B1838" s="75"/>
    </row>
    <row r="1839" spans="2:2">
      <c r="B1839" s="75"/>
    </row>
    <row r="1840" spans="2:2">
      <c r="B1840" s="75"/>
    </row>
    <row r="1841" spans="2:2">
      <c r="B1841" s="75"/>
    </row>
    <row r="1842" spans="2:2">
      <c r="B1842" s="75"/>
    </row>
    <row r="1843" spans="2:2">
      <c r="B1843" s="75"/>
    </row>
    <row r="1844" spans="2:2">
      <c r="B1844" s="75"/>
    </row>
    <row r="1845" spans="2:2">
      <c r="B1845" s="75"/>
    </row>
    <row r="1846" spans="2:2">
      <c r="B1846" s="75"/>
    </row>
    <row r="1847" spans="2:2">
      <c r="B1847" s="75"/>
    </row>
    <row r="1848" spans="2:2">
      <c r="B1848" s="75"/>
    </row>
    <row r="1849" spans="2:2">
      <c r="B1849" s="75"/>
    </row>
    <row r="1850" spans="2:2">
      <c r="B1850" s="75"/>
    </row>
    <row r="1851" spans="2:2">
      <c r="B1851" s="75"/>
    </row>
    <row r="1852" spans="2:2">
      <c r="B1852" s="75"/>
    </row>
    <row r="1853" spans="2:2">
      <c r="B1853" s="75"/>
    </row>
    <row r="1854" spans="2:2">
      <c r="B1854" s="75"/>
    </row>
    <row r="1855" spans="2:2">
      <c r="B1855" s="75"/>
    </row>
    <row r="1856" spans="2:2">
      <c r="B1856" s="75"/>
    </row>
    <row r="1857" spans="2:2">
      <c r="B1857" s="75"/>
    </row>
    <row r="1858" spans="2:2">
      <c r="B1858" s="75"/>
    </row>
    <row r="1859" spans="2:2">
      <c r="B1859" s="75"/>
    </row>
    <row r="1860" spans="2:2">
      <c r="B1860" s="75"/>
    </row>
    <row r="1861" spans="2:2">
      <c r="B1861" s="75"/>
    </row>
    <row r="1862" spans="2:2">
      <c r="B1862" s="75"/>
    </row>
    <row r="1863" spans="2:2">
      <c r="B1863" s="75"/>
    </row>
    <row r="1864" spans="2:2">
      <c r="B1864" s="75"/>
    </row>
    <row r="1865" spans="2:2">
      <c r="B1865" s="75"/>
    </row>
    <row r="1866" spans="2:2">
      <c r="B1866" s="75"/>
    </row>
    <row r="1867" spans="2:2">
      <c r="B1867" s="75"/>
    </row>
    <row r="1868" spans="2:2">
      <c r="B1868" s="75"/>
    </row>
    <row r="1869" spans="2:2">
      <c r="B1869" s="75"/>
    </row>
    <row r="1870" spans="2:2">
      <c r="B1870" s="75"/>
    </row>
    <row r="1871" spans="2:2">
      <c r="B1871" s="75"/>
    </row>
    <row r="1872" spans="2:2">
      <c r="B1872" s="75"/>
    </row>
    <row r="1873" spans="2:2">
      <c r="B1873" s="75"/>
    </row>
    <row r="1874" spans="2:2">
      <c r="B1874" s="75"/>
    </row>
    <row r="1875" spans="2:2">
      <c r="B1875" s="75"/>
    </row>
    <row r="1876" spans="2:2">
      <c r="B1876" s="75"/>
    </row>
    <row r="1877" spans="2:2">
      <c r="B1877" s="75"/>
    </row>
    <row r="1878" spans="2:2">
      <c r="B1878" s="75"/>
    </row>
    <row r="1879" spans="2:2">
      <c r="B1879" s="75"/>
    </row>
    <row r="1880" spans="2:2">
      <c r="B1880" s="75"/>
    </row>
    <row r="1881" spans="2:2">
      <c r="B1881" s="75"/>
    </row>
    <row r="1882" spans="2:2">
      <c r="B1882" s="75"/>
    </row>
    <row r="1883" spans="2:2">
      <c r="B1883" s="75"/>
    </row>
    <row r="1884" spans="2:2">
      <c r="B1884" s="75"/>
    </row>
    <row r="1885" spans="2:2">
      <c r="B1885" s="75"/>
    </row>
    <row r="1886" spans="2:2">
      <c r="B1886" s="75"/>
    </row>
    <row r="1887" spans="2:2">
      <c r="B1887" s="75"/>
    </row>
    <row r="1888" spans="2:2">
      <c r="B1888" s="75"/>
    </row>
    <row r="1889" spans="2:2">
      <c r="B1889" s="75"/>
    </row>
    <row r="1890" spans="2:2">
      <c r="B1890" s="75"/>
    </row>
    <row r="1891" spans="2:2">
      <c r="B1891" s="75"/>
    </row>
    <row r="1892" spans="2:2">
      <c r="B1892" s="75"/>
    </row>
    <row r="1893" spans="2:2">
      <c r="B1893" s="75"/>
    </row>
    <row r="1894" spans="2:2">
      <c r="B1894" s="75"/>
    </row>
    <row r="1895" spans="2:2">
      <c r="B1895" s="75"/>
    </row>
    <row r="1896" spans="2:2">
      <c r="B1896" s="75"/>
    </row>
    <row r="1897" spans="2:2">
      <c r="B1897" s="75"/>
    </row>
    <row r="1898" spans="2:2">
      <c r="B1898" s="75"/>
    </row>
    <row r="1899" spans="2:2">
      <c r="B1899" s="75"/>
    </row>
    <row r="1900" spans="2:2">
      <c r="B1900" s="75"/>
    </row>
    <row r="1901" spans="2:2">
      <c r="B1901" s="75"/>
    </row>
    <row r="1902" spans="2:2">
      <c r="B1902" s="75"/>
    </row>
    <row r="1903" spans="2:2">
      <c r="B1903" s="75"/>
    </row>
    <row r="1904" spans="2:2">
      <c r="B1904" s="75"/>
    </row>
    <row r="1905" spans="2:2">
      <c r="B1905" s="75"/>
    </row>
    <row r="1906" spans="2:2">
      <c r="B1906" s="75"/>
    </row>
    <row r="1907" spans="2:2">
      <c r="B1907" s="75"/>
    </row>
    <row r="1908" spans="2:2">
      <c r="B1908" s="75"/>
    </row>
    <row r="1909" spans="2:2">
      <c r="B1909" s="75"/>
    </row>
    <row r="1910" spans="2:2">
      <c r="B1910" s="75"/>
    </row>
    <row r="1911" spans="2:2">
      <c r="B1911" s="75"/>
    </row>
    <row r="1912" spans="2:2">
      <c r="B1912" s="75"/>
    </row>
    <row r="1913" spans="2:2">
      <c r="B1913" s="75"/>
    </row>
    <row r="1914" spans="2:2">
      <c r="B1914" s="75"/>
    </row>
    <row r="1915" spans="2:2">
      <c r="B1915" s="75"/>
    </row>
    <row r="1916" spans="2:2">
      <c r="B1916" s="75"/>
    </row>
    <row r="1917" spans="2:2">
      <c r="B1917" s="75"/>
    </row>
    <row r="1918" spans="2:2">
      <c r="B1918" s="75"/>
    </row>
    <row r="1919" spans="2:2">
      <c r="B1919" s="75"/>
    </row>
    <row r="1920" spans="2:2">
      <c r="B1920" s="75"/>
    </row>
    <row r="1921" spans="2:2">
      <c r="B1921" s="75"/>
    </row>
    <row r="1922" spans="2:2">
      <c r="B1922" s="75"/>
    </row>
    <row r="1923" spans="2:2">
      <c r="B1923" s="75"/>
    </row>
    <row r="1924" spans="2:2">
      <c r="B1924" s="75"/>
    </row>
    <row r="1925" spans="2:2">
      <c r="B1925" s="75"/>
    </row>
    <row r="1926" spans="2:2">
      <c r="B1926" s="75"/>
    </row>
    <row r="1927" spans="2:2">
      <c r="B1927" s="75"/>
    </row>
    <row r="1928" spans="2:2">
      <c r="B1928" s="75"/>
    </row>
    <row r="1929" spans="2:2">
      <c r="B1929" s="75"/>
    </row>
    <row r="1930" spans="2:2">
      <c r="B1930" s="75"/>
    </row>
    <row r="1931" spans="2:2">
      <c r="B1931" s="75"/>
    </row>
    <row r="1932" spans="2:2">
      <c r="B1932" s="75"/>
    </row>
    <row r="1933" spans="2:2">
      <c r="B1933" s="75"/>
    </row>
    <row r="1934" spans="2:2">
      <c r="B1934" s="75"/>
    </row>
    <row r="1935" spans="2:2">
      <c r="B1935" s="75"/>
    </row>
    <row r="1936" spans="2:2">
      <c r="B1936" s="75"/>
    </row>
    <row r="1937" spans="2:2">
      <c r="B1937" s="75"/>
    </row>
    <row r="1938" spans="2:2">
      <c r="B1938" s="75"/>
    </row>
    <row r="1939" spans="2:2">
      <c r="B1939" s="75"/>
    </row>
    <row r="1940" spans="2:2">
      <c r="B1940" s="75"/>
    </row>
    <row r="1941" spans="2:2">
      <c r="B1941" s="75"/>
    </row>
    <row r="1942" spans="2:2">
      <c r="B1942" s="75"/>
    </row>
    <row r="1943" spans="2:2">
      <c r="B1943" s="75"/>
    </row>
    <row r="1944" spans="2:2">
      <c r="B1944" s="75"/>
    </row>
    <row r="1945" spans="2:2">
      <c r="B1945" s="75"/>
    </row>
    <row r="1946" spans="2:2">
      <c r="B1946" s="75"/>
    </row>
    <row r="1947" spans="2:2">
      <c r="B1947" s="75"/>
    </row>
    <row r="1948" spans="2:2">
      <c r="B1948" s="75"/>
    </row>
    <row r="1949" spans="2:2">
      <c r="B1949" s="75"/>
    </row>
    <row r="1950" spans="2:2">
      <c r="B1950" s="75"/>
    </row>
    <row r="1951" spans="2:2">
      <c r="B1951" s="75"/>
    </row>
    <row r="1952" spans="2:2">
      <c r="B1952" s="75"/>
    </row>
    <row r="1953" spans="2:2">
      <c r="B1953" s="75"/>
    </row>
    <row r="1954" spans="2:2">
      <c r="B1954" s="75"/>
    </row>
    <row r="1955" spans="2:2">
      <c r="B1955" s="75"/>
    </row>
    <row r="1956" spans="2:2">
      <c r="B1956" s="75"/>
    </row>
    <row r="1957" spans="2:2">
      <c r="B1957" s="75"/>
    </row>
    <row r="1958" spans="2:2">
      <c r="B1958" s="75"/>
    </row>
    <row r="1959" spans="2:2">
      <c r="B1959" s="75"/>
    </row>
    <row r="1960" spans="2:2">
      <c r="B1960" s="75"/>
    </row>
    <row r="1961" spans="2:2">
      <c r="B1961" s="75"/>
    </row>
    <row r="1962" spans="2:2">
      <c r="B1962" s="75"/>
    </row>
    <row r="1963" spans="2:2">
      <c r="B1963" s="75"/>
    </row>
    <row r="1964" spans="2:2">
      <c r="B1964" s="75"/>
    </row>
    <row r="1965" spans="2:2">
      <c r="B1965" s="75"/>
    </row>
    <row r="1966" spans="2:2">
      <c r="B1966" s="75"/>
    </row>
    <row r="1967" spans="2:2">
      <c r="B1967" s="75"/>
    </row>
    <row r="1968" spans="2:2">
      <c r="B1968" s="75"/>
    </row>
    <row r="1969" spans="2:2">
      <c r="B1969" s="75"/>
    </row>
    <row r="1970" spans="2:2">
      <c r="B1970" s="75"/>
    </row>
    <row r="1971" spans="2:2">
      <c r="B1971" s="75"/>
    </row>
    <row r="1972" spans="2:2">
      <c r="B1972" s="75"/>
    </row>
    <row r="1973" spans="2:2">
      <c r="B1973" s="75"/>
    </row>
    <row r="1974" spans="2:2">
      <c r="B1974" s="75"/>
    </row>
    <row r="1975" spans="2:2">
      <c r="B1975" s="75"/>
    </row>
    <row r="1976" spans="2:2">
      <c r="B1976" s="75"/>
    </row>
    <row r="1977" spans="2:2">
      <c r="B1977" s="75"/>
    </row>
    <row r="1978" spans="2:2">
      <c r="B1978" s="75"/>
    </row>
    <row r="1979" spans="2:2">
      <c r="B1979" s="75"/>
    </row>
    <row r="1980" spans="2:2">
      <c r="B1980" s="75"/>
    </row>
    <row r="1981" spans="2:2">
      <c r="B1981" s="75"/>
    </row>
    <row r="1982" spans="2:2">
      <c r="B1982" s="75"/>
    </row>
    <row r="1983" spans="2:2">
      <c r="B1983" s="75"/>
    </row>
    <row r="1984" spans="2:2">
      <c r="B1984" s="75"/>
    </row>
    <row r="1985" spans="2:2">
      <c r="B1985" s="75"/>
    </row>
    <row r="1986" spans="2:2">
      <c r="B1986" s="75"/>
    </row>
    <row r="1987" spans="2:2">
      <c r="B1987" s="75"/>
    </row>
    <row r="1988" spans="2:2">
      <c r="B1988" s="75"/>
    </row>
    <row r="1989" spans="2:2">
      <c r="B1989" s="75"/>
    </row>
    <row r="1990" spans="2:2">
      <c r="B1990" s="75"/>
    </row>
    <row r="1991" spans="2:2">
      <c r="B1991" s="75"/>
    </row>
    <row r="1992" spans="2:2">
      <c r="B1992" s="75"/>
    </row>
    <row r="1993" spans="2:2">
      <c r="B1993" s="75"/>
    </row>
    <row r="1994" spans="2:2">
      <c r="B1994" s="75"/>
    </row>
    <row r="1995" spans="2:2">
      <c r="B1995" s="75"/>
    </row>
    <row r="1996" spans="2:2">
      <c r="B1996" s="75"/>
    </row>
    <row r="1997" spans="2:2">
      <c r="B1997" s="75"/>
    </row>
    <row r="1998" spans="2:2">
      <c r="B1998" s="75"/>
    </row>
    <row r="1999" spans="2:2">
      <c r="B1999" s="75"/>
    </row>
    <row r="2000" spans="2:2">
      <c r="B2000" s="75"/>
    </row>
    <row r="2001" spans="2:2">
      <c r="B2001" s="75"/>
    </row>
    <row r="2002" spans="2:2">
      <c r="B2002" s="75"/>
    </row>
    <row r="2003" spans="2:2">
      <c r="B2003" s="75"/>
    </row>
    <row r="2004" spans="2:2">
      <c r="B2004" s="75"/>
    </row>
    <row r="2005" spans="2:2">
      <c r="B2005" s="75"/>
    </row>
    <row r="2006" spans="2:2">
      <c r="B2006" s="75"/>
    </row>
    <row r="2007" spans="2:2">
      <c r="B2007" s="75"/>
    </row>
    <row r="2008" spans="2:2">
      <c r="B2008" s="75"/>
    </row>
    <row r="2009" spans="2:2">
      <c r="B2009" s="75"/>
    </row>
    <row r="2010" spans="2:2">
      <c r="B2010" s="75"/>
    </row>
    <row r="2011" spans="2:2">
      <c r="B2011" s="75"/>
    </row>
    <row r="2012" spans="2:2">
      <c r="B2012" s="75"/>
    </row>
    <row r="2013" spans="2:2">
      <c r="B2013" s="75"/>
    </row>
    <row r="2014" spans="2:2">
      <c r="B2014" s="75"/>
    </row>
    <row r="2015" spans="2:2">
      <c r="B2015" s="75"/>
    </row>
    <row r="2016" spans="2:2">
      <c r="B2016" s="75"/>
    </row>
    <row r="2017" spans="2:2">
      <c r="B2017" s="75"/>
    </row>
    <row r="2018" spans="2:2">
      <c r="B2018" s="75"/>
    </row>
    <row r="2019" spans="2:2">
      <c r="B2019" s="75"/>
    </row>
    <row r="2020" spans="2:2">
      <c r="B2020" s="75"/>
    </row>
    <row r="2021" spans="2:2">
      <c r="B2021" s="75"/>
    </row>
    <row r="2022" spans="2:2">
      <c r="B2022" s="75"/>
    </row>
    <row r="2023" spans="2:2">
      <c r="B2023" s="75"/>
    </row>
    <row r="2024" spans="2:2">
      <c r="B2024" s="75"/>
    </row>
    <row r="2025" spans="2:2">
      <c r="B2025" s="75"/>
    </row>
    <row r="2026" spans="2:2">
      <c r="B2026" s="75"/>
    </row>
    <row r="2027" spans="2:2">
      <c r="B2027" s="75"/>
    </row>
    <row r="2028" spans="2:2">
      <c r="B2028" s="75"/>
    </row>
    <row r="2029" spans="2:2">
      <c r="B2029" s="75"/>
    </row>
    <row r="2030" spans="2:2">
      <c r="B2030" s="75"/>
    </row>
    <row r="2031" spans="2:2">
      <c r="B2031" s="75"/>
    </row>
    <row r="2032" spans="2:2">
      <c r="B2032" s="75"/>
    </row>
    <row r="2033" spans="2:2">
      <c r="B2033" s="75"/>
    </row>
    <row r="2034" spans="2:2">
      <c r="B2034" s="75"/>
    </row>
    <row r="2035" spans="2:2">
      <c r="B2035" s="75"/>
    </row>
    <row r="2036" spans="2:2">
      <c r="B2036" s="75"/>
    </row>
    <row r="2037" spans="2:2">
      <c r="B2037" s="75"/>
    </row>
    <row r="2038" spans="2:2">
      <c r="B2038" s="75"/>
    </row>
    <row r="2039" spans="2:2">
      <c r="B2039" s="75"/>
    </row>
    <row r="2040" spans="2:2">
      <c r="B2040" s="75"/>
    </row>
    <row r="2041" spans="2:2">
      <c r="B2041" s="75"/>
    </row>
    <row r="2042" spans="2:2">
      <c r="B2042" s="75"/>
    </row>
    <row r="2043" spans="2:2">
      <c r="B2043" s="75"/>
    </row>
    <row r="2044" spans="2:2">
      <c r="B2044" s="75"/>
    </row>
    <row r="2045" spans="2:2">
      <c r="B2045" s="75"/>
    </row>
    <row r="2046" spans="2:2">
      <c r="B2046" s="75"/>
    </row>
    <row r="2047" spans="2:2">
      <c r="B2047" s="75"/>
    </row>
    <row r="2048" spans="2:2">
      <c r="B2048" s="75"/>
    </row>
    <row r="2049" spans="2:2">
      <c r="B2049" s="75"/>
    </row>
    <row r="2050" spans="2:2">
      <c r="B2050" s="75"/>
    </row>
    <row r="2051" spans="2:2">
      <c r="B2051" s="75"/>
    </row>
    <row r="2052" spans="2:2">
      <c r="B2052" s="75"/>
    </row>
    <row r="2053" spans="2:2">
      <c r="B2053" s="75"/>
    </row>
    <row r="2054" spans="2:2">
      <c r="B2054" s="75"/>
    </row>
    <row r="2055" spans="2:2">
      <c r="B2055" s="75"/>
    </row>
    <row r="2056" spans="2:2">
      <c r="B2056" s="75"/>
    </row>
    <row r="2057" spans="2:2">
      <c r="B2057" s="75"/>
    </row>
    <row r="2058" spans="2:2">
      <c r="B2058" s="75"/>
    </row>
    <row r="2059" spans="2:2">
      <c r="B2059" s="75"/>
    </row>
    <row r="2060" spans="2:2">
      <c r="B2060" s="75"/>
    </row>
    <row r="2061" spans="2:2">
      <c r="B2061" s="75"/>
    </row>
    <row r="2062" spans="2:2">
      <c r="B2062" s="75"/>
    </row>
    <row r="2063" spans="2:2">
      <c r="B2063" s="75"/>
    </row>
    <row r="2064" spans="2:2">
      <c r="B2064" s="75"/>
    </row>
    <row r="2065" spans="2:2">
      <c r="B2065" s="75"/>
    </row>
    <row r="2066" spans="2:2">
      <c r="B2066" s="75"/>
    </row>
    <row r="2067" spans="2:2">
      <c r="B2067" s="75"/>
    </row>
    <row r="2068" spans="2:2">
      <c r="B2068" s="75"/>
    </row>
    <row r="2069" spans="2:2">
      <c r="B2069" s="75"/>
    </row>
    <row r="2070" spans="2:2">
      <c r="B2070" s="75"/>
    </row>
    <row r="2071" spans="2:2">
      <c r="B2071" s="75"/>
    </row>
    <row r="2072" spans="2:2">
      <c r="B2072" s="75"/>
    </row>
    <row r="2073" spans="2:2">
      <c r="B2073" s="75"/>
    </row>
    <row r="2074" spans="2:2">
      <c r="B2074" s="75"/>
    </row>
    <row r="2075" spans="2:2">
      <c r="B2075" s="75"/>
    </row>
    <row r="2076" spans="2:2">
      <c r="B2076" s="75"/>
    </row>
    <row r="2077" spans="2:2">
      <c r="B2077" s="75"/>
    </row>
    <row r="2078" spans="2:2">
      <c r="B2078" s="75"/>
    </row>
    <row r="2079" spans="2:2">
      <c r="B2079" s="75"/>
    </row>
    <row r="2080" spans="2:2">
      <c r="B2080" s="75"/>
    </row>
    <row r="2081" spans="2:2">
      <c r="B2081" s="75"/>
    </row>
    <row r="2082" spans="2:2">
      <c r="B2082" s="75"/>
    </row>
    <row r="2083" spans="2:2">
      <c r="B2083" s="75"/>
    </row>
    <row r="2084" spans="2:2">
      <c r="B2084" s="75"/>
    </row>
    <row r="2085" spans="2:2">
      <c r="B2085" s="75"/>
    </row>
    <row r="2086" spans="2:2">
      <c r="B2086" s="75"/>
    </row>
    <row r="2087" spans="2:2">
      <c r="B2087" s="75"/>
    </row>
    <row r="2088" spans="2:2">
      <c r="B2088" s="75"/>
    </row>
    <row r="2089" spans="2:2">
      <c r="B2089" s="75"/>
    </row>
    <row r="2090" spans="2:2">
      <c r="B2090" s="75"/>
    </row>
    <row r="2091" spans="2:2">
      <c r="B2091" s="75"/>
    </row>
    <row r="2092" spans="2:2">
      <c r="B2092" s="75"/>
    </row>
    <row r="2093" spans="2:2">
      <c r="B2093" s="75"/>
    </row>
    <row r="2094" spans="2:2">
      <c r="B2094" s="75"/>
    </row>
    <row r="2095" spans="2:2">
      <c r="B2095" s="75"/>
    </row>
    <row r="2096" spans="2:2">
      <c r="B2096" s="75"/>
    </row>
    <row r="2097" spans="2:2">
      <c r="B2097" s="75"/>
    </row>
    <row r="2098" spans="2:2">
      <c r="B2098" s="75"/>
    </row>
    <row r="2099" spans="2:2">
      <c r="B2099" s="75"/>
    </row>
    <row r="2100" spans="2:2">
      <c r="B2100" s="75"/>
    </row>
    <row r="2101" spans="2:2">
      <c r="B2101" s="75"/>
    </row>
    <row r="2102" spans="2:2">
      <c r="B2102" s="75"/>
    </row>
    <row r="2103" spans="2:2">
      <c r="B2103" s="75"/>
    </row>
    <row r="2104" spans="2:2">
      <c r="B2104" s="75"/>
    </row>
    <row r="2105" spans="2:2">
      <c r="B2105" s="75"/>
    </row>
    <row r="2106" spans="2:2">
      <c r="B2106" s="75"/>
    </row>
    <row r="2107" spans="2:2">
      <c r="B2107" s="75"/>
    </row>
    <row r="2108" spans="2:2">
      <c r="B2108" s="75"/>
    </row>
    <row r="2109" spans="2:2">
      <c r="B2109" s="75"/>
    </row>
    <row r="2110" spans="2:2">
      <c r="B2110" s="75"/>
    </row>
    <row r="2111" spans="2:2">
      <c r="B2111" s="75"/>
    </row>
    <row r="2112" spans="2:2">
      <c r="B2112" s="75"/>
    </row>
    <row r="2113" spans="2:2">
      <c r="B2113" s="75"/>
    </row>
    <row r="2114" spans="2:2">
      <c r="B2114" s="75"/>
    </row>
    <row r="2115" spans="2:2">
      <c r="B2115" s="75"/>
    </row>
    <row r="2116" spans="2:2">
      <c r="B2116" s="75"/>
    </row>
    <row r="2117" spans="2:2">
      <c r="B2117" s="75"/>
    </row>
    <row r="2118" spans="2:2">
      <c r="B2118" s="75"/>
    </row>
    <row r="2119" spans="2:2">
      <c r="B2119" s="75"/>
    </row>
    <row r="2120" spans="2:2">
      <c r="B2120" s="75"/>
    </row>
    <row r="2121" spans="2:2">
      <c r="B2121" s="75"/>
    </row>
    <row r="2122" spans="2:2">
      <c r="B2122" s="75"/>
    </row>
    <row r="2123" spans="2:2">
      <c r="B2123" s="75"/>
    </row>
    <row r="2124" spans="2:2">
      <c r="B2124" s="75"/>
    </row>
    <row r="2125" spans="2:2">
      <c r="B2125" s="75"/>
    </row>
    <row r="2126" spans="2:2">
      <c r="B2126" s="75"/>
    </row>
    <row r="2127" spans="2:2">
      <c r="B2127" s="75"/>
    </row>
    <row r="2128" spans="2:2">
      <c r="B2128" s="75"/>
    </row>
    <row r="2129" spans="2:2">
      <c r="B2129" s="75"/>
    </row>
    <row r="2130" spans="2:2">
      <c r="B2130" s="75"/>
    </row>
    <row r="2131" spans="2:2">
      <c r="B2131" s="75"/>
    </row>
    <row r="2132" spans="2:2">
      <c r="B2132" s="75"/>
    </row>
    <row r="2133" spans="2:2">
      <c r="B2133" s="75"/>
    </row>
    <row r="2134" spans="2:2">
      <c r="B2134" s="75"/>
    </row>
    <row r="2135" spans="2:2">
      <c r="B2135" s="75"/>
    </row>
    <row r="2136" spans="2:2">
      <c r="B2136" s="75"/>
    </row>
    <row r="2137" spans="2:2">
      <c r="B2137" s="75"/>
    </row>
    <row r="2138" spans="2:2">
      <c r="B2138" s="75"/>
    </row>
    <row r="2139" spans="2:2">
      <c r="B2139" s="75"/>
    </row>
    <row r="2140" spans="2:2">
      <c r="B2140" s="75"/>
    </row>
    <row r="2141" spans="2:2">
      <c r="B2141" s="75"/>
    </row>
    <row r="2142" spans="2:2">
      <c r="B2142" s="75"/>
    </row>
    <row r="2143" spans="2:2">
      <c r="B2143" s="75"/>
    </row>
    <row r="2144" spans="2:2">
      <c r="B2144" s="75"/>
    </row>
    <row r="2145" spans="2:2">
      <c r="B2145" s="75"/>
    </row>
    <row r="2146" spans="2:2">
      <c r="B2146" s="75"/>
    </row>
    <row r="2147" spans="2:2">
      <c r="B2147" s="75"/>
    </row>
    <row r="2148" spans="2:2">
      <c r="B2148" s="75"/>
    </row>
    <row r="2149" spans="2:2">
      <c r="B2149" s="75"/>
    </row>
    <row r="2150" spans="2:2">
      <c r="B2150" s="75"/>
    </row>
    <row r="2151" spans="2:2">
      <c r="B2151" s="75"/>
    </row>
    <row r="2152" spans="2:2">
      <c r="B2152" s="75"/>
    </row>
    <row r="2153" spans="2:2">
      <c r="B2153" s="75"/>
    </row>
    <row r="2154" spans="2:2">
      <c r="B2154" s="75"/>
    </row>
    <row r="2155" spans="2:2">
      <c r="B2155" s="75"/>
    </row>
    <row r="2156" spans="2:2">
      <c r="B2156" s="75"/>
    </row>
    <row r="2157" spans="2:2">
      <c r="B2157" s="75"/>
    </row>
    <row r="2158" spans="2:2">
      <c r="B2158" s="75"/>
    </row>
    <row r="2159" spans="2:2">
      <c r="B2159" s="75"/>
    </row>
    <row r="2160" spans="2:2">
      <c r="B2160" s="75"/>
    </row>
    <row r="2161" spans="2:2">
      <c r="B2161" s="75"/>
    </row>
    <row r="2162" spans="2:2">
      <c r="B2162" s="75"/>
    </row>
    <row r="2163" spans="2:2">
      <c r="B2163" s="75"/>
    </row>
    <row r="2164" spans="2:2">
      <c r="B2164" s="75"/>
    </row>
    <row r="2165" spans="2:2">
      <c r="B2165" s="75"/>
    </row>
    <row r="2166" spans="2:2">
      <c r="B2166" s="75"/>
    </row>
    <row r="2167" spans="2:2">
      <c r="B2167" s="75"/>
    </row>
    <row r="2168" spans="2:2">
      <c r="B2168" s="75"/>
    </row>
    <row r="2169" spans="2:2">
      <c r="B2169" s="75"/>
    </row>
    <row r="2170" spans="2:2">
      <c r="B2170" s="75"/>
    </row>
    <row r="2171" spans="2:2">
      <c r="B2171" s="75"/>
    </row>
    <row r="2172" spans="2:2">
      <c r="B2172" s="75"/>
    </row>
    <row r="2173" spans="2:2">
      <c r="B2173" s="75"/>
    </row>
    <row r="2174" spans="2:2">
      <c r="B2174" s="75"/>
    </row>
    <row r="2175" spans="2:2">
      <c r="B2175" s="75"/>
    </row>
    <row r="2176" spans="2:2">
      <c r="B2176" s="75"/>
    </row>
    <row r="2177" spans="2:2">
      <c r="B2177" s="75"/>
    </row>
    <row r="2178" spans="2:2">
      <c r="B2178" s="75"/>
    </row>
    <row r="2179" spans="2:2">
      <c r="B2179" s="75"/>
    </row>
    <row r="2180" spans="2:2">
      <c r="B2180" s="75"/>
    </row>
    <row r="2181" spans="2:2">
      <c r="B2181" s="75"/>
    </row>
    <row r="2182" spans="2:2">
      <c r="B2182" s="75"/>
    </row>
    <row r="2183" spans="2:2">
      <c r="B2183" s="75"/>
    </row>
    <row r="2184" spans="2:2">
      <c r="B2184" s="75"/>
    </row>
    <row r="2185" spans="2:2">
      <c r="B2185" s="75"/>
    </row>
    <row r="2186" spans="2:2">
      <c r="B2186" s="75"/>
    </row>
    <row r="2187" spans="2:2">
      <c r="B2187" s="75"/>
    </row>
    <row r="2188" spans="2:2">
      <c r="B2188" s="75"/>
    </row>
    <row r="2189" spans="2:2">
      <c r="B2189" s="75"/>
    </row>
    <row r="2190" spans="2:2">
      <c r="B2190" s="75"/>
    </row>
    <row r="2191" spans="2:2">
      <c r="B2191" s="75"/>
    </row>
    <row r="2192" spans="2:2">
      <c r="B2192" s="75"/>
    </row>
    <row r="2193" spans="2:2">
      <c r="B2193" s="75"/>
    </row>
    <row r="2194" spans="2:2">
      <c r="B2194" s="75"/>
    </row>
    <row r="2195" spans="2:2">
      <c r="B2195" s="75"/>
    </row>
    <row r="2196" spans="2:2">
      <c r="B2196" s="75"/>
    </row>
    <row r="2197" spans="2:2">
      <c r="B2197" s="75"/>
    </row>
    <row r="2198" spans="2:2">
      <c r="B2198" s="75"/>
    </row>
    <row r="2199" spans="2:2">
      <c r="B2199" s="75"/>
    </row>
    <row r="2200" spans="2:2">
      <c r="B2200" s="75"/>
    </row>
    <row r="2201" spans="2:2">
      <c r="B2201" s="75"/>
    </row>
    <row r="2202" spans="2:2">
      <c r="B2202" s="75"/>
    </row>
    <row r="2203" spans="2:2">
      <c r="B2203" s="75"/>
    </row>
    <row r="2204" spans="2:2">
      <c r="B2204" s="75"/>
    </row>
    <row r="2205" spans="2:2">
      <c r="B2205" s="75"/>
    </row>
    <row r="2206" spans="2:2">
      <c r="B2206" s="75"/>
    </row>
    <row r="2207" spans="2:2">
      <c r="B2207" s="75"/>
    </row>
    <row r="2208" spans="2:2">
      <c r="B2208" s="75"/>
    </row>
    <row r="2209" spans="2:2">
      <c r="B2209" s="75"/>
    </row>
    <row r="2210" spans="2:2">
      <c r="B2210" s="75"/>
    </row>
    <row r="2211" spans="2:2">
      <c r="B2211" s="75"/>
    </row>
    <row r="2212" spans="2:2">
      <c r="B2212" s="75"/>
    </row>
    <row r="2213" spans="2:2">
      <c r="B2213" s="75"/>
    </row>
    <row r="2214" spans="2:2">
      <c r="B2214" s="75"/>
    </row>
    <row r="2215" spans="2:2">
      <c r="B2215" s="75"/>
    </row>
    <row r="2216" spans="2:2">
      <c r="B2216" s="75"/>
    </row>
    <row r="2217" spans="2:2">
      <c r="B2217" s="75"/>
    </row>
    <row r="2218" spans="2:2">
      <c r="B2218" s="75"/>
    </row>
    <row r="2219" spans="2:2">
      <c r="B2219" s="75"/>
    </row>
    <row r="2220" spans="2:2">
      <c r="B2220" s="75"/>
    </row>
    <row r="2221" spans="2:2">
      <c r="B2221" s="75"/>
    </row>
    <row r="2222" spans="2:2">
      <c r="B2222" s="75"/>
    </row>
    <row r="2223" spans="2:2">
      <c r="B2223" s="75"/>
    </row>
    <row r="2224" spans="2:2">
      <c r="B2224" s="75"/>
    </row>
    <row r="2225" spans="2:2">
      <c r="B2225" s="75"/>
    </row>
    <row r="2226" spans="2:2">
      <c r="B2226" s="75"/>
    </row>
    <row r="2227" spans="2:2">
      <c r="B2227" s="75"/>
    </row>
    <row r="2228" spans="2:2">
      <c r="B2228" s="75"/>
    </row>
    <row r="2229" spans="2:2">
      <c r="B2229" s="75"/>
    </row>
    <row r="2230" spans="2:2">
      <c r="B2230" s="75"/>
    </row>
    <row r="2231" spans="2:2">
      <c r="B2231" s="75"/>
    </row>
    <row r="2232" spans="2:2">
      <c r="B2232" s="75"/>
    </row>
    <row r="2233" spans="2:2">
      <c r="B2233" s="75"/>
    </row>
    <row r="2234" spans="2:2">
      <c r="B2234" s="75"/>
    </row>
    <row r="2235" spans="2:2">
      <c r="B2235" s="75"/>
    </row>
    <row r="2236" spans="2:2">
      <c r="B2236" s="75"/>
    </row>
    <row r="2237" spans="2:2">
      <c r="B2237" s="75"/>
    </row>
    <row r="2238" spans="2:2">
      <c r="B2238" s="75"/>
    </row>
    <row r="2239" spans="2:2">
      <c r="B2239" s="75"/>
    </row>
    <row r="2240" spans="2:2">
      <c r="B2240" s="75"/>
    </row>
    <row r="2241" spans="2:2">
      <c r="B2241" s="75"/>
    </row>
    <row r="2242" spans="2:2">
      <c r="B2242" s="75"/>
    </row>
    <row r="2243" spans="2:2">
      <c r="B2243" s="75"/>
    </row>
    <row r="2244" spans="2:2">
      <c r="B2244" s="75"/>
    </row>
    <row r="2245" spans="2:2">
      <c r="B2245" s="75"/>
    </row>
    <row r="2246" spans="2:2">
      <c r="B2246" s="75"/>
    </row>
    <row r="2247" spans="2:2">
      <c r="B2247" s="75"/>
    </row>
    <row r="2248" spans="2:2">
      <c r="B2248" s="75"/>
    </row>
    <row r="2249" spans="2:2">
      <c r="B2249" s="75"/>
    </row>
    <row r="2250" spans="2:2">
      <c r="B2250" s="75"/>
    </row>
    <row r="2251" spans="2:2">
      <c r="B2251" s="75"/>
    </row>
    <row r="2252" spans="2:2">
      <c r="B2252" s="75"/>
    </row>
    <row r="2253" spans="2:2">
      <c r="B2253" s="75"/>
    </row>
    <row r="2254" spans="2:2">
      <c r="B2254" s="75"/>
    </row>
    <row r="2255" spans="2:2">
      <c r="B2255" s="75"/>
    </row>
    <row r="2256" spans="2:2">
      <c r="B2256" s="75"/>
    </row>
    <row r="2257" spans="2:2">
      <c r="B2257" s="75"/>
    </row>
    <row r="2258" spans="2:2">
      <c r="B2258" s="75"/>
    </row>
    <row r="2259" spans="2:2">
      <c r="B2259" s="75"/>
    </row>
    <row r="2260" spans="2:2">
      <c r="B2260" s="75"/>
    </row>
    <row r="2261" spans="2:2">
      <c r="B2261" s="75"/>
    </row>
    <row r="2262" spans="2:2">
      <c r="B2262" s="75"/>
    </row>
    <row r="2263" spans="2:2">
      <c r="B2263" s="75"/>
    </row>
    <row r="2264" spans="2:2">
      <c r="B2264" s="75"/>
    </row>
    <row r="2265" spans="2:2">
      <c r="B2265" s="75"/>
    </row>
    <row r="2266" spans="2:2">
      <c r="B2266" s="75"/>
    </row>
    <row r="2267" spans="2:2">
      <c r="B2267" s="75"/>
    </row>
    <row r="2268" spans="2:2">
      <c r="B2268" s="75"/>
    </row>
    <row r="2269" spans="2:2">
      <c r="B2269" s="75"/>
    </row>
    <row r="2270" spans="2:2">
      <c r="B2270" s="75"/>
    </row>
    <row r="2271" spans="2:2">
      <c r="B2271" s="75"/>
    </row>
    <row r="2272" spans="2:2">
      <c r="B2272" s="75"/>
    </row>
    <row r="2273" spans="2:2">
      <c r="B2273" s="75"/>
    </row>
    <row r="2274" spans="2:2">
      <c r="B2274" s="75"/>
    </row>
    <row r="2275" spans="2:2">
      <c r="B2275" s="75"/>
    </row>
    <row r="2276" spans="2:2">
      <c r="B2276" s="75"/>
    </row>
    <row r="2277" spans="2:2">
      <c r="B2277" s="75"/>
    </row>
    <row r="2278" spans="2:2">
      <c r="B2278" s="75"/>
    </row>
    <row r="2279" spans="2:2">
      <c r="B2279" s="75"/>
    </row>
    <row r="2280" spans="2:2">
      <c r="B2280" s="75"/>
    </row>
    <row r="2281" spans="2:2">
      <c r="B2281" s="75"/>
    </row>
    <row r="2282" spans="2:2">
      <c r="B2282" s="75"/>
    </row>
    <row r="2283" spans="2:2">
      <c r="B2283" s="75"/>
    </row>
    <row r="2284" spans="2:2">
      <c r="B2284" s="75"/>
    </row>
    <row r="2285" spans="2:2">
      <c r="B2285" s="75"/>
    </row>
    <row r="2286" spans="2:2">
      <c r="B2286" s="75"/>
    </row>
    <row r="2287" spans="2:2">
      <c r="B2287" s="75"/>
    </row>
    <row r="2288" spans="2:2">
      <c r="B2288" s="75"/>
    </row>
    <row r="2289" spans="2:2">
      <c r="B2289" s="75"/>
    </row>
    <row r="2290" spans="2:2">
      <c r="B2290" s="75"/>
    </row>
    <row r="2291" spans="2:2">
      <c r="B2291" s="75"/>
    </row>
    <row r="2292" spans="2:2">
      <c r="B2292" s="75"/>
    </row>
    <row r="2293" spans="2:2">
      <c r="B2293" s="75"/>
    </row>
    <row r="2294" spans="2:2">
      <c r="B2294" s="75"/>
    </row>
    <row r="2295" spans="2:2">
      <c r="B2295" s="75"/>
    </row>
    <row r="2296" spans="2:2">
      <c r="B2296" s="75"/>
    </row>
    <row r="2297" spans="2:2">
      <c r="B2297" s="75"/>
    </row>
    <row r="2298" spans="2:2">
      <c r="B2298" s="75"/>
    </row>
    <row r="2299" spans="2:2">
      <c r="B2299" s="75"/>
    </row>
    <row r="2300" spans="2:2">
      <c r="B2300" s="75"/>
    </row>
    <row r="2301" spans="2:2">
      <c r="B2301" s="75"/>
    </row>
    <row r="2302" spans="2:2">
      <c r="B2302" s="75"/>
    </row>
    <row r="2303" spans="2:2">
      <c r="B2303" s="75"/>
    </row>
    <row r="2304" spans="2:2">
      <c r="B2304" s="75"/>
    </row>
    <row r="2305" spans="2:2">
      <c r="B2305" s="75"/>
    </row>
    <row r="2306" spans="2:2">
      <c r="B2306" s="75"/>
    </row>
    <row r="2307" spans="2:2">
      <c r="B2307" s="75"/>
    </row>
    <row r="2308" spans="2:2">
      <c r="B2308" s="75"/>
    </row>
    <row r="2309" spans="2:2">
      <c r="B2309" s="75"/>
    </row>
    <row r="2310" spans="2:2">
      <c r="B2310" s="75"/>
    </row>
    <row r="2311" spans="2:2">
      <c r="B2311" s="75"/>
    </row>
    <row r="2312" spans="2:2">
      <c r="B2312" s="75"/>
    </row>
    <row r="2313" spans="2:2">
      <c r="B2313" s="75"/>
    </row>
    <row r="2314" spans="2:2">
      <c r="B2314" s="75"/>
    </row>
    <row r="2315" spans="2:2">
      <c r="B2315" s="75"/>
    </row>
    <row r="2316" spans="2:2">
      <c r="B2316" s="75"/>
    </row>
    <row r="2317" spans="2:2">
      <c r="B2317" s="75"/>
    </row>
    <row r="2318" spans="2:2">
      <c r="B2318" s="75"/>
    </row>
    <row r="2319" spans="2:2">
      <c r="B2319" s="75"/>
    </row>
    <row r="2320" spans="2:2">
      <c r="B2320" s="75"/>
    </row>
    <row r="2321" spans="2:2">
      <c r="B2321" s="75"/>
    </row>
    <row r="2322" spans="2:2">
      <c r="B2322" s="75"/>
    </row>
    <row r="2323" spans="2:2">
      <c r="B2323" s="75"/>
    </row>
    <row r="2324" spans="2:2">
      <c r="B2324" s="75"/>
    </row>
    <row r="2325" spans="2:2">
      <c r="B2325" s="75"/>
    </row>
    <row r="2326" spans="2:2">
      <c r="B2326" s="75"/>
    </row>
    <row r="2327" spans="2:2">
      <c r="B2327" s="75"/>
    </row>
    <row r="2328" spans="2:2">
      <c r="B2328" s="75"/>
    </row>
    <row r="2329" spans="2:2">
      <c r="B2329" s="75"/>
    </row>
    <row r="2330" spans="2:2">
      <c r="B2330" s="75"/>
    </row>
    <row r="2331" spans="2:2">
      <c r="B2331" s="75"/>
    </row>
    <row r="2332" spans="2:2">
      <c r="B2332" s="75"/>
    </row>
    <row r="2333" spans="2:2">
      <c r="B2333" s="75"/>
    </row>
    <row r="2334" spans="2:2">
      <c r="B2334" s="75"/>
    </row>
    <row r="2335" spans="2:2">
      <c r="B2335" s="75"/>
    </row>
    <row r="2336" spans="2:2">
      <c r="B2336" s="75"/>
    </row>
    <row r="2337" spans="2:2">
      <c r="B2337" s="75"/>
    </row>
    <row r="2338" spans="2:2">
      <c r="B2338" s="75"/>
    </row>
    <row r="2339" spans="2:2">
      <c r="B2339" s="75"/>
    </row>
    <row r="2340" spans="2:2">
      <c r="B2340" s="75"/>
    </row>
    <row r="2341" spans="2:2">
      <c r="B2341" s="75"/>
    </row>
    <row r="2342" spans="2:2">
      <c r="B2342" s="75"/>
    </row>
    <row r="2343" spans="2:2">
      <c r="B2343" s="75"/>
    </row>
    <row r="2344" spans="2:2">
      <c r="B2344" s="75"/>
    </row>
    <row r="2345" spans="2:2">
      <c r="B2345" s="75"/>
    </row>
    <row r="2346" spans="2:2">
      <c r="B2346" s="75"/>
    </row>
    <row r="2347" spans="2:2">
      <c r="B2347" s="75"/>
    </row>
    <row r="2348" spans="2:2">
      <c r="B2348" s="75"/>
    </row>
    <row r="2349" spans="2:2">
      <c r="B2349" s="75"/>
    </row>
    <row r="2350" spans="2:2">
      <c r="B2350" s="75"/>
    </row>
    <row r="2351" spans="2:2">
      <c r="B2351" s="75"/>
    </row>
    <row r="2352" spans="2:2">
      <c r="B2352" s="75"/>
    </row>
    <row r="2353" spans="2:2">
      <c r="B2353" s="75"/>
    </row>
    <row r="2354" spans="2:2">
      <c r="B2354" s="75"/>
    </row>
    <row r="2355" spans="2:2">
      <c r="B2355" s="75"/>
    </row>
    <row r="2356" spans="2:2">
      <c r="B2356" s="75"/>
    </row>
    <row r="2357" spans="2:2">
      <c r="B2357" s="75"/>
    </row>
    <row r="2358" spans="2:2">
      <c r="B2358" s="75"/>
    </row>
    <row r="2359" spans="2:2">
      <c r="B2359" s="75"/>
    </row>
    <row r="2360" spans="2:2">
      <c r="B2360" s="75"/>
    </row>
    <row r="2361" spans="2:2">
      <c r="B2361" s="75"/>
    </row>
    <row r="2362" spans="2:2">
      <c r="B2362" s="75"/>
    </row>
    <row r="2363" spans="2:2">
      <c r="B2363" s="75"/>
    </row>
    <row r="2364" spans="2:2">
      <c r="B2364" s="75"/>
    </row>
    <row r="2365" spans="2:2">
      <c r="B2365" s="75"/>
    </row>
    <row r="2366" spans="2:2">
      <c r="B2366" s="75"/>
    </row>
    <row r="2367" spans="2:2">
      <c r="B2367" s="75"/>
    </row>
    <row r="2368" spans="2:2">
      <c r="B2368" s="75"/>
    </row>
    <row r="2369" spans="2:2">
      <c r="B2369" s="75"/>
    </row>
    <row r="2370" spans="2:2">
      <c r="B2370" s="75"/>
    </row>
    <row r="2371" spans="2:2">
      <c r="B2371" s="75"/>
    </row>
    <row r="2372" spans="2:2">
      <c r="B2372" s="75"/>
    </row>
    <row r="2373" spans="2:2">
      <c r="B2373" s="75"/>
    </row>
    <row r="2374" spans="2:2">
      <c r="B2374" s="75"/>
    </row>
    <row r="2375" spans="2:2">
      <c r="B2375" s="75"/>
    </row>
    <row r="2376" spans="2:2">
      <c r="B2376" s="75"/>
    </row>
    <row r="2377" spans="2:2">
      <c r="B2377" s="75"/>
    </row>
    <row r="2378" spans="2:2">
      <c r="B2378" s="75"/>
    </row>
    <row r="2379" spans="2:2">
      <c r="B2379" s="75"/>
    </row>
    <row r="2380" spans="2:2">
      <c r="B2380" s="75"/>
    </row>
    <row r="2381" spans="2:2">
      <c r="B2381" s="75"/>
    </row>
    <row r="2382" spans="2:2">
      <c r="B2382" s="75"/>
    </row>
    <row r="2383" spans="2:2">
      <c r="B2383" s="75"/>
    </row>
    <row r="2384" spans="2:2">
      <c r="B2384" s="75"/>
    </row>
    <row r="2385" spans="2:2">
      <c r="B2385" s="75"/>
    </row>
    <row r="2386" spans="2:2">
      <c r="B2386" s="75"/>
    </row>
    <row r="2387" spans="2:2">
      <c r="B2387" s="75"/>
    </row>
    <row r="2388" spans="2:2">
      <c r="B2388" s="75"/>
    </row>
    <row r="2389" spans="2:2">
      <c r="B2389" s="75"/>
    </row>
    <row r="2390" spans="2:2">
      <c r="B2390" s="75"/>
    </row>
    <row r="2391" spans="2:2">
      <c r="B2391" s="75"/>
    </row>
    <row r="2392" spans="2:2">
      <c r="B2392" s="75"/>
    </row>
    <row r="2393" spans="2:2">
      <c r="B2393" s="75"/>
    </row>
    <row r="2394" spans="2:2">
      <c r="B2394" s="75"/>
    </row>
    <row r="2395" spans="2:2">
      <c r="B2395" s="75"/>
    </row>
    <row r="2396" spans="2:2">
      <c r="B2396" s="75"/>
    </row>
    <row r="2397" spans="2:2">
      <c r="B2397" s="75"/>
    </row>
    <row r="2398" spans="2:2">
      <c r="B2398" s="75"/>
    </row>
    <row r="2399" spans="2:2">
      <c r="B2399" s="75"/>
    </row>
    <row r="2400" spans="2:2">
      <c r="B2400" s="75"/>
    </row>
    <row r="2401" spans="2:2">
      <c r="B2401" s="75"/>
    </row>
    <row r="2402" spans="2:2">
      <c r="B2402" s="75"/>
    </row>
    <row r="2403" spans="2:2">
      <c r="B2403" s="75"/>
    </row>
    <row r="2404" spans="2:2">
      <c r="B2404" s="75"/>
    </row>
    <row r="2405" spans="2:2">
      <c r="B2405" s="75"/>
    </row>
    <row r="2406" spans="2:2">
      <c r="B2406" s="75"/>
    </row>
    <row r="2407" spans="2:2">
      <c r="B2407" s="75"/>
    </row>
    <row r="2408" spans="2:2">
      <c r="B2408" s="75"/>
    </row>
    <row r="2409" spans="2:2">
      <c r="B2409" s="75"/>
    </row>
    <row r="2410" spans="2:2">
      <c r="B2410" s="75"/>
    </row>
    <row r="2411" spans="2:2">
      <c r="B2411" s="75"/>
    </row>
    <row r="2412" spans="2:2">
      <c r="B2412" s="75"/>
    </row>
    <row r="2413" spans="2:2">
      <c r="B2413" s="75"/>
    </row>
    <row r="2414" spans="2:2">
      <c r="B2414" s="75"/>
    </row>
    <row r="2415" spans="2:2">
      <c r="B2415" s="75"/>
    </row>
    <row r="2416" spans="2:2">
      <c r="B2416" s="75"/>
    </row>
    <row r="2417" spans="2:2">
      <c r="B2417" s="75"/>
    </row>
    <row r="2418" spans="2:2">
      <c r="B2418" s="75"/>
    </row>
    <row r="2419" spans="2:2">
      <c r="B2419" s="75"/>
    </row>
    <row r="2420" spans="2:2">
      <c r="B2420" s="75"/>
    </row>
    <row r="2421" spans="2:2">
      <c r="B2421" s="75"/>
    </row>
    <row r="2422" spans="2:2">
      <c r="B2422" s="75"/>
    </row>
    <row r="2423" spans="2:2">
      <c r="B2423" s="75"/>
    </row>
    <row r="2424" spans="2:2">
      <c r="B2424" s="75"/>
    </row>
    <row r="2425" spans="2:2">
      <c r="B2425" s="75"/>
    </row>
    <row r="2426" spans="2:2">
      <c r="B2426" s="75"/>
    </row>
    <row r="2427" spans="2:2">
      <c r="B2427" s="75"/>
    </row>
    <row r="2428" spans="2:2">
      <c r="B2428" s="75"/>
    </row>
    <row r="2429" spans="2:2">
      <c r="B2429" s="75"/>
    </row>
    <row r="2430" spans="2:2">
      <c r="B2430" s="75"/>
    </row>
    <row r="2431" spans="2:2">
      <c r="B2431" s="75"/>
    </row>
    <row r="2432" spans="2:2">
      <c r="B2432" s="75"/>
    </row>
    <row r="2433" spans="2:2">
      <c r="B2433" s="75"/>
    </row>
    <row r="2434" spans="2:2">
      <c r="B2434" s="75"/>
    </row>
    <row r="2435" spans="2:2">
      <c r="B2435" s="75"/>
    </row>
    <row r="2436" spans="2:2">
      <c r="B2436" s="75"/>
    </row>
    <row r="2437" spans="2:2">
      <c r="B2437" s="75"/>
    </row>
    <row r="2438" spans="2:2">
      <c r="B2438" s="75"/>
    </row>
    <row r="2439" spans="2:2">
      <c r="B2439" s="75"/>
    </row>
    <row r="2440" spans="2:2">
      <c r="B2440" s="75"/>
    </row>
    <row r="2441" spans="2:2">
      <c r="B2441" s="75"/>
    </row>
    <row r="2442" spans="2:2">
      <c r="B2442" s="75"/>
    </row>
    <row r="2443" spans="2:2">
      <c r="B2443" s="75"/>
    </row>
    <row r="2444" spans="2:2">
      <c r="B2444" s="75"/>
    </row>
    <row r="2445" spans="2:2">
      <c r="B2445" s="75"/>
    </row>
    <row r="2446" spans="2:2">
      <c r="B2446" s="75"/>
    </row>
    <row r="2447" spans="2:2">
      <c r="B2447" s="75"/>
    </row>
    <row r="2448" spans="2:2">
      <c r="B2448" s="75"/>
    </row>
    <row r="2449" spans="2:2">
      <c r="B2449" s="75"/>
    </row>
    <row r="2450" spans="2:2">
      <c r="B2450" s="75"/>
    </row>
    <row r="2451" spans="2:2">
      <c r="B2451" s="75"/>
    </row>
    <row r="2452" spans="2:2">
      <c r="B2452" s="75"/>
    </row>
    <row r="2453" spans="2:2">
      <c r="B2453" s="75"/>
    </row>
    <row r="2454" spans="2:2">
      <c r="B2454" s="75"/>
    </row>
    <row r="2455" spans="2:2">
      <c r="B2455" s="75"/>
    </row>
    <row r="2456" spans="2:2">
      <c r="B2456" s="75"/>
    </row>
    <row r="2457" spans="2:2">
      <c r="B2457" s="75"/>
    </row>
    <row r="2458" spans="2:2">
      <c r="B2458" s="75"/>
    </row>
    <row r="2459" spans="2:2">
      <c r="B2459" s="75"/>
    </row>
    <row r="2460" spans="2:2">
      <c r="B2460" s="75"/>
    </row>
    <row r="2461" spans="2:2">
      <c r="B2461" s="75"/>
    </row>
    <row r="2462" spans="2:2">
      <c r="B2462" s="75"/>
    </row>
    <row r="2463" spans="2:2">
      <c r="B2463" s="75"/>
    </row>
    <row r="2464" spans="2:2">
      <c r="B2464" s="75"/>
    </row>
    <row r="2465" spans="2:2">
      <c r="B2465" s="75"/>
    </row>
    <row r="2466" spans="2:2">
      <c r="B2466" s="75"/>
    </row>
    <row r="2467" spans="2:2">
      <c r="B2467" s="75"/>
    </row>
    <row r="2468" spans="2:2">
      <c r="B2468" s="75"/>
    </row>
    <row r="2469" spans="2:2">
      <c r="B2469" s="75"/>
    </row>
    <row r="2470" spans="2:2">
      <c r="B2470" s="75"/>
    </row>
    <row r="2471" spans="2:2">
      <c r="B2471" s="75"/>
    </row>
    <row r="2472" spans="2:2">
      <c r="B2472" s="75"/>
    </row>
    <row r="2473" spans="2:2">
      <c r="B2473" s="75"/>
    </row>
    <row r="2474" spans="2:2">
      <c r="B2474" s="75"/>
    </row>
    <row r="2475" spans="2:2">
      <c r="B2475" s="75"/>
    </row>
    <row r="2476" spans="2:2">
      <c r="B2476" s="75"/>
    </row>
    <row r="2477" spans="2:2">
      <c r="B2477" s="75"/>
    </row>
    <row r="2478" spans="2:2">
      <c r="B2478" s="75"/>
    </row>
    <row r="2479" spans="2:2">
      <c r="B2479" s="75"/>
    </row>
    <row r="2480" spans="2:2">
      <c r="B2480" s="75"/>
    </row>
    <row r="2481" spans="2:2">
      <c r="B2481" s="75"/>
    </row>
    <row r="2482" spans="2:2">
      <c r="B2482" s="75"/>
    </row>
    <row r="2483" spans="2:2">
      <c r="B2483" s="75"/>
    </row>
    <row r="2484" spans="2:2">
      <c r="B2484" s="75"/>
    </row>
    <row r="2485" spans="2:2">
      <c r="B2485" s="75"/>
    </row>
    <row r="2486" spans="2:2">
      <c r="B2486" s="75"/>
    </row>
    <row r="2487" spans="2:2">
      <c r="B2487" s="75"/>
    </row>
    <row r="2488" spans="2:2">
      <c r="B2488" s="75"/>
    </row>
    <row r="2489" spans="2:2">
      <c r="B2489" s="75"/>
    </row>
    <row r="2490" spans="2:2">
      <c r="B2490" s="75"/>
    </row>
    <row r="2491" spans="2:2">
      <c r="B2491" s="75"/>
    </row>
    <row r="2492" spans="2:2">
      <c r="B2492" s="75"/>
    </row>
    <row r="2493" spans="2:2">
      <c r="B2493" s="75"/>
    </row>
    <row r="2494" spans="2:2">
      <c r="B2494" s="75"/>
    </row>
    <row r="2495" spans="2:2">
      <c r="B2495" s="75"/>
    </row>
    <row r="2496" spans="2:2">
      <c r="B2496" s="75"/>
    </row>
    <row r="2497" spans="2:2">
      <c r="B2497" s="75"/>
    </row>
    <row r="2498" spans="2:2">
      <c r="B2498" s="75"/>
    </row>
    <row r="2499" spans="2:2">
      <c r="B2499" s="75"/>
    </row>
    <row r="2500" spans="2:2">
      <c r="B2500" s="75"/>
    </row>
    <row r="2501" spans="2:2">
      <c r="B2501" s="75"/>
    </row>
    <row r="2502" spans="2:2">
      <c r="B2502" s="75"/>
    </row>
    <row r="2503" spans="2:2">
      <c r="B2503" s="75"/>
    </row>
    <row r="2504" spans="2:2">
      <c r="B2504" s="75"/>
    </row>
    <row r="2505" spans="2:2">
      <c r="B2505" s="75"/>
    </row>
    <row r="2506" spans="2:2">
      <c r="B2506" s="75"/>
    </row>
    <row r="2507" spans="2:2">
      <c r="B2507" s="75"/>
    </row>
    <row r="2508" spans="2:2">
      <c r="B2508" s="75"/>
    </row>
    <row r="2509" spans="2:2">
      <c r="B2509" s="75"/>
    </row>
    <row r="2510" spans="2:2">
      <c r="B2510" s="75"/>
    </row>
    <row r="2511" spans="2:2">
      <c r="B2511" s="75"/>
    </row>
    <row r="2512" spans="2:2">
      <c r="B2512" s="75"/>
    </row>
    <row r="2513" spans="2:2">
      <c r="B2513" s="75"/>
    </row>
    <row r="2514" spans="2:2">
      <c r="B2514" s="75"/>
    </row>
    <row r="2515" spans="2:2">
      <c r="B2515" s="75"/>
    </row>
    <row r="2516" spans="2:2">
      <c r="B2516" s="75"/>
    </row>
    <row r="2517" spans="2:2">
      <c r="B2517" s="75"/>
    </row>
    <row r="2518" spans="2:2">
      <c r="B2518" s="75"/>
    </row>
    <row r="2519" spans="2:2">
      <c r="B2519" s="75"/>
    </row>
    <row r="2520" spans="2:2">
      <c r="B2520" s="75"/>
    </row>
    <row r="2521" spans="2:2">
      <c r="B2521" s="75"/>
    </row>
    <row r="2522" spans="2:2">
      <c r="B2522" s="75"/>
    </row>
    <row r="2523" spans="2:2">
      <c r="B2523" s="75"/>
    </row>
    <row r="2524" spans="2:2">
      <c r="B2524" s="75"/>
    </row>
    <row r="2525" spans="2:2">
      <c r="B2525" s="75"/>
    </row>
    <row r="2526" spans="2:2">
      <c r="B2526" s="75"/>
    </row>
    <row r="2527" spans="2:2">
      <c r="B2527" s="75"/>
    </row>
    <row r="2528" spans="2:2">
      <c r="B2528" s="75"/>
    </row>
    <row r="2529" spans="2:2">
      <c r="B2529" s="75"/>
    </row>
    <row r="2530" spans="2:2">
      <c r="B2530" s="75"/>
    </row>
    <row r="2531" spans="2:2">
      <c r="B2531" s="75"/>
    </row>
    <row r="2532" spans="2:2">
      <c r="B2532" s="75"/>
    </row>
    <row r="2533" spans="2:2">
      <c r="B2533" s="75"/>
    </row>
    <row r="2534" spans="2:2">
      <c r="B2534" s="75"/>
    </row>
    <row r="2535" spans="2:2">
      <c r="B2535" s="75"/>
    </row>
    <row r="2536" spans="2:2">
      <c r="B2536" s="75"/>
    </row>
    <row r="2537" spans="2:2">
      <c r="B2537" s="75"/>
    </row>
    <row r="2538" spans="2:2">
      <c r="B2538" s="75"/>
    </row>
    <row r="2539" spans="2:2">
      <c r="B2539" s="75"/>
    </row>
    <row r="2540" spans="2:2">
      <c r="B2540" s="75"/>
    </row>
    <row r="2541" spans="2:2">
      <c r="B2541" s="75"/>
    </row>
    <row r="2542" spans="2:2">
      <c r="B2542" s="75"/>
    </row>
    <row r="2543" spans="2:2">
      <c r="B2543" s="75"/>
    </row>
    <row r="2544" spans="2:2">
      <c r="B2544" s="75"/>
    </row>
    <row r="2545" spans="2:2">
      <c r="B2545" s="75"/>
    </row>
    <row r="2546" spans="2:2">
      <c r="B2546" s="75"/>
    </row>
    <row r="2547" spans="2:2">
      <c r="B2547" s="75"/>
    </row>
    <row r="2548" spans="2:2">
      <c r="B2548" s="75"/>
    </row>
    <row r="2549" spans="2:2">
      <c r="B2549" s="75"/>
    </row>
    <row r="2550" spans="2:2">
      <c r="B2550" s="75"/>
    </row>
    <row r="2551" spans="2:2">
      <c r="B2551" s="75"/>
    </row>
    <row r="2552" spans="2:2">
      <c r="B2552" s="75"/>
    </row>
    <row r="2553" spans="2:2">
      <c r="B2553" s="75"/>
    </row>
    <row r="2554" spans="2:2">
      <c r="B2554" s="75"/>
    </row>
    <row r="2555" spans="2:2">
      <c r="B2555" s="75"/>
    </row>
    <row r="2556" spans="2:2">
      <c r="B2556" s="75"/>
    </row>
    <row r="2557" spans="2:2">
      <c r="B2557" s="75"/>
    </row>
  </sheetData>
  <mergeCells count="28">
    <mergeCell ref="B6:I7"/>
    <mergeCell ref="D1:I1"/>
    <mergeCell ref="A2:E2"/>
    <mergeCell ref="B3:D3"/>
    <mergeCell ref="B4:I4"/>
    <mergeCell ref="B5:I5"/>
    <mergeCell ref="C18:D18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0:D2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3</vt:i4>
      </vt:variant>
    </vt:vector>
  </HeadingPairs>
  <TitlesOfParts>
    <vt:vector size="15" baseType="lpstr">
      <vt:lpstr>1.mérleg</vt:lpstr>
      <vt:lpstr>2.köt-önk.</vt:lpstr>
      <vt:lpstr>3.bevételek</vt:lpstr>
      <vt:lpstr>4.kiadások</vt:lpstr>
      <vt:lpstr>5.ellátottak</vt:lpstr>
      <vt:lpstr>6.PE átadás</vt:lpstr>
      <vt:lpstr>7.Felhalmozási</vt:lpstr>
      <vt:lpstr>8.Létszám</vt:lpstr>
      <vt:lpstr>9.Stabilitás</vt:lpstr>
      <vt:lpstr>10.EU-s projekt</vt:lpstr>
      <vt:lpstr>11.Finanszírozás</vt:lpstr>
      <vt:lpstr>12.Adósság</vt:lpstr>
      <vt:lpstr>'10.EU-s projekt'!Nyomtatási_terület</vt:lpstr>
      <vt:lpstr>'11.Finanszírozás'!Nyomtatási_terület</vt:lpstr>
      <vt:lpstr>'12.Adósság'!Nyomtatási_terület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Körjegyzőség Hjakab</dc:creator>
  <cp:lastModifiedBy>Windows-felhasználó</cp:lastModifiedBy>
  <cp:lastPrinted>2016-12-16T08:00:39Z</cp:lastPrinted>
  <dcterms:created xsi:type="dcterms:W3CDTF">2015-01-25T08:26:51Z</dcterms:created>
  <dcterms:modified xsi:type="dcterms:W3CDTF">2017-03-09T09:32:15Z</dcterms:modified>
</cp:coreProperties>
</file>