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<sst xmlns="http://schemas.openxmlformats.org/spreadsheetml/2006/main" count="95" uniqueCount="58">
  <si>
    <t>4. számú melléklet folytatása</t>
  </si>
  <si>
    <t>a 2/2013./II.25./ önkormányzati rendelethez</t>
  </si>
  <si>
    <t>Az Önkormányzat működési kiadásai</t>
  </si>
  <si>
    <t>Adatok ezer forintban!</t>
  </si>
  <si>
    <t>Kötelező feladatok</t>
  </si>
  <si>
    <t>Személyi juttatás</t>
  </si>
  <si>
    <t>Járulékok</t>
  </si>
  <si>
    <t>Dologi kiadás</t>
  </si>
  <si>
    <t>Segély</t>
  </si>
  <si>
    <t>Pénzeszköz átadás</t>
  </si>
  <si>
    <t>Összesen</t>
  </si>
  <si>
    <t>ÁHT-n belül</t>
  </si>
  <si>
    <t>ÁHT-n kívül</t>
  </si>
  <si>
    <t>2012. évi tény</t>
  </si>
  <si>
    <t>2013. évi előirányzat</t>
  </si>
  <si>
    <t>Igazgatás</t>
  </si>
  <si>
    <t>Községgazdálkodás</t>
  </si>
  <si>
    <t>Védőnő</t>
  </si>
  <si>
    <t>Művelődési ház</t>
  </si>
  <si>
    <t>Stúdió</t>
  </si>
  <si>
    <t>Teleház</t>
  </si>
  <si>
    <t>IKSZT pályázat</t>
  </si>
  <si>
    <t>Falugondnok</t>
  </si>
  <si>
    <t>Könyvtár</t>
  </si>
  <si>
    <t>Temető</t>
  </si>
  <si>
    <t>ÖNO</t>
  </si>
  <si>
    <t>Útfenntartás</t>
  </si>
  <si>
    <t>Közvilágitás</t>
  </si>
  <si>
    <t>CKÖ</t>
  </si>
  <si>
    <t>Szociális étkeztetés</t>
  </si>
  <si>
    <t>Háziorvos</t>
  </si>
  <si>
    <t>Fogorvos</t>
  </si>
  <si>
    <t>Rövid távú közfoglalkoztatás</t>
  </si>
  <si>
    <t>Hosszú távú közfoglalkoztatás</t>
  </si>
  <si>
    <t>Közmunka</t>
  </si>
  <si>
    <t>Iskola</t>
  </si>
  <si>
    <t>Óvoda</t>
  </si>
  <si>
    <t>Ügyelet</t>
  </si>
  <si>
    <t>Gyermekétkeztetés</t>
  </si>
  <si>
    <t>Rendsz.szoc.segély</t>
  </si>
  <si>
    <t>Foglalkoztatást helyettesítő támogatás</t>
  </si>
  <si>
    <t>Lakásfennt.tám.</t>
  </si>
  <si>
    <t>Időskorúak járadéka</t>
  </si>
  <si>
    <t>Ápolási díj</t>
  </si>
  <si>
    <t>Eseti szoc.segély</t>
  </si>
  <si>
    <t>Temetési segély</t>
  </si>
  <si>
    <t>Mozgáskorl. közl. tám.</t>
  </si>
  <si>
    <t>Rendsz.gyvéd.tám.</t>
  </si>
  <si>
    <t>Eseti gyvéd.tám.</t>
  </si>
  <si>
    <t>Jelzőrendszeres házi segítség nyújtás</t>
  </si>
  <si>
    <t>Kötelező feladatok összesen</t>
  </si>
  <si>
    <t>Önként vállalt feladatok</t>
  </si>
  <si>
    <t>KBTE</t>
  </si>
  <si>
    <t>Sport</t>
  </si>
  <si>
    <t>Csillagvár</t>
  </si>
  <si>
    <t>Tájház</t>
  </si>
  <si>
    <t>Önként vállalt feladatok összesen</t>
  </si>
  <si>
    <t>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</si>
</sst>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3" xfId="0" applyBorder="1" applyAlignment="1">
      <alignment horizontal="left"/>
    </xf>
    <xf numFmtId="3" fontId="0" fillId="0" borderId="2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4" xfId="0" applyBorder="1" applyAlignment="1">
      <alignment horizontal="left"/>
    </xf>
    <xf numFmtId="0" fontId="22" fillId="0" borderId="21" xfId="0" applyFont="1" applyBorder="1" applyAlignment="1">
      <alignment horizontal="left" indent="1"/>
    </xf>
    <xf numFmtId="0" fontId="22" fillId="0" borderId="41" xfId="0" applyFont="1" applyBorder="1" applyAlignment="1">
      <alignment horizontal="left" indent="1"/>
    </xf>
    <xf numFmtId="0" fontId="22" fillId="0" borderId="24" xfId="0" applyFont="1" applyBorder="1" applyAlignment="1">
      <alignment horizontal="left" indent="1"/>
    </xf>
    <xf numFmtId="3" fontId="22" fillId="0" borderId="21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22" fillId="0" borderId="21" xfId="0" applyFont="1" applyBorder="1" applyAlignment="1">
      <alignment horizontal="left" vertical="center" wrapText="1" indent="1"/>
    </xf>
    <xf numFmtId="0" fontId="22" fillId="0" borderId="41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horizontal="left" vertical="center" wrapText="1" indent="1"/>
    </xf>
    <xf numFmtId="3" fontId="22" fillId="0" borderId="21" xfId="0" applyNumberFormat="1" applyFont="1" applyBorder="1" applyAlignment="1">
      <alignment vertical="center" wrapText="1"/>
    </xf>
    <xf numFmtId="3" fontId="22" fillId="0" borderId="40" xfId="0" applyNumberFormat="1" applyFont="1" applyBorder="1" applyAlignment="1">
      <alignment vertical="center" wrapText="1"/>
    </xf>
    <xf numFmtId="3" fontId="22" fillId="0" borderId="22" xfId="0" applyNumberFormat="1" applyFont="1" applyBorder="1" applyAlignment="1">
      <alignment vertical="center" wrapText="1"/>
    </xf>
    <xf numFmtId="3" fontId="22" fillId="0" borderId="38" xfId="0" applyNumberFormat="1" applyFont="1" applyBorder="1" applyAlignment="1">
      <alignment vertical="center" wrapText="1"/>
    </xf>
    <xf numFmtId="3" fontId="22" fillId="0" borderId="41" xfId="0" applyNumberFormat="1" applyFont="1" applyBorder="1" applyAlignment="1">
      <alignment vertical="center" wrapText="1"/>
    </xf>
    <xf numFmtId="3" fontId="22" fillId="0" borderId="39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vertical="center" wrapText="1"/>
    </xf>
    <xf numFmtId="3" fontId="18" fillId="0" borderId="40" xfId="0" applyNumberFormat="1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 wrapText="1"/>
    </xf>
    <xf numFmtId="3" fontId="18" fillId="0" borderId="38" xfId="0" applyNumberFormat="1" applyFont="1" applyBorder="1" applyAlignment="1">
      <alignment vertical="center" wrapText="1"/>
    </xf>
    <xf numFmtId="3" fontId="18" fillId="0" borderId="41" xfId="0" applyNumberFormat="1" applyFont="1" applyBorder="1" applyAlignment="1">
      <alignment vertical="center" wrapText="1"/>
    </xf>
    <xf numFmtId="3" fontId="18" fillId="0" borderId="39" xfId="0" applyNumberFormat="1" applyFont="1" applyBorder="1" applyAlignment="1">
      <alignment vertical="center" wrapText="1"/>
    </xf>
    <xf numFmtId="3" fontId="19" fillId="0" borderId="38" xfId="0" applyNumberFormat="1" applyFont="1" applyBorder="1" applyAlignment="1">
      <alignment vertical="center" wrapText="1"/>
    </xf>
    <xf numFmtId="3" fontId="19" fillId="0" borderId="40" xfId="0" applyNumberFormat="1" applyFont="1" applyBorder="1" applyAlignment="1">
      <alignment vertical="center" wrapText="1"/>
    </xf>
    <xf numFmtId="0" fontId="0" fillId="0" borderId="2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9" xfId="0" applyBorder="1" applyAlignment="1">
      <alignment horizontal="left"/>
    </xf>
    <xf numFmtId="3" fontId="0" fillId="0" borderId="43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3" fontId="0" fillId="0" borderId="46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19" fillId="0" borderId="52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0" fontId="19" fillId="0" borderId="54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9" fillId="0" borderId="56" xfId="0" applyFont="1" applyBorder="1" applyAlignment="1">
      <alignment horizontal="left"/>
    </xf>
    <xf numFmtId="3" fontId="19" fillId="0" borderId="54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3" fontId="24" fillId="0" borderId="57" xfId="0" applyNumberFormat="1" applyFont="1" applyBorder="1" applyAlignment="1">
      <alignment/>
    </xf>
    <xf numFmtId="0" fontId="20" fillId="0" borderId="4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0" fillId="0" borderId="6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63" xfId="0" applyBorder="1" applyAlignment="1">
      <alignment/>
    </xf>
    <xf numFmtId="0" fontId="19" fillId="0" borderId="60" xfId="0" applyFont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19" fillId="0" borderId="60" xfId="0" applyFont="1" applyBorder="1" applyAlignment="1">
      <alignment/>
    </xf>
    <xf numFmtId="0" fontId="19" fillId="0" borderId="57" xfId="0" applyFont="1" applyBorder="1" applyAlignment="1">
      <alignment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64" xfId="0" applyFont="1" applyBorder="1" applyAlignment="1">
      <alignment/>
    </xf>
    <xf numFmtId="0" fontId="24" fillId="0" borderId="60" xfId="0" applyFont="1" applyBorder="1" applyAlignment="1">
      <alignment horizontal="left"/>
    </xf>
    <xf numFmtId="0" fontId="24" fillId="0" borderId="59" xfId="0" applyFont="1" applyBorder="1" applyAlignment="1">
      <alignment horizontal="left"/>
    </xf>
    <xf numFmtId="0" fontId="24" fillId="0" borderId="57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6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V16" sqref="V16"/>
    </sheetView>
  </sheetViews>
  <sheetFormatPr defaultColWidth="9.140625" defaultRowHeight="15"/>
  <sheetData>
    <row r="1" spans="1:18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7:18" ht="15" thickBot="1">
      <c r="Q6" s="6" t="s">
        <v>3</v>
      </c>
      <c r="R6" s="6"/>
    </row>
    <row r="7" spans="1:18" ht="15" thickTop="1">
      <c r="A7" s="7" t="s">
        <v>4</v>
      </c>
      <c r="B7" s="8"/>
      <c r="C7" s="8"/>
      <c r="D7" s="9"/>
      <c r="E7" s="10" t="s">
        <v>5</v>
      </c>
      <c r="F7" s="11"/>
      <c r="G7" s="10" t="s">
        <v>6</v>
      </c>
      <c r="H7" s="11"/>
      <c r="I7" s="10" t="s">
        <v>7</v>
      </c>
      <c r="J7" s="11"/>
      <c r="K7" s="10" t="s">
        <v>8</v>
      </c>
      <c r="L7" s="11"/>
      <c r="M7" s="12" t="s">
        <v>9</v>
      </c>
      <c r="N7" s="13"/>
      <c r="O7" s="13"/>
      <c r="P7" s="14"/>
      <c r="Q7" s="15" t="s">
        <v>10</v>
      </c>
      <c r="R7" s="16"/>
    </row>
    <row r="8" spans="1:18" ht="14.25">
      <c r="A8" s="17"/>
      <c r="B8" s="18"/>
      <c r="C8" s="18"/>
      <c r="D8" s="19"/>
      <c r="E8" s="20"/>
      <c r="F8" s="21"/>
      <c r="G8" s="20"/>
      <c r="H8" s="21"/>
      <c r="I8" s="20"/>
      <c r="J8" s="21"/>
      <c r="K8" s="20"/>
      <c r="L8" s="21"/>
      <c r="M8" s="22" t="s">
        <v>11</v>
      </c>
      <c r="N8" s="23"/>
      <c r="O8" s="24" t="s">
        <v>12</v>
      </c>
      <c r="P8" s="25"/>
      <c r="Q8" s="26"/>
      <c r="R8" s="27"/>
    </row>
    <row r="9" spans="1:18" ht="21" thickBot="1">
      <c r="A9" s="28"/>
      <c r="B9" s="29"/>
      <c r="C9" s="29"/>
      <c r="D9" s="30"/>
      <c r="E9" s="31" t="s">
        <v>13</v>
      </c>
      <c r="F9" s="32" t="s">
        <v>14</v>
      </c>
      <c r="G9" s="31" t="s">
        <v>13</v>
      </c>
      <c r="H9" s="32" t="s">
        <v>14</v>
      </c>
      <c r="I9" s="31" t="s">
        <v>13</v>
      </c>
      <c r="J9" s="32" t="s">
        <v>14</v>
      </c>
      <c r="K9" s="31" t="s">
        <v>13</v>
      </c>
      <c r="L9" s="32" t="s">
        <v>14</v>
      </c>
      <c r="M9" s="31" t="s">
        <v>13</v>
      </c>
      <c r="N9" s="33" t="s">
        <v>14</v>
      </c>
      <c r="O9" s="34" t="s">
        <v>13</v>
      </c>
      <c r="P9" s="32" t="s">
        <v>14</v>
      </c>
      <c r="Q9" s="35" t="s">
        <v>13</v>
      </c>
      <c r="R9" s="36" t="s">
        <v>14</v>
      </c>
    </row>
    <row r="10" spans="1:18" ht="15" thickTop="1">
      <c r="A10" s="37" t="s">
        <v>15</v>
      </c>
      <c r="B10" s="38"/>
      <c r="C10" s="38"/>
      <c r="D10" s="39"/>
      <c r="E10" s="40">
        <v>10010</v>
      </c>
      <c r="F10" s="41">
        <v>10319</v>
      </c>
      <c r="G10" s="42">
        <v>2494</v>
      </c>
      <c r="H10" s="42">
        <v>2601</v>
      </c>
      <c r="I10" s="40">
        <v>8768</v>
      </c>
      <c r="J10" s="41">
        <v>9800</v>
      </c>
      <c r="K10" s="43"/>
      <c r="L10" s="41"/>
      <c r="M10" s="44">
        <v>1460</v>
      </c>
      <c r="N10" s="45">
        <v>2500</v>
      </c>
      <c r="O10" s="44"/>
      <c r="P10" s="41"/>
      <c r="Q10" s="46">
        <f>SUM(E10+G10+I10+O10+K10+M10)</f>
        <v>22732</v>
      </c>
      <c r="R10" s="47">
        <f>F10+H10+J10+P10+L10+N10</f>
        <v>25220</v>
      </c>
    </row>
    <row r="11" spans="1:18" ht="14.25">
      <c r="A11" s="48" t="s">
        <v>16</v>
      </c>
      <c r="B11" s="49"/>
      <c r="C11" s="49"/>
      <c r="D11" s="50"/>
      <c r="E11" s="51">
        <v>4935</v>
      </c>
      <c r="F11" s="52">
        <v>6542</v>
      </c>
      <c r="G11" s="53">
        <v>1288</v>
      </c>
      <c r="H11" s="53">
        <v>1816</v>
      </c>
      <c r="I11" s="51">
        <v>17930</v>
      </c>
      <c r="J11" s="52">
        <v>19600</v>
      </c>
      <c r="K11" s="54"/>
      <c r="L11" s="52"/>
      <c r="M11" s="55">
        <v>605</v>
      </c>
      <c r="N11" s="56">
        <v>610</v>
      </c>
      <c r="O11" s="55">
        <v>282</v>
      </c>
      <c r="P11" s="52">
        <v>285</v>
      </c>
      <c r="Q11" s="57">
        <f aca="true" t="shared" si="0" ref="Q11:Q45">SUM(E11+G11+I11+O11+K11+M11)</f>
        <v>25040</v>
      </c>
      <c r="R11" s="58">
        <f aca="true" t="shared" si="1" ref="R11:R45">F11+H11+J11+P11+L11+N11</f>
        <v>28853</v>
      </c>
    </row>
    <row r="12" spans="1:18" ht="14.25">
      <c r="A12" s="48" t="s">
        <v>17</v>
      </c>
      <c r="B12" s="49"/>
      <c r="C12" s="49"/>
      <c r="D12" s="50"/>
      <c r="E12" s="51">
        <v>2765</v>
      </c>
      <c r="F12" s="52">
        <v>2831</v>
      </c>
      <c r="G12" s="53">
        <v>728</v>
      </c>
      <c r="H12" s="53">
        <v>746</v>
      </c>
      <c r="I12" s="51">
        <v>784</v>
      </c>
      <c r="J12" s="52">
        <v>820</v>
      </c>
      <c r="K12" s="54"/>
      <c r="L12" s="52"/>
      <c r="M12" s="55"/>
      <c r="N12" s="56"/>
      <c r="O12" s="55"/>
      <c r="P12" s="52"/>
      <c r="Q12" s="57">
        <f t="shared" si="0"/>
        <v>4277</v>
      </c>
      <c r="R12" s="58">
        <f t="shared" si="1"/>
        <v>4397</v>
      </c>
    </row>
    <row r="13" spans="1:18" ht="14.25">
      <c r="A13" s="59" t="s">
        <v>18</v>
      </c>
      <c r="B13" s="60"/>
      <c r="C13" s="60"/>
      <c r="D13" s="61"/>
      <c r="E13" s="51">
        <f aca="true" t="shared" si="2" ref="E13:P13">SUM(E14,E15:E17)</f>
        <v>3724</v>
      </c>
      <c r="F13" s="52">
        <f t="shared" si="2"/>
        <v>3910</v>
      </c>
      <c r="G13" s="51">
        <f t="shared" si="2"/>
        <v>975</v>
      </c>
      <c r="H13" s="52">
        <f t="shared" si="2"/>
        <v>1019</v>
      </c>
      <c r="I13" s="51">
        <f t="shared" si="2"/>
        <v>4467</v>
      </c>
      <c r="J13" s="52">
        <f t="shared" si="2"/>
        <v>4620</v>
      </c>
      <c r="K13" s="51">
        <f t="shared" si="2"/>
        <v>0</v>
      </c>
      <c r="L13" s="52">
        <f t="shared" si="2"/>
        <v>0</v>
      </c>
      <c r="M13" s="55">
        <f t="shared" si="2"/>
        <v>0</v>
      </c>
      <c r="N13" s="56">
        <f t="shared" si="2"/>
        <v>0</v>
      </c>
      <c r="O13" s="55">
        <f t="shared" si="2"/>
        <v>885</v>
      </c>
      <c r="P13" s="52">
        <f t="shared" si="2"/>
        <v>900</v>
      </c>
      <c r="Q13" s="57">
        <f t="shared" si="0"/>
        <v>10051</v>
      </c>
      <c r="R13" s="58">
        <f t="shared" si="1"/>
        <v>10449</v>
      </c>
    </row>
    <row r="14" spans="1:18" ht="14.25">
      <c r="A14" s="62" t="s">
        <v>18</v>
      </c>
      <c r="B14" s="63"/>
      <c r="C14" s="63"/>
      <c r="D14" s="64"/>
      <c r="E14" s="65">
        <v>2362</v>
      </c>
      <c r="F14" s="66">
        <v>2395</v>
      </c>
      <c r="G14" s="67">
        <v>618</v>
      </c>
      <c r="H14" s="67">
        <v>624</v>
      </c>
      <c r="I14" s="65">
        <v>2628</v>
      </c>
      <c r="J14" s="66">
        <v>2730</v>
      </c>
      <c r="K14" s="68"/>
      <c r="L14" s="66"/>
      <c r="M14" s="69"/>
      <c r="N14" s="70"/>
      <c r="O14" s="69"/>
      <c r="P14" s="66"/>
      <c r="Q14" s="71">
        <f t="shared" si="0"/>
        <v>5608</v>
      </c>
      <c r="R14" s="72">
        <f t="shared" si="1"/>
        <v>5749</v>
      </c>
    </row>
    <row r="15" spans="1:18" ht="14.25">
      <c r="A15" s="62" t="s">
        <v>19</v>
      </c>
      <c r="B15" s="63"/>
      <c r="C15" s="63"/>
      <c r="D15" s="64"/>
      <c r="E15" s="65">
        <v>1362</v>
      </c>
      <c r="F15" s="66">
        <v>1515</v>
      </c>
      <c r="G15" s="67">
        <v>357</v>
      </c>
      <c r="H15" s="67">
        <v>395</v>
      </c>
      <c r="I15" s="65">
        <v>403</v>
      </c>
      <c r="J15" s="66">
        <v>380</v>
      </c>
      <c r="K15" s="68"/>
      <c r="L15" s="66"/>
      <c r="M15" s="69"/>
      <c r="N15" s="70"/>
      <c r="O15" s="69"/>
      <c r="P15" s="66"/>
      <c r="Q15" s="71">
        <f t="shared" si="0"/>
        <v>2122</v>
      </c>
      <c r="R15" s="72">
        <f t="shared" si="1"/>
        <v>2290</v>
      </c>
    </row>
    <row r="16" spans="1:18" ht="14.25">
      <c r="A16" s="73" t="s">
        <v>20</v>
      </c>
      <c r="B16" s="74"/>
      <c r="C16" s="74"/>
      <c r="D16" s="75"/>
      <c r="E16" s="76"/>
      <c r="F16" s="77"/>
      <c r="G16" s="78"/>
      <c r="H16" s="78"/>
      <c r="I16" s="76">
        <v>1436</v>
      </c>
      <c r="J16" s="77">
        <v>1510</v>
      </c>
      <c r="K16" s="79"/>
      <c r="L16" s="77"/>
      <c r="M16" s="80"/>
      <c r="N16" s="81"/>
      <c r="O16" s="80"/>
      <c r="P16" s="77"/>
      <c r="Q16" s="82">
        <f t="shared" si="0"/>
        <v>1436</v>
      </c>
      <c r="R16" s="83">
        <f t="shared" si="1"/>
        <v>1510</v>
      </c>
    </row>
    <row r="17" spans="1:18" ht="14.25">
      <c r="A17" s="73" t="s">
        <v>21</v>
      </c>
      <c r="B17" s="74"/>
      <c r="C17" s="74"/>
      <c r="D17" s="75"/>
      <c r="E17" s="76"/>
      <c r="F17" s="77"/>
      <c r="G17" s="78"/>
      <c r="H17" s="78"/>
      <c r="I17" s="76"/>
      <c r="J17" s="77"/>
      <c r="K17" s="79"/>
      <c r="L17" s="77"/>
      <c r="M17" s="80"/>
      <c r="N17" s="81"/>
      <c r="O17" s="80">
        <v>885</v>
      </c>
      <c r="P17" s="77">
        <v>900</v>
      </c>
      <c r="Q17" s="82">
        <f t="shared" si="0"/>
        <v>885</v>
      </c>
      <c r="R17" s="83">
        <f t="shared" si="1"/>
        <v>900</v>
      </c>
    </row>
    <row r="18" spans="1:18" ht="14.25">
      <c r="A18" s="84" t="s">
        <v>22</v>
      </c>
      <c r="B18" s="85"/>
      <c r="C18" s="85"/>
      <c r="D18" s="86"/>
      <c r="E18" s="87"/>
      <c r="F18" s="88"/>
      <c r="G18" s="89"/>
      <c r="H18" s="89"/>
      <c r="I18" s="87"/>
      <c r="J18" s="88"/>
      <c r="K18" s="90"/>
      <c r="L18" s="88"/>
      <c r="M18" s="91">
        <v>1284</v>
      </c>
      <c r="N18" s="92">
        <v>1881</v>
      </c>
      <c r="O18" s="91"/>
      <c r="P18" s="88"/>
      <c r="Q18" s="93">
        <f t="shared" si="0"/>
        <v>1284</v>
      </c>
      <c r="R18" s="94">
        <f t="shared" si="1"/>
        <v>1881</v>
      </c>
    </row>
    <row r="19" spans="1:18" ht="14.25">
      <c r="A19" s="48" t="s">
        <v>23</v>
      </c>
      <c r="B19" s="49"/>
      <c r="C19" s="49"/>
      <c r="D19" s="50"/>
      <c r="E19" s="51"/>
      <c r="F19" s="52"/>
      <c r="G19" s="53"/>
      <c r="H19" s="53"/>
      <c r="I19" s="51">
        <v>265</v>
      </c>
      <c r="J19" s="52">
        <v>280</v>
      </c>
      <c r="K19" s="54"/>
      <c r="L19" s="52"/>
      <c r="M19" s="55"/>
      <c r="N19" s="56"/>
      <c r="O19" s="55"/>
      <c r="P19" s="52"/>
      <c r="Q19" s="57">
        <f t="shared" si="0"/>
        <v>265</v>
      </c>
      <c r="R19" s="58">
        <f t="shared" si="1"/>
        <v>280</v>
      </c>
    </row>
    <row r="20" spans="1:18" ht="14.25">
      <c r="A20" s="48" t="s">
        <v>24</v>
      </c>
      <c r="B20" s="49"/>
      <c r="C20" s="49"/>
      <c r="D20" s="50"/>
      <c r="E20" s="51">
        <v>301</v>
      </c>
      <c r="F20" s="52">
        <v>662</v>
      </c>
      <c r="G20" s="53">
        <v>76</v>
      </c>
      <c r="H20" s="53">
        <v>154</v>
      </c>
      <c r="I20" s="51">
        <v>85</v>
      </c>
      <c r="J20" s="52">
        <v>1147</v>
      </c>
      <c r="K20" s="54"/>
      <c r="L20" s="52"/>
      <c r="M20" s="55"/>
      <c r="N20" s="56"/>
      <c r="O20" s="55"/>
      <c r="P20" s="52"/>
      <c r="Q20" s="57">
        <f t="shared" si="0"/>
        <v>462</v>
      </c>
      <c r="R20" s="58">
        <f t="shared" si="1"/>
        <v>1963</v>
      </c>
    </row>
    <row r="21" spans="1:18" ht="14.25">
      <c r="A21" s="48" t="s">
        <v>25</v>
      </c>
      <c r="B21" s="49"/>
      <c r="C21" s="49"/>
      <c r="D21" s="50"/>
      <c r="E21" s="51"/>
      <c r="F21" s="52"/>
      <c r="G21" s="53"/>
      <c r="H21" s="53"/>
      <c r="I21" s="51">
        <v>206</v>
      </c>
      <c r="J21" s="52">
        <v>210</v>
      </c>
      <c r="K21" s="54"/>
      <c r="L21" s="52"/>
      <c r="M21" s="55"/>
      <c r="N21" s="56"/>
      <c r="O21" s="55"/>
      <c r="P21" s="52"/>
      <c r="Q21" s="57">
        <f t="shared" si="0"/>
        <v>206</v>
      </c>
      <c r="R21" s="58">
        <f t="shared" si="1"/>
        <v>210</v>
      </c>
    </row>
    <row r="22" spans="1:18" ht="14.25">
      <c r="A22" s="59" t="s">
        <v>26</v>
      </c>
      <c r="B22" s="60"/>
      <c r="C22" s="60"/>
      <c r="D22" s="61"/>
      <c r="E22" s="51"/>
      <c r="F22" s="52"/>
      <c r="G22" s="53"/>
      <c r="H22" s="53"/>
      <c r="I22" s="51">
        <v>867</v>
      </c>
      <c r="J22" s="52">
        <v>1900</v>
      </c>
      <c r="K22" s="54"/>
      <c r="L22" s="52"/>
      <c r="M22" s="55"/>
      <c r="N22" s="56"/>
      <c r="O22" s="55"/>
      <c r="P22" s="52"/>
      <c r="Q22" s="57">
        <f t="shared" si="0"/>
        <v>867</v>
      </c>
      <c r="R22" s="58">
        <f t="shared" si="1"/>
        <v>1900</v>
      </c>
    </row>
    <row r="23" spans="1:18" ht="14.25">
      <c r="A23" s="48" t="s">
        <v>27</v>
      </c>
      <c r="B23" s="49"/>
      <c r="C23" s="49"/>
      <c r="D23" s="50"/>
      <c r="E23" s="51"/>
      <c r="F23" s="52"/>
      <c r="G23" s="53"/>
      <c r="H23" s="53"/>
      <c r="I23" s="51">
        <v>4805</v>
      </c>
      <c r="J23" s="52">
        <v>6100</v>
      </c>
      <c r="K23" s="54"/>
      <c r="L23" s="52"/>
      <c r="M23" s="55"/>
      <c r="N23" s="56"/>
      <c r="O23" s="55"/>
      <c r="P23" s="52"/>
      <c r="Q23" s="57">
        <f t="shared" si="0"/>
        <v>4805</v>
      </c>
      <c r="R23" s="58">
        <f t="shared" si="1"/>
        <v>6100</v>
      </c>
    </row>
    <row r="24" spans="1:18" ht="14.25">
      <c r="A24" s="48" t="s">
        <v>28</v>
      </c>
      <c r="B24" s="49"/>
      <c r="C24" s="49"/>
      <c r="D24" s="50"/>
      <c r="E24" s="51"/>
      <c r="F24" s="52"/>
      <c r="G24" s="53"/>
      <c r="H24" s="53"/>
      <c r="I24" s="51"/>
      <c r="J24" s="52"/>
      <c r="K24" s="54"/>
      <c r="L24" s="52"/>
      <c r="M24" s="55">
        <v>111</v>
      </c>
      <c r="N24" s="56"/>
      <c r="O24" s="55"/>
      <c r="P24" s="52"/>
      <c r="Q24" s="57">
        <f t="shared" si="0"/>
        <v>111</v>
      </c>
      <c r="R24" s="58">
        <f t="shared" si="1"/>
        <v>0</v>
      </c>
    </row>
    <row r="25" spans="1:18" ht="14.25">
      <c r="A25" s="48" t="s">
        <v>29</v>
      </c>
      <c r="B25" s="49"/>
      <c r="C25" s="49"/>
      <c r="D25" s="50"/>
      <c r="E25" s="51">
        <v>5</v>
      </c>
      <c r="F25" s="52"/>
      <c r="G25" s="53"/>
      <c r="H25" s="53"/>
      <c r="I25" s="51">
        <v>1639</v>
      </c>
      <c r="J25" s="52">
        <v>1640</v>
      </c>
      <c r="K25" s="54"/>
      <c r="L25" s="52"/>
      <c r="M25" s="55">
        <v>1906</v>
      </c>
      <c r="N25" s="56">
        <v>158</v>
      </c>
      <c r="O25" s="55"/>
      <c r="P25" s="52"/>
      <c r="Q25" s="57">
        <f t="shared" si="0"/>
        <v>3550</v>
      </c>
      <c r="R25" s="58">
        <f t="shared" si="1"/>
        <v>1798</v>
      </c>
    </row>
    <row r="26" spans="1:18" ht="14.25">
      <c r="A26" s="48" t="s">
        <v>30</v>
      </c>
      <c r="B26" s="49"/>
      <c r="C26" s="49"/>
      <c r="D26" s="50"/>
      <c r="E26" s="51"/>
      <c r="F26" s="52"/>
      <c r="G26" s="53"/>
      <c r="H26" s="53"/>
      <c r="I26" s="51">
        <v>13</v>
      </c>
      <c r="J26" s="52">
        <v>150</v>
      </c>
      <c r="K26" s="54"/>
      <c r="L26" s="52"/>
      <c r="M26" s="55"/>
      <c r="N26" s="56"/>
      <c r="O26" s="55"/>
      <c r="P26" s="52"/>
      <c r="Q26" s="57">
        <f t="shared" si="0"/>
        <v>13</v>
      </c>
      <c r="R26" s="58">
        <f t="shared" si="1"/>
        <v>150</v>
      </c>
    </row>
    <row r="27" spans="1:18" ht="14.25">
      <c r="A27" s="48" t="s">
        <v>31</v>
      </c>
      <c r="B27" s="49"/>
      <c r="C27" s="49"/>
      <c r="D27" s="50"/>
      <c r="E27" s="51"/>
      <c r="F27" s="52"/>
      <c r="G27" s="53"/>
      <c r="H27" s="53"/>
      <c r="I27" s="51">
        <v>56</v>
      </c>
      <c r="J27" s="52">
        <v>50</v>
      </c>
      <c r="K27" s="54"/>
      <c r="L27" s="52"/>
      <c r="M27" s="55"/>
      <c r="N27" s="56"/>
      <c r="O27" s="55"/>
      <c r="P27" s="52"/>
      <c r="Q27" s="57">
        <f t="shared" si="0"/>
        <v>56</v>
      </c>
      <c r="R27" s="58">
        <f t="shared" si="1"/>
        <v>50</v>
      </c>
    </row>
    <row r="28" spans="1:18" ht="14.25">
      <c r="A28" s="48" t="s">
        <v>32</v>
      </c>
      <c r="B28" s="49"/>
      <c r="C28" s="49"/>
      <c r="D28" s="50"/>
      <c r="E28" s="51">
        <v>207</v>
      </c>
      <c r="F28" s="52"/>
      <c r="G28" s="53">
        <v>27</v>
      </c>
      <c r="H28" s="53"/>
      <c r="I28" s="51"/>
      <c r="J28" s="52"/>
      <c r="K28" s="54"/>
      <c r="L28" s="52"/>
      <c r="M28" s="55"/>
      <c r="N28" s="56"/>
      <c r="O28" s="55"/>
      <c r="P28" s="52"/>
      <c r="Q28" s="57">
        <f t="shared" si="0"/>
        <v>234</v>
      </c>
      <c r="R28" s="58">
        <f t="shared" si="1"/>
        <v>0</v>
      </c>
    </row>
    <row r="29" spans="1:18" ht="14.25">
      <c r="A29" s="48" t="s">
        <v>33</v>
      </c>
      <c r="B29" s="49"/>
      <c r="C29" s="49"/>
      <c r="D29" s="50"/>
      <c r="E29" s="51">
        <v>15048</v>
      </c>
      <c r="F29" s="52">
        <v>11981</v>
      </c>
      <c r="G29" s="53">
        <v>2030</v>
      </c>
      <c r="H29" s="53">
        <v>1618</v>
      </c>
      <c r="I29" s="51">
        <v>1355</v>
      </c>
      <c r="J29" s="52">
        <v>2033</v>
      </c>
      <c r="K29" s="54"/>
      <c r="L29" s="52"/>
      <c r="M29" s="55"/>
      <c r="N29" s="56"/>
      <c r="O29" s="55"/>
      <c r="P29" s="52"/>
      <c r="Q29" s="57">
        <f t="shared" si="0"/>
        <v>18433</v>
      </c>
      <c r="R29" s="58">
        <f t="shared" si="1"/>
        <v>15632</v>
      </c>
    </row>
    <row r="30" spans="1:18" ht="14.25">
      <c r="A30" s="59" t="s">
        <v>34</v>
      </c>
      <c r="B30" s="60"/>
      <c r="C30" s="60"/>
      <c r="D30" s="61"/>
      <c r="E30" s="51"/>
      <c r="F30" s="52"/>
      <c r="G30" s="53"/>
      <c r="H30" s="53"/>
      <c r="I30" s="51"/>
      <c r="J30" s="52"/>
      <c r="K30" s="54"/>
      <c r="L30" s="52"/>
      <c r="M30" s="55">
        <v>44</v>
      </c>
      <c r="N30" s="56"/>
      <c r="O30" s="55"/>
      <c r="P30" s="52"/>
      <c r="Q30" s="57">
        <f t="shared" si="0"/>
        <v>44</v>
      </c>
      <c r="R30" s="58">
        <f t="shared" si="1"/>
        <v>0</v>
      </c>
    </row>
    <row r="31" spans="1:18" ht="14.25">
      <c r="A31" s="48" t="s">
        <v>35</v>
      </c>
      <c r="B31" s="49"/>
      <c r="C31" s="49"/>
      <c r="D31" s="50"/>
      <c r="E31" s="51"/>
      <c r="F31" s="52"/>
      <c r="G31" s="53"/>
      <c r="H31" s="53"/>
      <c r="I31" s="51">
        <v>1358</v>
      </c>
      <c r="J31" s="52"/>
      <c r="K31" s="54"/>
      <c r="L31" s="52"/>
      <c r="M31" s="55"/>
      <c r="N31" s="56"/>
      <c r="O31" s="55"/>
      <c r="P31" s="52"/>
      <c r="Q31" s="57">
        <f t="shared" si="0"/>
        <v>1358</v>
      </c>
      <c r="R31" s="58">
        <f t="shared" si="1"/>
        <v>0</v>
      </c>
    </row>
    <row r="32" spans="1:18" ht="14.25">
      <c r="A32" s="48" t="s">
        <v>36</v>
      </c>
      <c r="B32" s="49"/>
      <c r="C32" s="49"/>
      <c r="D32" s="50"/>
      <c r="E32" s="51"/>
      <c r="F32" s="52"/>
      <c r="G32" s="53"/>
      <c r="H32" s="53"/>
      <c r="I32" s="51">
        <v>467</v>
      </c>
      <c r="J32" s="52">
        <v>500</v>
      </c>
      <c r="K32" s="54"/>
      <c r="L32" s="52"/>
      <c r="M32" s="55"/>
      <c r="N32" s="56"/>
      <c r="O32" s="55"/>
      <c r="P32" s="52"/>
      <c r="Q32" s="57">
        <f t="shared" si="0"/>
        <v>467</v>
      </c>
      <c r="R32" s="58">
        <f t="shared" si="1"/>
        <v>500</v>
      </c>
    </row>
    <row r="33" spans="1:18" ht="14.25">
      <c r="A33" s="59" t="s">
        <v>37</v>
      </c>
      <c r="B33" s="60"/>
      <c r="C33" s="60"/>
      <c r="D33" s="61"/>
      <c r="E33" s="51"/>
      <c r="F33" s="52"/>
      <c r="G33" s="53"/>
      <c r="H33" s="53"/>
      <c r="I33" s="51"/>
      <c r="J33" s="52"/>
      <c r="K33" s="54"/>
      <c r="L33" s="52"/>
      <c r="M33" s="55">
        <v>502</v>
      </c>
      <c r="N33" s="56">
        <v>550</v>
      </c>
      <c r="O33" s="55"/>
      <c r="P33" s="52"/>
      <c r="Q33" s="57">
        <f>SUM(E33+G33+I33+O33+K33+M33)</f>
        <v>502</v>
      </c>
      <c r="R33" s="58">
        <f>F33+H33+J33+P33+L33+N33</f>
        <v>550</v>
      </c>
    </row>
    <row r="34" spans="1:18" ht="14.25">
      <c r="A34" s="59" t="s">
        <v>38</v>
      </c>
      <c r="B34" s="60"/>
      <c r="C34" s="60"/>
      <c r="D34" s="61"/>
      <c r="E34" s="51"/>
      <c r="F34" s="52"/>
      <c r="G34" s="53"/>
      <c r="H34" s="53"/>
      <c r="I34" s="51"/>
      <c r="J34" s="52"/>
      <c r="K34" s="54"/>
      <c r="L34" s="52"/>
      <c r="M34" s="55"/>
      <c r="N34" s="56">
        <v>500</v>
      </c>
      <c r="O34" s="55"/>
      <c r="P34" s="52"/>
      <c r="Q34" s="57">
        <f>SUM(E34+G34+I34+O34+K34+M34)</f>
        <v>0</v>
      </c>
      <c r="R34" s="58">
        <f>F34+H34+J34+P34+L34+N34</f>
        <v>500</v>
      </c>
    </row>
    <row r="35" spans="1:18" ht="14.25">
      <c r="A35" s="48" t="s">
        <v>39</v>
      </c>
      <c r="B35" s="49"/>
      <c r="C35" s="49"/>
      <c r="D35" s="50"/>
      <c r="E35" s="51"/>
      <c r="F35" s="52"/>
      <c r="G35" s="53"/>
      <c r="H35" s="53"/>
      <c r="I35" s="51"/>
      <c r="J35" s="52"/>
      <c r="K35" s="54">
        <v>1186</v>
      </c>
      <c r="L35" s="52">
        <v>2154</v>
      </c>
      <c r="M35" s="55"/>
      <c r="N35" s="56"/>
      <c r="O35" s="55"/>
      <c r="P35" s="52"/>
      <c r="Q35" s="57">
        <f t="shared" si="0"/>
        <v>1186</v>
      </c>
      <c r="R35" s="58">
        <f t="shared" si="1"/>
        <v>2154</v>
      </c>
    </row>
    <row r="36" spans="1:18" ht="14.25">
      <c r="A36" s="48" t="s">
        <v>40</v>
      </c>
      <c r="B36" s="49"/>
      <c r="C36" s="49"/>
      <c r="D36" s="50"/>
      <c r="E36" s="51"/>
      <c r="F36" s="52"/>
      <c r="G36" s="53"/>
      <c r="H36" s="53"/>
      <c r="I36" s="51"/>
      <c r="J36" s="52"/>
      <c r="K36" s="54">
        <v>5856</v>
      </c>
      <c r="L36" s="52">
        <v>13680</v>
      </c>
      <c r="M36" s="55"/>
      <c r="N36" s="56"/>
      <c r="O36" s="55"/>
      <c r="P36" s="52"/>
      <c r="Q36" s="57">
        <f t="shared" si="0"/>
        <v>5856</v>
      </c>
      <c r="R36" s="58">
        <f t="shared" si="1"/>
        <v>13680</v>
      </c>
    </row>
    <row r="37" spans="1:18" ht="14.25">
      <c r="A37" s="48" t="s">
        <v>41</v>
      </c>
      <c r="B37" s="49"/>
      <c r="C37" s="49"/>
      <c r="D37" s="50"/>
      <c r="E37" s="51"/>
      <c r="F37" s="52"/>
      <c r="G37" s="53"/>
      <c r="H37" s="53"/>
      <c r="I37" s="51"/>
      <c r="J37" s="52"/>
      <c r="K37" s="54">
        <v>3374</v>
      </c>
      <c r="L37" s="52">
        <v>3764</v>
      </c>
      <c r="M37" s="55"/>
      <c r="N37" s="56"/>
      <c r="O37" s="55"/>
      <c r="P37" s="52"/>
      <c r="Q37" s="57">
        <f t="shared" si="0"/>
        <v>3374</v>
      </c>
      <c r="R37" s="58">
        <f t="shared" si="1"/>
        <v>3764</v>
      </c>
    </row>
    <row r="38" spans="1:18" ht="14.25">
      <c r="A38" s="59" t="s">
        <v>42</v>
      </c>
      <c r="B38" s="60"/>
      <c r="C38" s="60"/>
      <c r="D38" s="61"/>
      <c r="E38" s="51"/>
      <c r="F38" s="52"/>
      <c r="G38" s="53"/>
      <c r="H38" s="53"/>
      <c r="I38" s="51"/>
      <c r="J38" s="52"/>
      <c r="K38" s="54">
        <v>324</v>
      </c>
      <c r="L38" s="52"/>
      <c r="M38" s="55"/>
      <c r="N38" s="56"/>
      <c r="O38" s="55"/>
      <c r="P38" s="52"/>
      <c r="Q38" s="57">
        <f t="shared" si="0"/>
        <v>324</v>
      </c>
      <c r="R38" s="58">
        <f t="shared" si="1"/>
        <v>0</v>
      </c>
    </row>
    <row r="39" spans="1:18" ht="14.25">
      <c r="A39" s="48" t="s">
        <v>43</v>
      </c>
      <c r="B39" s="49"/>
      <c r="C39" s="49"/>
      <c r="D39" s="50"/>
      <c r="E39" s="51"/>
      <c r="F39" s="52"/>
      <c r="G39" s="53"/>
      <c r="H39" s="53"/>
      <c r="I39" s="51"/>
      <c r="J39" s="52"/>
      <c r="K39" s="54">
        <v>1929</v>
      </c>
      <c r="L39" s="52">
        <v>1020</v>
      </c>
      <c r="M39" s="55"/>
      <c r="N39" s="56"/>
      <c r="O39" s="55"/>
      <c r="P39" s="52"/>
      <c r="Q39" s="57">
        <f t="shared" si="0"/>
        <v>1929</v>
      </c>
      <c r="R39" s="58">
        <f t="shared" si="1"/>
        <v>1020</v>
      </c>
    </row>
    <row r="40" spans="1:18" ht="14.25">
      <c r="A40" s="48" t="s">
        <v>44</v>
      </c>
      <c r="B40" s="49"/>
      <c r="C40" s="49"/>
      <c r="D40" s="50"/>
      <c r="E40" s="51"/>
      <c r="F40" s="52"/>
      <c r="G40" s="53"/>
      <c r="H40" s="53"/>
      <c r="I40" s="51"/>
      <c r="J40" s="52"/>
      <c r="K40" s="54">
        <v>730</v>
      </c>
      <c r="L40" s="52">
        <v>950</v>
      </c>
      <c r="M40" s="55"/>
      <c r="N40" s="56"/>
      <c r="O40" s="55"/>
      <c r="P40" s="52"/>
      <c r="Q40" s="57">
        <f t="shared" si="0"/>
        <v>730</v>
      </c>
      <c r="R40" s="58">
        <f t="shared" si="1"/>
        <v>950</v>
      </c>
    </row>
    <row r="41" spans="1:18" ht="14.25">
      <c r="A41" s="59" t="s">
        <v>45</v>
      </c>
      <c r="B41" s="60"/>
      <c r="C41" s="60"/>
      <c r="D41" s="61"/>
      <c r="E41" s="51"/>
      <c r="F41" s="52"/>
      <c r="G41" s="53"/>
      <c r="H41" s="53"/>
      <c r="I41" s="51"/>
      <c r="J41" s="52"/>
      <c r="K41" s="54">
        <v>410</v>
      </c>
      <c r="L41" s="52">
        <v>450</v>
      </c>
      <c r="M41" s="55"/>
      <c r="N41" s="56"/>
      <c r="O41" s="55"/>
      <c r="P41" s="52"/>
      <c r="Q41" s="57">
        <f t="shared" si="0"/>
        <v>410</v>
      </c>
      <c r="R41" s="58">
        <f t="shared" si="1"/>
        <v>450</v>
      </c>
    </row>
    <row r="42" spans="1:18" ht="14.25">
      <c r="A42" s="59" t="s">
        <v>46</v>
      </c>
      <c r="B42" s="60"/>
      <c r="C42" s="60"/>
      <c r="D42" s="61"/>
      <c r="E42" s="51"/>
      <c r="F42" s="52"/>
      <c r="G42" s="53"/>
      <c r="H42" s="53"/>
      <c r="I42" s="51"/>
      <c r="J42" s="52"/>
      <c r="K42" s="54">
        <v>67</v>
      </c>
      <c r="L42" s="52"/>
      <c r="M42" s="55"/>
      <c r="N42" s="56"/>
      <c r="O42" s="55"/>
      <c r="P42" s="52"/>
      <c r="Q42" s="57">
        <f t="shared" si="0"/>
        <v>67</v>
      </c>
      <c r="R42" s="58">
        <f t="shared" si="1"/>
        <v>0</v>
      </c>
    </row>
    <row r="43" spans="1:18" ht="14.25">
      <c r="A43" s="48" t="s">
        <v>47</v>
      </c>
      <c r="B43" s="49"/>
      <c r="C43" s="49"/>
      <c r="D43" s="50"/>
      <c r="E43" s="51"/>
      <c r="F43" s="52"/>
      <c r="G43" s="53"/>
      <c r="H43" s="53"/>
      <c r="I43" s="51"/>
      <c r="J43" s="52"/>
      <c r="K43" s="54">
        <v>1436</v>
      </c>
      <c r="L43" s="52">
        <v>1430</v>
      </c>
      <c r="M43" s="55"/>
      <c r="N43" s="56"/>
      <c r="O43" s="55"/>
      <c r="P43" s="52"/>
      <c r="Q43" s="57">
        <f t="shared" si="0"/>
        <v>1436</v>
      </c>
      <c r="R43" s="58">
        <f t="shared" si="1"/>
        <v>1430</v>
      </c>
    </row>
    <row r="44" spans="1:18" ht="14.25">
      <c r="A44" s="95" t="s">
        <v>48</v>
      </c>
      <c r="B44" s="96"/>
      <c r="C44" s="96"/>
      <c r="D44" s="97"/>
      <c r="E44" s="98"/>
      <c r="F44" s="99"/>
      <c r="G44" s="100"/>
      <c r="H44" s="100"/>
      <c r="I44" s="98"/>
      <c r="J44" s="99"/>
      <c r="K44" s="101">
        <v>1424</v>
      </c>
      <c r="L44" s="99">
        <v>1600</v>
      </c>
      <c r="M44" s="102"/>
      <c r="N44" s="103"/>
      <c r="O44" s="102"/>
      <c r="P44" s="99"/>
      <c r="Q44" s="57">
        <f t="shared" si="0"/>
        <v>1424</v>
      </c>
      <c r="R44" s="58">
        <f t="shared" si="1"/>
        <v>1600</v>
      </c>
    </row>
    <row r="45" spans="1:18" ht="15" thickBot="1">
      <c r="A45" s="104" t="s">
        <v>49</v>
      </c>
      <c r="B45" s="105"/>
      <c r="C45" s="105"/>
      <c r="D45" s="106"/>
      <c r="E45" s="107"/>
      <c r="F45" s="108"/>
      <c r="G45" s="109"/>
      <c r="H45" s="100"/>
      <c r="I45" s="107"/>
      <c r="J45" s="108"/>
      <c r="K45" s="110">
        <v>23</v>
      </c>
      <c r="L45" s="108">
        <v>40</v>
      </c>
      <c r="M45" s="111"/>
      <c r="N45" s="112"/>
      <c r="O45" s="111"/>
      <c r="P45" s="108"/>
      <c r="Q45" s="113">
        <f t="shared" si="0"/>
        <v>23</v>
      </c>
      <c r="R45" s="114">
        <f t="shared" si="1"/>
        <v>40</v>
      </c>
    </row>
    <row r="46" spans="1:18" ht="16.5" thickBot="1" thickTop="1">
      <c r="A46" s="115" t="s">
        <v>50</v>
      </c>
      <c r="B46" s="116"/>
      <c r="C46" s="116"/>
      <c r="D46" s="117"/>
      <c r="E46" s="118">
        <f aca="true" t="shared" si="3" ref="E46:R46">SUM(E10:E13,E18:E45)</f>
        <v>36995</v>
      </c>
      <c r="F46" s="119">
        <f t="shared" si="3"/>
        <v>36245</v>
      </c>
      <c r="G46" s="120">
        <f t="shared" si="3"/>
        <v>7618</v>
      </c>
      <c r="H46" s="121">
        <f t="shared" si="3"/>
        <v>7954</v>
      </c>
      <c r="I46" s="118">
        <f t="shared" si="3"/>
        <v>43065</v>
      </c>
      <c r="J46" s="119">
        <f t="shared" si="3"/>
        <v>48850</v>
      </c>
      <c r="K46" s="118">
        <f t="shared" si="3"/>
        <v>16759</v>
      </c>
      <c r="L46" s="119">
        <f t="shared" si="3"/>
        <v>25088</v>
      </c>
      <c r="M46" s="122">
        <f t="shared" si="3"/>
        <v>5912</v>
      </c>
      <c r="N46" s="123">
        <f t="shared" si="3"/>
        <v>6199</v>
      </c>
      <c r="O46" s="122">
        <f t="shared" si="3"/>
        <v>1167</v>
      </c>
      <c r="P46" s="119">
        <f t="shared" si="3"/>
        <v>1185</v>
      </c>
      <c r="Q46" s="124">
        <f t="shared" si="3"/>
        <v>111516</v>
      </c>
      <c r="R46" s="125">
        <f t="shared" si="3"/>
        <v>125521</v>
      </c>
    </row>
    <row r="47" ht="15" thickTop="1"/>
    <row r="48" spans="17:18" ht="15" thickBot="1">
      <c r="Q48" s="6" t="s">
        <v>3</v>
      </c>
      <c r="R48" s="6"/>
    </row>
    <row r="49" spans="1:18" ht="15" thickTop="1">
      <c r="A49" s="7" t="s">
        <v>51</v>
      </c>
      <c r="B49" s="8"/>
      <c r="C49" s="8"/>
      <c r="D49" s="9"/>
      <c r="E49" s="10" t="s">
        <v>5</v>
      </c>
      <c r="F49" s="11"/>
      <c r="G49" s="10" t="s">
        <v>6</v>
      </c>
      <c r="H49" s="11"/>
      <c r="I49" s="10" t="s">
        <v>7</v>
      </c>
      <c r="J49" s="11"/>
      <c r="K49" s="10" t="s">
        <v>8</v>
      </c>
      <c r="L49" s="11"/>
      <c r="M49" s="12" t="s">
        <v>9</v>
      </c>
      <c r="N49" s="13"/>
      <c r="O49" s="13"/>
      <c r="P49" s="14"/>
      <c r="Q49" s="15" t="s">
        <v>10</v>
      </c>
      <c r="R49" s="16"/>
    </row>
    <row r="50" spans="1:18" ht="14.25">
      <c r="A50" s="17"/>
      <c r="B50" s="18"/>
      <c r="C50" s="18"/>
      <c r="D50" s="19"/>
      <c r="E50" s="20"/>
      <c r="F50" s="21"/>
      <c r="G50" s="20"/>
      <c r="H50" s="21"/>
      <c r="I50" s="20"/>
      <c r="J50" s="21"/>
      <c r="K50" s="20"/>
      <c r="L50" s="21"/>
      <c r="M50" s="22" t="s">
        <v>11</v>
      </c>
      <c r="N50" s="23"/>
      <c r="O50" s="24" t="s">
        <v>12</v>
      </c>
      <c r="P50" s="25"/>
      <c r="Q50" s="26"/>
      <c r="R50" s="27"/>
    </row>
    <row r="51" spans="1:18" ht="21" thickBot="1">
      <c r="A51" s="17"/>
      <c r="B51" s="18"/>
      <c r="C51" s="18"/>
      <c r="D51" s="19"/>
      <c r="E51" s="31" t="s">
        <v>13</v>
      </c>
      <c r="F51" s="32" t="s">
        <v>14</v>
      </c>
      <c r="G51" s="31" t="s">
        <v>13</v>
      </c>
      <c r="H51" s="32" t="s">
        <v>14</v>
      </c>
      <c r="I51" s="31" t="s">
        <v>13</v>
      </c>
      <c r="J51" s="32" t="s">
        <v>14</v>
      </c>
      <c r="K51" s="31" t="s">
        <v>13</v>
      </c>
      <c r="L51" s="32" t="s">
        <v>14</v>
      </c>
      <c r="M51" s="31" t="s">
        <v>13</v>
      </c>
      <c r="N51" s="33" t="s">
        <v>14</v>
      </c>
      <c r="O51" s="126" t="s">
        <v>13</v>
      </c>
      <c r="P51" s="32" t="s">
        <v>14</v>
      </c>
      <c r="Q51" s="35" t="s">
        <v>13</v>
      </c>
      <c r="R51" s="36" t="s">
        <v>14</v>
      </c>
    </row>
    <row r="52" spans="1:18" ht="15" thickTop="1">
      <c r="A52" s="127" t="s">
        <v>16</v>
      </c>
      <c r="B52" s="128"/>
      <c r="C52" s="128"/>
      <c r="D52" s="128"/>
      <c r="E52" s="129"/>
      <c r="F52" s="130"/>
      <c r="G52" s="131"/>
      <c r="H52" s="132"/>
      <c r="I52" s="129"/>
      <c r="J52" s="130"/>
      <c r="K52" s="131"/>
      <c r="L52" s="132"/>
      <c r="M52" s="129"/>
      <c r="N52" s="133"/>
      <c r="O52" s="133">
        <v>325</v>
      </c>
      <c r="P52" s="134">
        <v>325</v>
      </c>
      <c r="Q52" s="132">
        <f aca="true" t="shared" si="4" ref="Q52:Q58">SUM(E52+G52+I52+O52+K52+M52)</f>
        <v>325</v>
      </c>
      <c r="R52" s="130">
        <f aca="true" t="shared" si="5" ref="R52:R58">F52+H52+J52+P52+L52+N52</f>
        <v>325</v>
      </c>
    </row>
    <row r="53" spans="1:18" ht="14.25">
      <c r="A53" s="59" t="s">
        <v>52</v>
      </c>
      <c r="B53" s="60"/>
      <c r="C53" s="60"/>
      <c r="D53" s="60"/>
      <c r="E53" s="135">
        <v>7</v>
      </c>
      <c r="F53" s="136"/>
      <c r="G53" s="137"/>
      <c r="H53" s="138"/>
      <c r="I53" s="135">
        <v>1670</v>
      </c>
      <c r="J53" s="136"/>
      <c r="K53" s="137"/>
      <c r="L53" s="138"/>
      <c r="M53" s="135"/>
      <c r="N53" s="139"/>
      <c r="O53" s="139">
        <v>5</v>
      </c>
      <c r="P53" s="140">
        <v>1700</v>
      </c>
      <c r="Q53" s="138">
        <f t="shared" si="4"/>
        <v>1682</v>
      </c>
      <c r="R53" s="136">
        <f t="shared" si="5"/>
        <v>1700</v>
      </c>
    </row>
    <row r="54" spans="1:18" ht="14.25">
      <c r="A54" s="59" t="s">
        <v>53</v>
      </c>
      <c r="B54" s="60"/>
      <c r="C54" s="60"/>
      <c r="D54" s="60"/>
      <c r="E54" s="135"/>
      <c r="F54" s="136"/>
      <c r="G54" s="137"/>
      <c r="H54" s="138"/>
      <c r="I54" s="135">
        <v>404</v>
      </c>
      <c r="J54" s="136">
        <v>450</v>
      </c>
      <c r="K54" s="137"/>
      <c r="L54" s="138"/>
      <c r="M54" s="135"/>
      <c r="N54" s="139"/>
      <c r="O54" s="139">
        <v>1327</v>
      </c>
      <c r="P54" s="140">
        <v>1645</v>
      </c>
      <c r="Q54" s="138">
        <f t="shared" si="4"/>
        <v>1731</v>
      </c>
      <c r="R54" s="136">
        <f t="shared" si="5"/>
        <v>2095</v>
      </c>
    </row>
    <row r="55" spans="1:18" ht="14.25">
      <c r="A55" s="59" t="s">
        <v>54</v>
      </c>
      <c r="B55" s="60"/>
      <c r="C55" s="60"/>
      <c r="D55" s="60"/>
      <c r="E55" s="135"/>
      <c r="F55" s="136"/>
      <c r="G55" s="137"/>
      <c r="H55" s="138"/>
      <c r="I55" s="135">
        <v>1325</v>
      </c>
      <c r="J55" s="136">
        <v>1402</v>
      </c>
      <c r="K55" s="137"/>
      <c r="L55" s="138"/>
      <c r="M55" s="135"/>
      <c r="N55" s="139"/>
      <c r="O55" s="139"/>
      <c r="P55" s="140"/>
      <c r="Q55" s="138">
        <f t="shared" si="4"/>
        <v>1325</v>
      </c>
      <c r="R55" s="136">
        <f t="shared" si="5"/>
        <v>1402</v>
      </c>
    </row>
    <row r="56" spans="1:18" ht="15" thickBot="1">
      <c r="A56" s="141" t="s">
        <v>55</v>
      </c>
      <c r="B56" s="142"/>
      <c r="C56" s="142"/>
      <c r="D56" s="142"/>
      <c r="E56" s="143"/>
      <c r="F56" s="144"/>
      <c r="G56" s="145"/>
      <c r="H56" s="146"/>
      <c r="I56" s="143">
        <v>89</v>
      </c>
      <c r="J56" s="144">
        <v>94</v>
      </c>
      <c r="K56" s="145"/>
      <c r="L56" s="146"/>
      <c r="M56" s="143"/>
      <c r="N56" s="147"/>
      <c r="O56" s="147"/>
      <c r="P56" s="148"/>
      <c r="Q56" s="146">
        <f t="shared" si="4"/>
        <v>89</v>
      </c>
      <c r="R56" s="144">
        <f t="shared" si="5"/>
        <v>94</v>
      </c>
    </row>
    <row r="57" spans="1:18" ht="15" thickBot="1" thickTop="1">
      <c r="A57" s="149" t="s">
        <v>56</v>
      </c>
      <c r="B57" s="150"/>
      <c r="C57" s="150"/>
      <c r="D57" s="150"/>
      <c r="E57" s="151">
        <f>SUM(E52:E56)</f>
        <v>7</v>
      </c>
      <c r="F57" s="152">
        <f aca="true" t="shared" si="6" ref="F57:P57">SUM(F52:F56)</f>
        <v>0</v>
      </c>
      <c r="G57" s="153">
        <f t="shared" si="6"/>
        <v>0</v>
      </c>
      <c r="H57" s="154">
        <f t="shared" si="6"/>
        <v>0</v>
      </c>
      <c r="I57" s="151">
        <f t="shared" si="6"/>
        <v>3488</v>
      </c>
      <c r="J57" s="152">
        <f t="shared" si="6"/>
        <v>1946</v>
      </c>
      <c r="K57" s="153">
        <f t="shared" si="6"/>
        <v>0</v>
      </c>
      <c r="L57" s="154">
        <f t="shared" si="6"/>
        <v>0</v>
      </c>
      <c r="M57" s="151">
        <f t="shared" si="6"/>
        <v>0</v>
      </c>
      <c r="N57" s="155">
        <f t="shared" si="6"/>
        <v>0</v>
      </c>
      <c r="O57" s="155">
        <f t="shared" si="6"/>
        <v>1657</v>
      </c>
      <c r="P57" s="156">
        <f t="shared" si="6"/>
        <v>3670</v>
      </c>
      <c r="Q57" s="154">
        <f t="shared" si="4"/>
        <v>5152</v>
      </c>
      <c r="R57" s="152">
        <f t="shared" si="5"/>
        <v>5616</v>
      </c>
    </row>
    <row r="58" spans="1:18" ht="16.5" thickBot="1" thickTop="1">
      <c r="A58" s="157" t="s">
        <v>57</v>
      </c>
      <c r="B58" s="158"/>
      <c r="C58" s="158"/>
      <c r="D58" s="158"/>
      <c r="E58" s="124">
        <f>E46+E57</f>
        <v>37002</v>
      </c>
      <c r="F58" s="159">
        <f aca="true" t="shared" si="7" ref="F58:P58">F46+F57</f>
        <v>36245</v>
      </c>
      <c r="G58" s="160">
        <f t="shared" si="7"/>
        <v>7618</v>
      </c>
      <c r="H58" s="161">
        <f t="shared" si="7"/>
        <v>7954</v>
      </c>
      <c r="I58" s="162">
        <f t="shared" si="7"/>
        <v>46553</v>
      </c>
      <c r="J58" s="159">
        <f t="shared" si="7"/>
        <v>50796</v>
      </c>
      <c r="K58" s="160">
        <f t="shared" si="7"/>
        <v>16759</v>
      </c>
      <c r="L58" s="161">
        <f t="shared" si="7"/>
        <v>25088</v>
      </c>
      <c r="M58" s="162">
        <f t="shared" si="7"/>
        <v>5912</v>
      </c>
      <c r="N58" s="163">
        <f t="shared" si="7"/>
        <v>6199</v>
      </c>
      <c r="O58" s="163">
        <f t="shared" si="7"/>
        <v>2824</v>
      </c>
      <c r="P58" s="164">
        <f t="shared" si="7"/>
        <v>4855</v>
      </c>
      <c r="Q58" s="161">
        <f t="shared" si="4"/>
        <v>116668</v>
      </c>
      <c r="R58" s="159">
        <f t="shared" si="5"/>
        <v>131137</v>
      </c>
    </row>
    <row r="59" ht="15" thickTop="1"/>
  </sheetData>
  <sheetProtection/>
  <mergeCells count="67">
    <mergeCell ref="A54:D54"/>
    <mergeCell ref="A55:D55"/>
    <mergeCell ref="A56:D56"/>
    <mergeCell ref="A57:D57"/>
    <mergeCell ref="A58:D58"/>
    <mergeCell ref="M49:P49"/>
    <mergeCell ref="Q49:R50"/>
    <mergeCell ref="M50:N50"/>
    <mergeCell ref="O50:P50"/>
    <mergeCell ref="A52:D52"/>
    <mergeCell ref="A53:D53"/>
    <mergeCell ref="A43:D43"/>
    <mergeCell ref="A44:D44"/>
    <mergeCell ref="A45:D45"/>
    <mergeCell ref="A46:D46"/>
    <mergeCell ref="Q48:R48"/>
    <mergeCell ref="A49:D51"/>
    <mergeCell ref="E49:F50"/>
    <mergeCell ref="G49:H50"/>
    <mergeCell ref="I49:J50"/>
    <mergeCell ref="K49:L50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Q7:R8"/>
    <mergeCell ref="M8:N8"/>
    <mergeCell ref="O8:P8"/>
    <mergeCell ref="A10:D10"/>
    <mergeCell ref="A11:D11"/>
    <mergeCell ref="A12:D12"/>
    <mergeCell ref="A1:R1"/>
    <mergeCell ref="A3:R3"/>
    <mergeCell ref="A5:R5"/>
    <mergeCell ref="Q6:R6"/>
    <mergeCell ref="A7:D9"/>
    <mergeCell ref="E7:F8"/>
    <mergeCell ref="G7:H8"/>
    <mergeCell ref="I7:J8"/>
    <mergeCell ref="K7:L8"/>
    <mergeCell ref="M7:P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2013-09-25T09:04:32Z</dcterms:created>
  <dcterms:modified xsi:type="dcterms:W3CDTF">2013-09-25T09:06:08Z</dcterms:modified>
  <cp:category/>
  <cp:version/>
  <cp:contentType/>
  <cp:contentStatus/>
</cp:coreProperties>
</file>