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42" i="1"/>
  <c r="L42"/>
  <c r="J42"/>
  <c r="H42"/>
  <c r="F42"/>
  <c r="D42"/>
  <c r="C41"/>
  <c r="C40"/>
  <c r="O39"/>
  <c r="O42" s="1"/>
  <c r="N39"/>
  <c r="M39"/>
  <c r="M42" s="1"/>
  <c r="L39"/>
  <c r="K39"/>
  <c r="K42" s="1"/>
  <c r="J39"/>
  <c r="I39"/>
  <c r="I42" s="1"/>
  <c r="H39"/>
  <c r="G39"/>
  <c r="G42" s="1"/>
  <c r="F39"/>
  <c r="E39"/>
  <c r="E42" s="1"/>
  <c r="D39"/>
  <c r="C38"/>
  <c r="C37"/>
  <c r="C36"/>
  <c r="C35"/>
  <c r="C39" s="1"/>
  <c r="C42" s="1"/>
  <c r="C34"/>
  <c r="O33"/>
  <c r="N33"/>
  <c r="M33"/>
  <c r="L33"/>
  <c r="K33"/>
  <c r="J33"/>
  <c r="I33"/>
  <c r="H33"/>
  <c r="G33"/>
  <c r="F33"/>
  <c r="E33"/>
  <c r="D33"/>
  <c r="C32"/>
  <c r="C31"/>
  <c r="C30"/>
  <c r="C29"/>
  <c r="C28"/>
  <c r="C27"/>
  <c r="C26"/>
  <c r="C25"/>
  <c r="C33" s="1"/>
  <c r="C19"/>
  <c r="C18"/>
  <c r="O17"/>
  <c r="N17"/>
  <c r="M17"/>
  <c r="L17"/>
  <c r="K17"/>
  <c r="J17"/>
  <c r="I17"/>
  <c r="H17"/>
  <c r="G17"/>
  <c r="F17"/>
  <c r="E17"/>
  <c r="D17"/>
  <c r="C16"/>
  <c r="C15"/>
  <c r="C14"/>
  <c r="C13"/>
  <c r="C17" s="1"/>
  <c r="O12"/>
  <c r="O20" s="1"/>
  <c r="N12"/>
  <c r="N20" s="1"/>
  <c r="M12"/>
  <c r="M20" s="1"/>
  <c r="L12"/>
  <c r="L20" s="1"/>
  <c r="K12"/>
  <c r="K20" s="1"/>
  <c r="J12"/>
  <c r="J20" s="1"/>
  <c r="I12"/>
  <c r="I20" s="1"/>
  <c r="H12"/>
  <c r="H20" s="1"/>
  <c r="G12"/>
  <c r="G20" s="1"/>
  <c r="F12"/>
  <c r="F20" s="1"/>
  <c r="E12"/>
  <c r="E20" s="1"/>
  <c r="D12"/>
  <c r="D20" s="1"/>
  <c r="C11"/>
  <c r="C10"/>
  <c r="C9"/>
  <c r="C8"/>
  <c r="C7"/>
  <c r="C6"/>
  <c r="C12" s="1"/>
  <c r="C20" s="1"/>
</calcChain>
</file>

<file path=xl/sharedStrings.xml><?xml version="1.0" encoding="utf-8"?>
<sst xmlns="http://schemas.openxmlformats.org/spreadsheetml/2006/main" count="97" uniqueCount="83">
  <si>
    <t xml:space="preserve">  Drávaszerdahely Önkormányzat</t>
  </si>
  <si>
    <t>2018. évi várható bevételi előirányzatainak teljesüléséről</t>
  </si>
  <si>
    <t xml:space="preserve">Előirányzat-felhasználási ütemterv </t>
  </si>
  <si>
    <t>Bevételek</t>
  </si>
  <si>
    <t>2018. 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</si>
  <si>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</si>
  <si>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</si>
  <si>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</si>
  <si>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</si>
  <si>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</si>
  <si>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</si>
  <si>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</si>
  <si>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</si>
  <si>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</si>
  <si>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</si>
  <si>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</si>
  <si>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</si>
  <si>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</si>
  <si>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Működési  bevételek</t>
  </si>
  <si>
    <t>2.</t>
  </si>
  <si>
    <t>Közhatalmi bevételek</t>
  </si>
  <si>
    <t>Önkormányzatok működési támogatása</t>
  </si>
  <si>
    <t>4.</t>
  </si>
  <si>
    <t>Egyéb működési célú támogatás ÁHT-n belülről</t>
  </si>
  <si>
    <t>5.</t>
  </si>
  <si>
    <t xml:space="preserve">Működési célú átvett pénteszköz </t>
  </si>
  <si>
    <t>6.</t>
  </si>
  <si>
    <t>Támogatási kölcsönök visszatérülése</t>
  </si>
  <si>
    <t>7.</t>
  </si>
  <si>
    <t xml:space="preserve">Működési bevételek </t>
  </si>
  <si>
    <t>8.</t>
  </si>
  <si>
    <t xml:space="preserve">Felhalmozási bevételek    </t>
  </si>
  <si>
    <t>9.</t>
  </si>
  <si>
    <t>Felhalmozási célú kölcsönök visszatér. ÁHT-n kívülről</t>
  </si>
  <si>
    <t>10.</t>
  </si>
  <si>
    <t>Egyéb felhalmozási célú tám. bevételei ÁHT-n belülről</t>
  </si>
  <si>
    <t>11.</t>
  </si>
  <si>
    <t xml:space="preserve">Egyéb felhalmozási célú átvett pénzeszköz </t>
  </si>
  <si>
    <t>12.</t>
  </si>
  <si>
    <t>13.</t>
  </si>
  <si>
    <t>Hitelek, kölcsönök bevételei</t>
  </si>
  <si>
    <t>14.</t>
  </si>
  <si>
    <t>Maradvány igénybe vétele</t>
  </si>
  <si>
    <t>15.</t>
  </si>
  <si>
    <t xml:space="preserve">Összes bevétel </t>
  </si>
  <si>
    <t>Kiadások</t>
  </si>
  <si>
    <t>2017 évi terv</t>
  </si>
  <si>
    <t>16.</t>
  </si>
  <si>
    <t>Személyi juttatások</t>
  </si>
  <si>
    <t>17.</t>
  </si>
  <si>
    <t>Munkaadókat terhelő járulékok és szoc hozzájárulási adó</t>
  </si>
  <si>
    <t>18.</t>
  </si>
  <si>
    <t>Dologi kiadások</t>
  </si>
  <si>
    <t>19.</t>
  </si>
  <si>
    <t>Egyéb működési célú tám. ÁHT-n belülre</t>
  </si>
  <si>
    <t>20.</t>
  </si>
  <si>
    <t>Egyéb működési célú támogatás Áht-n kívülre</t>
  </si>
  <si>
    <t>21.</t>
  </si>
  <si>
    <t>Ellátottak pénzbeli juttatásai</t>
  </si>
  <si>
    <t>22.</t>
  </si>
  <si>
    <t>Céltartalék</t>
  </si>
  <si>
    <t>23.</t>
  </si>
  <si>
    <t>Tartalékok</t>
  </si>
  <si>
    <t>24.</t>
  </si>
  <si>
    <t xml:space="preserve">Működési kiadások </t>
  </si>
  <si>
    <t>25.</t>
  </si>
  <si>
    <t>Felújítások</t>
  </si>
  <si>
    <t>26.</t>
  </si>
  <si>
    <t>Beruházások pénzügyi befektetések</t>
  </si>
  <si>
    <t>27.</t>
  </si>
  <si>
    <t>Egyéb felhalmozási célú tám.ÁHT-n belülre</t>
  </si>
  <si>
    <t>28.</t>
  </si>
  <si>
    <t>Felhalmozási célú visszatérítendőkölcsön ÁHT-n kívülre</t>
  </si>
  <si>
    <t>29.</t>
  </si>
  <si>
    <t>Egyéb felhalmozási célú tám.ÁHT-n kívülre</t>
  </si>
  <si>
    <t>30.</t>
  </si>
  <si>
    <t xml:space="preserve">Felhalmozási kiadások összesen </t>
  </si>
  <si>
    <t>31.</t>
  </si>
  <si>
    <t>Hitel, kölcsöntörlesztés államháztartáson kívülre</t>
  </si>
  <si>
    <t>32.</t>
  </si>
  <si>
    <t>Államháztartáson belüli megelőlegezés visszafiz.</t>
  </si>
  <si>
    <t>33.</t>
  </si>
  <si>
    <t xml:space="preserve">Összes kiadás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</si>
</sst>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6"/>
      <name val="Cambria"/>
      <family val="1"/>
      <charset val="238"/>
    </font>
    <font>
      <b/>
      <sz val="11"/>
      <name val="Cambria"/>
      <family val="1"/>
      <charset val="238"/>
    </font>
    <font>
      <sz val="8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sz val="12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/>
    </xf>
    <xf numFmtId="3" fontId="2" fillId="0" borderId="0" xfId="0" applyNumberFormat="1" applyFont="1" applyFill="1"/>
    <xf numFmtId="3" fontId="2" fillId="0" borderId="10" xfId="0" applyNumberFormat="1" applyFont="1" applyFill="1" applyBorder="1" applyAlignment="1">
      <alignment vertical="center" wrapText="1" shrinkToFit="1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 shrinkToFi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shrinkToFi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 shrinkToFit="1"/>
    </xf>
    <xf numFmtId="3" fontId="2" fillId="0" borderId="26" xfId="0" applyNumberFormat="1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left" vertical="center" wrapText="1"/>
    </xf>
    <xf numFmtId="3" fontId="6" fillId="2" borderId="28" xfId="0" applyNumberFormat="1" applyFont="1" applyFill="1" applyBorder="1" applyAlignment="1">
      <alignment vertical="center" wrapText="1"/>
    </xf>
    <xf numFmtId="3" fontId="6" fillId="2" borderId="29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shrinkToFi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.%20k&#246;lts&#233;gvet&#233;s/2014%20&#233;vi%20k&#246;lts&#233;gvet&#233;si%20rendelet%20mell&#233;kletek_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"/>
      <sheetName val="működési felhalmozási m. 3. (2)"/>
      <sheetName val="bevételi tábla 4.sz."/>
      <sheetName val="kiadási tábla 5.sz"/>
      <sheetName val="stab. 6.sz"/>
      <sheetName val="7.sz melléklet Normatíva"/>
      <sheetName val="8. sz. közhatalmi bevételek"/>
      <sheetName val="ei. felh. ütemt. 9. sz."/>
      <sheetName val="közvetett támogatás 10. sz."/>
      <sheetName val="EU 11. sz."/>
      <sheetName val="felúj. kiad. célonként 12."/>
      <sheetName val="beruh. kiad. fel.ként 13. sz"/>
      <sheetName val="tartalékok 14. sz."/>
      <sheetName val="céljellegű támogatás 15. sz"/>
      <sheetName val="bérleti díj-sportcsarnok 16.sz "/>
      <sheetName val="17.sz. bérldíj kult közp"/>
      <sheetName val="könyvtári díjak 18.sz."/>
      <sheetName val="19. sz. térítési díj isi-ovi"/>
      <sheetName val="szoc étk 20.sz melléklet"/>
      <sheetName val="bevételek "/>
      <sheetName val="kiadások "/>
      <sheetName val="szakfeladat  intézmények"/>
      <sheetName val="szakfeladat  önkormányzat"/>
      <sheetName val="gördülő "/>
      <sheetName val="többéves kih. ."/>
      <sheetName val="hitel, kölcs. alakulása "/>
      <sheetName val="kötelező"/>
      <sheetName val="önként vállal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7">
          <cell r="Z37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sqref="A1:P48"/>
    </sheetView>
  </sheetViews>
  <sheetFormatPr defaultRowHeight="15"/>
  <cols>
    <col min="3" max="3" width="13" customWidth="1"/>
    <col min="6" max="6" width="12.42578125" customWidth="1"/>
    <col min="12" max="12" width="11.85546875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21" thickBo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</row>
    <row r="4" spans="1:16" ht="29.25" thickBot="1">
      <c r="A4" s="7"/>
      <c r="B4" s="7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2" t="s">
        <v>16</v>
      </c>
      <c r="P4" s="13"/>
    </row>
    <row r="5" spans="1:16" ht="15.75" thickBot="1">
      <c r="A5" s="7">
        <v>1</v>
      </c>
      <c r="B5" s="7">
        <v>2</v>
      </c>
      <c r="C5" s="8">
        <v>3</v>
      </c>
      <c r="D5" s="9">
        <v>4</v>
      </c>
      <c r="E5" s="10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2">
        <v>15</v>
      </c>
      <c r="P5" s="13"/>
    </row>
    <row r="6" spans="1:16" ht="25.5">
      <c r="A6" s="14" t="s">
        <v>17</v>
      </c>
      <c r="B6" s="15" t="s">
        <v>18</v>
      </c>
      <c r="C6" s="16">
        <f>SUM(D6:O6)</f>
        <v>1150000</v>
      </c>
      <c r="D6" s="17">
        <v>96000</v>
      </c>
      <c r="E6" s="18">
        <v>96000</v>
      </c>
      <c r="F6" s="18">
        <v>95800</v>
      </c>
      <c r="G6" s="18">
        <v>95800</v>
      </c>
      <c r="H6" s="18">
        <v>95800</v>
      </c>
      <c r="I6" s="18">
        <v>95800</v>
      </c>
      <c r="J6" s="18">
        <v>95800</v>
      </c>
      <c r="K6" s="18">
        <v>95800</v>
      </c>
      <c r="L6" s="18">
        <v>95800</v>
      </c>
      <c r="M6" s="18">
        <v>95800</v>
      </c>
      <c r="N6" s="18">
        <v>95800</v>
      </c>
      <c r="O6" s="18">
        <v>95800</v>
      </c>
      <c r="P6" s="19"/>
    </row>
    <row r="7" spans="1:16" ht="38.25">
      <c r="A7" s="20" t="s">
        <v>19</v>
      </c>
      <c r="B7" s="21" t="s">
        <v>20</v>
      </c>
      <c r="C7" s="16">
        <f>SUM(D7:O7)</f>
        <v>32250000</v>
      </c>
      <c r="D7" s="22"/>
      <c r="E7" s="23"/>
      <c r="F7" s="23">
        <v>16125000</v>
      </c>
      <c r="G7" s="23"/>
      <c r="H7" s="23"/>
      <c r="I7" s="23"/>
      <c r="J7" s="23"/>
      <c r="K7" s="23"/>
      <c r="L7" s="23">
        <v>16125000</v>
      </c>
      <c r="M7" s="23"/>
      <c r="N7" s="23"/>
      <c r="O7" s="23"/>
      <c r="P7" s="19"/>
    </row>
    <row r="8" spans="1:16" ht="63.75">
      <c r="A8" s="20">
        <v>3</v>
      </c>
      <c r="B8" s="21" t="s">
        <v>21</v>
      </c>
      <c r="C8" s="16">
        <f t="shared" ref="C8:C11" si="0">SUM(D8:O8)</f>
        <v>2302730</v>
      </c>
      <c r="D8" s="22">
        <v>191000</v>
      </c>
      <c r="E8" s="23">
        <v>191000</v>
      </c>
      <c r="F8" s="23">
        <v>191000</v>
      </c>
      <c r="G8" s="23">
        <v>191000</v>
      </c>
      <c r="H8" s="23">
        <v>191000</v>
      </c>
      <c r="I8" s="23">
        <v>191000</v>
      </c>
      <c r="J8" s="23">
        <v>191000</v>
      </c>
      <c r="K8" s="23">
        <v>191000</v>
      </c>
      <c r="L8" s="23">
        <v>191000</v>
      </c>
      <c r="M8" s="23">
        <v>191000</v>
      </c>
      <c r="N8" s="23">
        <v>191000</v>
      </c>
      <c r="O8" s="23">
        <v>201730</v>
      </c>
      <c r="P8" s="19"/>
    </row>
    <row r="9" spans="1:16">
      <c r="A9" s="20" t="s">
        <v>22</v>
      </c>
      <c r="B9" s="24" t="s">
        <v>23</v>
      </c>
      <c r="C9" s="16">
        <f t="shared" si="0"/>
        <v>5851444</v>
      </c>
      <c r="D9" s="22">
        <v>487620</v>
      </c>
      <c r="E9" s="23">
        <v>487620</v>
      </c>
      <c r="F9" s="23">
        <v>487620</v>
      </c>
      <c r="G9" s="23">
        <v>487620</v>
      </c>
      <c r="H9" s="23">
        <v>487620</v>
      </c>
      <c r="I9" s="23">
        <v>487620</v>
      </c>
      <c r="J9" s="23">
        <v>487620</v>
      </c>
      <c r="K9" s="23">
        <v>487620</v>
      </c>
      <c r="L9" s="23">
        <v>487620</v>
      </c>
      <c r="M9" s="23">
        <v>487620</v>
      </c>
      <c r="N9" s="23">
        <v>487620</v>
      </c>
      <c r="O9" s="23">
        <v>487624</v>
      </c>
      <c r="P9" s="19"/>
    </row>
    <row r="10" spans="1:16" ht="36">
      <c r="A10" s="20" t="s">
        <v>24</v>
      </c>
      <c r="B10" s="25" t="s">
        <v>25</v>
      </c>
      <c r="C10" s="16">
        <f t="shared" si="0"/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77.25" thickBot="1">
      <c r="A11" s="20" t="s">
        <v>26</v>
      </c>
      <c r="B11" s="21" t="s">
        <v>27</v>
      </c>
      <c r="C11" s="16">
        <f t="shared" si="0"/>
        <v>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6"/>
      <c r="P11" s="19"/>
    </row>
    <row r="12" spans="1:16" ht="51.75" thickBot="1">
      <c r="A12" s="20" t="s">
        <v>28</v>
      </c>
      <c r="B12" s="27" t="s">
        <v>29</v>
      </c>
      <c r="C12" s="28">
        <f>SUM(C6:C11)</f>
        <v>41554174</v>
      </c>
      <c r="D12" s="29">
        <f t="shared" ref="D12:O12" si="1">SUM(D6:D11)</f>
        <v>774620</v>
      </c>
      <c r="E12" s="29">
        <f t="shared" si="1"/>
        <v>774620</v>
      </c>
      <c r="F12" s="29">
        <f t="shared" si="1"/>
        <v>16899420</v>
      </c>
      <c r="G12" s="29">
        <f t="shared" si="1"/>
        <v>774420</v>
      </c>
      <c r="H12" s="29">
        <f t="shared" si="1"/>
        <v>774420</v>
      </c>
      <c r="I12" s="29">
        <f t="shared" si="1"/>
        <v>774420</v>
      </c>
      <c r="J12" s="29">
        <f t="shared" si="1"/>
        <v>774420</v>
      </c>
      <c r="K12" s="29">
        <f t="shared" si="1"/>
        <v>774420</v>
      </c>
      <c r="L12" s="29">
        <f t="shared" si="1"/>
        <v>16899420</v>
      </c>
      <c r="M12" s="29">
        <f t="shared" si="1"/>
        <v>774420</v>
      </c>
      <c r="N12" s="29">
        <f t="shared" si="1"/>
        <v>774420</v>
      </c>
      <c r="O12" s="29">
        <f t="shared" si="1"/>
        <v>785154</v>
      </c>
      <c r="P12" s="19"/>
    </row>
    <row r="13" spans="1:16">
      <c r="A13" s="20" t="s">
        <v>30</v>
      </c>
      <c r="B13" s="30" t="s">
        <v>31</v>
      </c>
      <c r="C13" s="16">
        <f t="shared" ref="C13:C15" si="2">SUM(D13:O13)</f>
        <v>0</v>
      </c>
      <c r="D13" s="22"/>
      <c r="E13" s="22"/>
      <c r="F13" s="22"/>
      <c r="G13" s="22"/>
      <c r="H13" s="31"/>
      <c r="I13" s="31"/>
      <c r="J13" s="31"/>
      <c r="K13" s="22"/>
      <c r="L13" s="22"/>
      <c r="M13" s="22"/>
      <c r="N13" s="22"/>
      <c r="O13" s="22"/>
      <c r="P13" s="19"/>
    </row>
    <row r="14" spans="1:16">
      <c r="A14" s="20" t="s">
        <v>32</v>
      </c>
      <c r="B14" s="30" t="s">
        <v>33</v>
      </c>
      <c r="C14" s="16">
        <f t="shared" si="2"/>
        <v>0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6"/>
      <c r="P14" s="19"/>
    </row>
    <row r="15" spans="1:16">
      <c r="A15" s="20" t="s">
        <v>34</v>
      </c>
      <c r="B15" s="30" t="s">
        <v>35</v>
      </c>
      <c r="C15" s="16">
        <f t="shared" si="2"/>
        <v>30345619</v>
      </c>
      <c r="D15" s="22">
        <v>1804725</v>
      </c>
      <c r="E15" s="32"/>
      <c r="F15" s="23"/>
      <c r="G15" s="23">
        <v>14270447</v>
      </c>
      <c r="H15" s="23"/>
      <c r="I15" s="23"/>
      <c r="J15" s="23"/>
      <c r="K15" s="23"/>
      <c r="L15" s="23"/>
      <c r="M15" s="23">
        <v>14270447</v>
      </c>
      <c r="N15" s="23"/>
      <c r="O15" s="26"/>
      <c r="P15" s="19"/>
    </row>
    <row r="16" spans="1:16" ht="15.75" thickBot="1">
      <c r="A16" s="20" t="s">
        <v>36</v>
      </c>
      <c r="B16" s="33" t="s">
        <v>37</v>
      </c>
      <c r="C16" s="16">
        <f>'[1]bevételek '!Z37</f>
        <v>0</v>
      </c>
      <c r="D16" s="22"/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6"/>
      <c r="P16" s="19"/>
    </row>
    <row r="17" spans="1:16" ht="51.75" thickBot="1">
      <c r="A17" s="20" t="s">
        <v>38</v>
      </c>
      <c r="B17" s="27" t="s">
        <v>31</v>
      </c>
      <c r="C17" s="28">
        <f t="shared" ref="C17:O17" si="3">SUM(C13:C16)</f>
        <v>30345619</v>
      </c>
      <c r="D17" s="29">
        <f t="shared" si="3"/>
        <v>1804725</v>
      </c>
      <c r="E17" s="29">
        <f t="shared" si="3"/>
        <v>0</v>
      </c>
      <c r="F17" s="29">
        <f t="shared" si="3"/>
        <v>0</v>
      </c>
      <c r="G17" s="29">
        <f t="shared" si="3"/>
        <v>14270447</v>
      </c>
      <c r="H17" s="29">
        <f>SUM(H13:H16)</f>
        <v>0</v>
      </c>
      <c r="I17" s="29">
        <f>SUM(I13:I16)</f>
        <v>0</v>
      </c>
      <c r="J17" s="29">
        <f>SUM(J13:J16)</f>
        <v>0</v>
      </c>
      <c r="K17" s="29">
        <f t="shared" si="3"/>
        <v>0</v>
      </c>
      <c r="L17" s="29">
        <f t="shared" si="3"/>
        <v>0</v>
      </c>
      <c r="M17" s="29">
        <f t="shared" si="3"/>
        <v>14270447</v>
      </c>
      <c r="N17" s="29">
        <f t="shared" si="3"/>
        <v>0</v>
      </c>
      <c r="O17" s="29">
        <f t="shared" si="3"/>
        <v>0</v>
      </c>
      <c r="P17" s="19"/>
    </row>
    <row r="18" spans="1:16" ht="51">
      <c r="A18" s="20" t="s">
        <v>39</v>
      </c>
      <c r="B18" s="34" t="s">
        <v>40</v>
      </c>
      <c r="C18" s="16">
        <f t="shared" ref="C18:C19" si="4">SUM(D18:O18)</f>
        <v>5000000</v>
      </c>
      <c r="D18" s="35"/>
      <c r="E18" s="36">
        <v>5000000</v>
      </c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19"/>
    </row>
    <row r="19" spans="1:16" ht="39" thickBot="1">
      <c r="A19" s="20" t="s">
        <v>41</v>
      </c>
      <c r="B19" s="39" t="s">
        <v>42</v>
      </c>
      <c r="C19" s="16">
        <f t="shared" si="4"/>
        <v>2852158</v>
      </c>
      <c r="D19" s="35">
        <v>2852158</v>
      </c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19"/>
    </row>
    <row r="20" spans="1:16" ht="26.25" thickBot="1">
      <c r="A20" s="20" t="s">
        <v>43</v>
      </c>
      <c r="B20" s="40" t="s">
        <v>44</v>
      </c>
      <c r="C20" s="41">
        <f t="shared" ref="C20:O20" si="5">SUM(C12+C17+C18+C19)</f>
        <v>79751951</v>
      </c>
      <c r="D20" s="42">
        <f t="shared" si="5"/>
        <v>5431503</v>
      </c>
      <c r="E20" s="42">
        <f t="shared" si="5"/>
        <v>5774620</v>
      </c>
      <c r="F20" s="42">
        <f t="shared" si="5"/>
        <v>16899420</v>
      </c>
      <c r="G20" s="42">
        <f t="shared" si="5"/>
        <v>15044867</v>
      </c>
      <c r="H20" s="42">
        <f t="shared" si="5"/>
        <v>774420</v>
      </c>
      <c r="I20" s="42">
        <f t="shared" si="5"/>
        <v>774420</v>
      </c>
      <c r="J20" s="42">
        <f t="shared" si="5"/>
        <v>774420</v>
      </c>
      <c r="K20" s="42">
        <f t="shared" si="5"/>
        <v>774420</v>
      </c>
      <c r="L20" s="42">
        <f t="shared" si="5"/>
        <v>16899420</v>
      </c>
      <c r="M20" s="42">
        <f t="shared" si="5"/>
        <v>15044867</v>
      </c>
      <c r="N20" s="42">
        <f t="shared" si="5"/>
        <v>774420</v>
      </c>
      <c r="O20" s="42">
        <f t="shared" si="5"/>
        <v>785154</v>
      </c>
      <c r="P20" s="19"/>
    </row>
    <row r="21" spans="1:16" ht="20.25">
      <c r="A21" s="3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9"/>
    </row>
    <row r="22" spans="1:16" ht="15.75" thickBot="1">
      <c r="A22" s="2"/>
      <c r="B22" s="43"/>
      <c r="C22" s="31"/>
      <c r="D22" s="31"/>
      <c r="E22" s="4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9"/>
    </row>
    <row r="23" spans="1:16" ht="29.25" thickBot="1">
      <c r="A23" s="7"/>
      <c r="B23" s="45" t="s">
        <v>45</v>
      </c>
      <c r="C23" s="8" t="s">
        <v>46</v>
      </c>
      <c r="D23" s="9" t="s">
        <v>5</v>
      </c>
      <c r="E23" s="10" t="s">
        <v>6</v>
      </c>
      <c r="F23" s="11" t="s">
        <v>7</v>
      </c>
      <c r="G23" s="11" t="s">
        <v>8</v>
      </c>
      <c r="H23" s="11" t="s">
        <v>9</v>
      </c>
      <c r="I23" s="11" t="s">
        <v>10</v>
      </c>
      <c r="J23" s="11" t="s">
        <v>11</v>
      </c>
      <c r="K23" s="11" t="s">
        <v>12</v>
      </c>
      <c r="L23" s="11" t="s">
        <v>13</v>
      </c>
      <c r="M23" s="11" t="s">
        <v>14</v>
      </c>
      <c r="N23" s="11" t="s">
        <v>15</v>
      </c>
      <c r="O23" s="12" t="s">
        <v>16</v>
      </c>
      <c r="P23" s="13"/>
    </row>
    <row r="24" spans="1:16" ht="15.75" thickBot="1">
      <c r="A24" s="7">
        <v>1</v>
      </c>
      <c r="B24" s="45">
        <v>2</v>
      </c>
      <c r="C24" s="8">
        <v>3</v>
      </c>
      <c r="D24" s="9">
        <v>4</v>
      </c>
      <c r="E24" s="10">
        <v>5</v>
      </c>
      <c r="F24" s="11">
        <v>6</v>
      </c>
      <c r="G24" s="11">
        <v>7</v>
      </c>
      <c r="H24" s="11">
        <v>8</v>
      </c>
      <c r="I24" s="11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2">
        <v>15</v>
      </c>
      <c r="P24" s="13"/>
    </row>
    <row r="25" spans="1:16" ht="25.5">
      <c r="A25" s="46" t="s">
        <v>47</v>
      </c>
      <c r="B25" s="47" t="s">
        <v>48</v>
      </c>
      <c r="C25" s="16">
        <f t="shared" ref="C25:C30" si="6">SUM(D25:O25)</f>
        <v>12508815</v>
      </c>
      <c r="D25" s="17">
        <v>1230308</v>
      </c>
      <c r="E25" s="17">
        <v>1230308</v>
      </c>
      <c r="F25" s="17">
        <v>1230308</v>
      </c>
      <c r="G25" s="18">
        <v>979765</v>
      </c>
      <c r="H25" s="18">
        <v>979765</v>
      </c>
      <c r="I25" s="18">
        <v>979765</v>
      </c>
      <c r="J25" s="18">
        <v>979765</v>
      </c>
      <c r="K25" s="18">
        <v>979765</v>
      </c>
      <c r="L25" s="18">
        <v>979765</v>
      </c>
      <c r="M25" s="18">
        <v>979765</v>
      </c>
      <c r="N25" s="18">
        <v>979765</v>
      </c>
      <c r="O25" s="18">
        <v>979771</v>
      </c>
      <c r="P25" s="19"/>
    </row>
    <row r="26" spans="1:16" ht="72">
      <c r="A26" s="46" t="s">
        <v>49</v>
      </c>
      <c r="B26" s="48" t="s">
        <v>50</v>
      </c>
      <c r="C26" s="16">
        <f t="shared" si="6"/>
        <v>1775555</v>
      </c>
      <c r="D26" s="22">
        <v>168583</v>
      </c>
      <c r="E26" s="22">
        <v>168583</v>
      </c>
      <c r="F26" s="22">
        <v>168583</v>
      </c>
      <c r="G26" s="22">
        <v>141090</v>
      </c>
      <c r="H26" s="22">
        <v>141090</v>
      </c>
      <c r="I26" s="22">
        <v>141090</v>
      </c>
      <c r="J26" s="22">
        <v>141090</v>
      </c>
      <c r="K26" s="22">
        <v>141090</v>
      </c>
      <c r="L26" s="22">
        <v>141090</v>
      </c>
      <c r="M26" s="22">
        <v>141090</v>
      </c>
      <c r="N26" s="22">
        <v>141090</v>
      </c>
      <c r="O26" s="22">
        <v>141086</v>
      </c>
      <c r="P26" s="19"/>
    </row>
    <row r="27" spans="1:16" ht="25.5">
      <c r="A27" s="46" t="s">
        <v>51</v>
      </c>
      <c r="B27" s="49" t="s">
        <v>52</v>
      </c>
      <c r="C27" s="16">
        <f t="shared" si="6"/>
        <v>15806252</v>
      </c>
      <c r="D27" s="22">
        <v>1250000</v>
      </c>
      <c r="E27" s="22">
        <v>1250000</v>
      </c>
      <c r="F27" s="22">
        <v>1250000</v>
      </c>
      <c r="G27" s="22">
        <v>1250000</v>
      </c>
      <c r="H27" s="22">
        <v>1300000</v>
      </c>
      <c r="I27" s="22">
        <v>1300000</v>
      </c>
      <c r="J27" s="22">
        <v>1300000</v>
      </c>
      <c r="K27" s="22">
        <v>1300000</v>
      </c>
      <c r="L27" s="22">
        <v>1400000</v>
      </c>
      <c r="M27" s="22">
        <v>1400000</v>
      </c>
      <c r="N27" s="22">
        <v>1400000</v>
      </c>
      <c r="O27" s="22">
        <v>1406252</v>
      </c>
      <c r="P27" s="19"/>
    </row>
    <row r="28" spans="1:16" ht="63.75">
      <c r="A28" s="46" t="s">
        <v>53</v>
      </c>
      <c r="B28" s="50" t="s">
        <v>54</v>
      </c>
      <c r="C28" s="16">
        <f t="shared" si="6"/>
        <v>771108</v>
      </c>
      <c r="D28" s="22">
        <v>64259</v>
      </c>
      <c r="E28" s="22">
        <v>64259</v>
      </c>
      <c r="F28" s="22">
        <v>64259</v>
      </c>
      <c r="G28" s="22">
        <v>64259</v>
      </c>
      <c r="H28" s="22">
        <v>64259</v>
      </c>
      <c r="I28" s="22">
        <v>64259</v>
      </c>
      <c r="J28" s="22">
        <v>64259</v>
      </c>
      <c r="K28" s="22">
        <v>64259</v>
      </c>
      <c r="L28" s="22">
        <v>64259</v>
      </c>
      <c r="M28" s="22">
        <v>64259</v>
      </c>
      <c r="N28" s="22">
        <v>64259</v>
      </c>
      <c r="O28" s="22">
        <v>64259</v>
      </c>
      <c r="P28" s="19"/>
    </row>
    <row r="29" spans="1:16" ht="76.5">
      <c r="A29" s="46" t="s">
        <v>55</v>
      </c>
      <c r="B29" s="51" t="s">
        <v>56</v>
      </c>
      <c r="C29" s="16">
        <f t="shared" si="6"/>
        <v>9766366</v>
      </c>
      <c r="D29" s="22">
        <v>813860</v>
      </c>
      <c r="E29" s="22">
        <v>813860</v>
      </c>
      <c r="F29" s="22">
        <v>813860</v>
      </c>
      <c r="G29" s="22">
        <v>813860</v>
      </c>
      <c r="H29" s="22">
        <v>813860</v>
      </c>
      <c r="I29" s="22">
        <v>813860</v>
      </c>
      <c r="J29" s="22">
        <v>813860</v>
      </c>
      <c r="K29" s="22">
        <v>813860</v>
      </c>
      <c r="L29" s="22">
        <v>813860</v>
      </c>
      <c r="M29" s="22">
        <v>813860</v>
      </c>
      <c r="N29" s="22">
        <v>813860</v>
      </c>
      <c r="O29" s="22">
        <v>813906</v>
      </c>
      <c r="P29" s="19"/>
    </row>
    <row r="30" spans="1:16" ht="38.25">
      <c r="A30" s="46" t="s">
        <v>57</v>
      </c>
      <c r="B30" s="52" t="s">
        <v>58</v>
      </c>
      <c r="C30" s="16">
        <f t="shared" si="6"/>
        <v>1500000</v>
      </c>
      <c r="D30" s="22">
        <v>125000</v>
      </c>
      <c r="E30" s="22">
        <v>125000</v>
      </c>
      <c r="F30" s="22">
        <v>125000</v>
      </c>
      <c r="G30" s="22">
        <v>125000</v>
      </c>
      <c r="H30" s="22">
        <v>125000</v>
      </c>
      <c r="I30" s="22">
        <v>125000</v>
      </c>
      <c r="J30" s="22">
        <v>125000</v>
      </c>
      <c r="K30" s="22">
        <v>125000</v>
      </c>
      <c r="L30" s="22">
        <v>125000</v>
      </c>
      <c r="M30" s="22">
        <v>125000</v>
      </c>
      <c r="N30" s="22">
        <v>125000</v>
      </c>
      <c r="O30" s="22">
        <v>125000</v>
      </c>
      <c r="P30" s="19"/>
    </row>
    <row r="31" spans="1:16" ht="25.5">
      <c r="A31" s="46" t="s">
        <v>59</v>
      </c>
      <c r="B31" s="49" t="s">
        <v>60</v>
      </c>
      <c r="C31" s="16">
        <f t="shared" ref="C31:C32" si="7">SUM(D31:O31)</f>
        <v>0</v>
      </c>
      <c r="D31" s="5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6"/>
      <c r="P31" s="19"/>
    </row>
    <row r="32" spans="1:16" ht="26.25" thickBot="1">
      <c r="A32" s="46" t="s">
        <v>61</v>
      </c>
      <c r="B32" s="54" t="s">
        <v>62</v>
      </c>
      <c r="C32" s="16">
        <f t="shared" si="7"/>
        <v>200000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>
        <v>200000</v>
      </c>
      <c r="P32" s="19"/>
    </row>
    <row r="33" spans="1:16" ht="39" thickBot="1">
      <c r="A33" s="46" t="s">
        <v>63</v>
      </c>
      <c r="B33" s="58" t="s">
        <v>64</v>
      </c>
      <c r="C33" s="28">
        <f t="shared" ref="C33:O33" si="8">SUM(C25:C32)</f>
        <v>42328096</v>
      </c>
      <c r="D33" s="29">
        <f t="shared" si="8"/>
        <v>3652010</v>
      </c>
      <c r="E33" s="29">
        <f t="shared" si="8"/>
        <v>3652010</v>
      </c>
      <c r="F33" s="29">
        <f t="shared" si="8"/>
        <v>3652010</v>
      </c>
      <c r="G33" s="29">
        <f t="shared" si="8"/>
        <v>3373974</v>
      </c>
      <c r="H33" s="29">
        <f t="shared" si="8"/>
        <v>3423974</v>
      </c>
      <c r="I33" s="29">
        <f t="shared" si="8"/>
        <v>3423974</v>
      </c>
      <c r="J33" s="29">
        <f t="shared" si="8"/>
        <v>3423974</v>
      </c>
      <c r="K33" s="29">
        <f t="shared" si="8"/>
        <v>3423974</v>
      </c>
      <c r="L33" s="29">
        <f t="shared" si="8"/>
        <v>3523974</v>
      </c>
      <c r="M33" s="29">
        <f t="shared" si="8"/>
        <v>3523974</v>
      </c>
      <c r="N33" s="29">
        <f t="shared" si="8"/>
        <v>3523974</v>
      </c>
      <c r="O33" s="29">
        <f t="shared" si="8"/>
        <v>3730274</v>
      </c>
      <c r="P33" s="19"/>
    </row>
    <row r="34" spans="1:16" ht="25.5">
      <c r="A34" s="46" t="s">
        <v>65</v>
      </c>
      <c r="B34" s="47" t="s">
        <v>66</v>
      </c>
      <c r="C34" s="16">
        <f t="shared" ref="C34:C41" si="9">SUM(D34:O34)</f>
        <v>0</v>
      </c>
      <c r="D34" s="17"/>
      <c r="E34" s="59"/>
      <c r="F34" s="18"/>
      <c r="G34" s="22"/>
      <c r="H34" s="18"/>
      <c r="I34" s="18"/>
      <c r="J34" s="18"/>
      <c r="K34" s="18"/>
      <c r="L34" s="22"/>
      <c r="M34" s="18"/>
      <c r="N34" s="18"/>
      <c r="O34" s="60"/>
      <c r="P34" s="19"/>
    </row>
    <row r="35" spans="1:16" ht="63.75">
      <c r="A35" s="46" t="s">
        <v>67</v>
      </c>
      <c r="B35" s="49" t="s">
        <v>68</v>
      </c>
      <c r="C35" s="16">
        <f t="shared" si="9"/>
        <v>32334104</v>
      </c>
      <c r="D35" s="22"/>
      <c r="E35" s="22"/>
      <c r="F35" s="22">
        <v>3000000</v>
      </c>
      <c r="G35" s="22">
        <v>3000000</v>
      </c>
      <c r="H35" s="22">
        <v>3000000</v>
      </c>
      <c r="I35" s="22">
        <v>3000000</v>
      </c>
      <c r="J35" s="22">
        <v>3000000</v>
      </c>
      <c r="K35" s="22">
        <v>3000000</v>
      </c>
      <c r="L35" s="22">
        <v>3000000</v>
      </c>
      <c r="M35" s="22">
        <v>9534104</v>
      </c>
      <c r="N35" s="22">
        <v>1800000</v>
      </c>
      <c r="O35" s="26"/>
      <c r="P35" s="19"/>
    </row>
    <row r="36" spans="1:16" ht="63.75">
      <c r="A36" s="46" t="s">
        <v>69</v>
      </c>
      <c r="B36" s="52" t="s">
        <v>70</v>
      </c>
      <c r="C36" s="16">
        <f t="shared" si="9"/>
        <v>0</v>
      </c>
      <c r="D36" s="22"/>
      <c r="E36" s="32"/>
      <c r="F36" s="23"/>
      <c r="G36" s="23"/>
      <c r="H36" s="23"/>
      <c r="I36" s="23"/>
      <c r="J36" s="23"/>
      <c r="K36" s="23"/>
      <c r="L36" s="23"/>
      <c r="M36" s="23"/>
      <c r="N36" s="23"/>
      <c r="O36" s="26"/>
      <c r="P36" s="19"/>
    </row>
    <row r="37" spans="1:16" ht="76.5">
      <c r="A37" s="46" t="s">
        <v>71</v>
      </c>
      <c r="B37" s="52" t="s">
        <v>72</v>
      </c>
      <c r="C37" s="16">
        <f t="shared" si="9"/>
        <v>0</v>
      </c>
      <c r="D37" s="22"/>
      <c r="E37" s="32"/>
      <c r="F37" s="23"/>
      <c r="G37" s="23"/>
      <c r="H37" s="23"/>
      <c r="I37" s="23"/>
      <c r="J37" s="23"/>
      <c r="K37" s="23"/>
      <c r="L37" s="23"/>
      <c r="M37" s="23"/>
      <c r="N37" s="23"/>
      <c r="O37" s="26"/>
      <c r="P37" s="19"/>
    </row>
    <row r="38" spans="1:16" ht="64.5" thickBot="1">
      <c r="A38" s="46" t="s">
        <v>73</v>
      </c>
      <c r="B38" s="52" t="s">
        <v>74</v>
      </c>
      <c r="C38" s="16">
        <f t="shared" si="9"/>
        <v>0</v>
      </c>
      <c r="D38" s="22"/>
      <c r="E38" s="32"/>
      <c r="F38" s="23"/>
      <c r="G38" s="23"/>
      <c r="H38" s="23"/>
      <c r="I38" s="23"/>
      <c r="J38" s="23"/>
      <c r="K38" s="23"/>
      <c r="L38" s="23"/>
      <c r="M38" s="23"/>
      <c r="N38" s="23"/>
      <c r="O38" s="26"/>
      <c r="P38" s="19"/>
    </row>
    <row r="39" spans="1:16" ht="51">
      <c r="A39" s="46" t="s">
        <v>75</v>
      </c>
      <c r="B39" s="61" t="s">
        <v>76</v>
      </c>
      <c r="C39" s="62">
        <f t="shared" ref="C39:O39" si="10">SUM(C34:C38)</f>
        <v>32334104</v>
      </c>
      <c r="D39" s="63">
        <f t="shared" si="10"/>
        <v>0</v>
      </c>
      <c r="E39" s="63">
        <f t="shared" si="10"/>
        <v>0</v>
      </c>
      <c r="F39" s="63">
        <f t="shared" si="10"/>
        <v>3000000</v>
      </c>
      <c r="G39" s="63">
        <f>SUM(G34:G38)</f>
        <v>3000000</v>
      </c>
      <c r="H39" s="63">
        <f t="shared" si="10"/>
        <v>3000000</v>
      </c>
      <c r="I39" s="63">
        <f t="shared" si="10"/>
        <v>3000000</v>
      </c>
      <c r="J39" s="63">
        <f t="shared" si="10"/>
        <v>3000000</v>
      </c>
      <c r="K39" s="63">
        <f t="shared" si="10"/>
        <v>3000000</v>
      </c>
      <c r="L39" s="63">
        <f t="shared" si="10"/>
        <v>3000000</v>
      </c>
      <c r="M39" s="63">
        <f t="shared" si="10"/>
        <v>9534104</v>
      </c>
      <c r="N39" s="63">
        <f t="shared" si="10"/>
        <v>1800000</v>
      </c>
      <c r="O39" s="63">
        <f t="shared" si="10"/>
        <v>0</v>
      </c>
      <c r="P39" s="19"/>
    </row>
    <row r="40" spans="1:16" ht="76.5">
      <c r="A40" s="64" t="s">
        <v>77</v>
      </c>
      <c r="B40" s="49" t="s">
        <v>78</v>
      </c>
      <c r="C40" s="16">
        <f t="shared" si="9"/>
        <v>5000000</v>
      </c>
      <c r="D40" s="49"/>
      <c r="E40" s="65"/>
      <c r="F40" s="66"/>
      <c r="G40" s="67"/>
      <c r="H40" s="67"/>
      <c r="I40" s="67"/>
      <c r="J40" s="67"/>
      <c r="K40" s="67"/>
      <c r="L40" s="67"/>
      <c r="M40" s="67"/>
      <c r="N40" s="67"/>
      <c r="O40" s="26">
        <v>5000000</v>
      </c>
      <c r="P40" s="19"/>
    </row>
    <row r="41" spans="1:16" ht="77.25" thickBot="1">
      <c r="A41" s="46" t="s">
        <v>79</v>
      </c>
      <c r="B41" s="68" t="s">
        <v>80</v>
      </c>
      <c r="C41" s="16">
        <f t="shared" si="9"/>
        <v>89751</v>
      </c>
      <c r="D41" s="35">
        <v>89751</v>
      </c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19"/>
    </row>
    <row r="42" spans="1:16" ht="26.25" thickBot="1">
      <c r="A42" s="46" t="s">
        <v>81</v>
      </c>
      <c r="B42" s="69" t="s">
        <v>82</v>
      </c>
      <c r="C42" s="41">
        <f>C39+C41+C33+C40</f>
        <v>79751951</v>
      </c>
      <c r="D42" s="41">
        <f>D39+D41+D33+D40</f>
        <v>3741761</v>
      </c>
      <c r="E42" s="41">
        <f t="shared" ref="E42:O42" si="11">E39+E41+E33+E40</f>
        <v>3652010</v>
      </c>
      <c r="F42" s="41">
        <f t="shared" si="11"/>
        <v>6652010</v>
      </c>
      <c r="G42" s="41">
        <f t="shared" si="11"/>
        <v>6373974</v>
      </c>
      <c r="H42" s="41">
        <f t="shared" si="11"/>
        <v>6423974</v>
      </c>
      <c r="I42" s="41">
        <f t="shared" si="11"/>
        <v>6423974</v>
      </c>
      <c r="J42" s="41">
        <f t="shared" si="11"/>
        <v>6423974</v>
      </c>
      <c r="K42" s="41">
        <f t="shared" si="11"/>
        <v>6423974</v>
      </c>
      <c r="L42" s="41">
        <f t="shared" si="11"/>
        <v>6523974</v>
      </c>
      <c r="M42" s="41">
        <f t="shared" si="11"/>
        <v>13058078</v>
      </c>
      <c r="N42" s="41">
        <f t="shared" si="11"/>
        <v>5323974</v>
      </c>
      <c r="O42" s="41">
        <f t="shared" si="11"/>
        <v>8730274</v>
      </c>
      <c r="P42" s="19"/>
    </row>
    <row r="43" spans="1:16">
      <c r="A43" s="2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19"/>
    </row>
    <row r="44" spans="1:16">
      <c r="A44" s="2"/>
      <c r="B44" s="70"/>
      <c r="C44" s="7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19"/>
    </row>
    <row r="45" spans="1:16">
      <c r="A45" s="2"/>
      <c r="B45" s="70"/>
      <c r="C45" s="71"/>
      <c r="D45" s="71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19"/>
    </row>
    <row r="46" spans="1:16">
      <c r="A46" s="2"/>
      <c r="B46" s="43"/>
      <c r="C46" s="31"/>
      <c r="D46" s="31"/>
      <c r="E46" s="44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9"/>
    </row>
    <row r="47" spans="1:16">
      <c r="A47" s="2"/>
      <c r="B47" s="43"/>
      <c r="C47" s="31"/>
      <c r="D47" s="31"/>
      <c r="E47" s="4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9"/>
    </row>
    <row r="48" spans="1:16">
      <c r="A48" s="2"/>
      <c r="B48" s="43"/>
      <c r="C48" s="31"/>
      <c r="D48" s="31"/>
      <c r="E48" s="44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9"/>
    </row>
  </sheetData>
  <mergeCells count="4">
    <mergeCell ref="A1:O1"/>
    <mergeCell ref="A2:O2"/>
    <mergeCell ref="A3:O3"/>
    <mergeCell ref="A21:O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2018-03-08T07:26:16Z</dcterms:created>
  <dcterms:modified xsi:type="dcterms:W3CDTF">2018-03-08T07:26:38Z</dcterms:modified>
</cp:coreProperties>
</file>