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30"/>
  </bookViews>
  <sheets>
    <sheet name="Munk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D30" l="1"/>
  <c r="E30"/>
  <c r="R32"/>
  <c r="E33" l="1"/>
  <c r="D33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1"/>
  <c r="D11"/>
  <c r="E10"/>
  <c r="D10"/>
  <c r="E9"/>
  <c r="D9"/>
  <c r="E8"/>
  <c r="D8"/>
  <c r="T32"/>
  <c r="S32"/>
  <c r="Q32"/>
  <c r="P32"/>
  <c r="N32"/>
  <c r="M32"/>
  <c r="K32"/>
  <c r="J32"/>
  <c r="H32"/>
  <c r="G32"/>
  <c r="D32" l="1"/>
  <c r="E32"/>
  <c r="O32"/>
  <c r="L32"/>
  <c r="I32"/>
  <c r="F32"/>
</calcChain>
</file>

<file path=xl/sharedStrings.xml><?xml version="1.0" encoding="utf-8"?>
<sst xmlns="http://schemas.openxmlformats.org/spreadsheetml/2006/main" count="115" uniqueCount="68">
  <si>
    <t>Ebből</t>
  </si>
  <si>
    <t>A</t>
  </si>
  <si>
    <t>B</t>
  </si>
  <si>
    <t>051030 Kötelező feladat</t>
  </si>
  <si>
    <t>Nem veszélyes hull. vegyes száll.</t>
  </si>
  <si>
    <t>045160 Kötelező feladat</t>
  </si>
  <si>
    <t>Közutak,hidak üzem.,fenntart.</t>
  </si>
  <si>
    <t>091140 Kötelező feladat</t>
  </si>
  <si>
    <t>Óvodai nevelés, ellátás működtetés</t>
  </si>
  <si>
    <t>011130 Kötelező feladat</t>
  </si>
  <si>
    <t xml:space="preserve"> Közös Önkormányzati Hivatal</t>
  </si>
  <si>
    <t>066010 Kötelező feladat</t>
  </si>
  <si>
    <t>Zöldterület kezelés</t>
  </si>
  <si>
    <t>Egyéb vendéglátás</t>
  </si>
  <si>
    <t>066020 Kötelező feladat</t>
  </si>
  <si>
    <t>Város- és községgazdálkodás</t>
  </si>
  <si>
    <t>064010 Kötelező feladat</t>
  </si>
  <si>
    <t>Közvilágítás</t>
  </si>
  <si>
    <t>072311 Kötelező feladat</t>
  </si>
  <si>
    <t>Fogászati alapellátás</t>
  </si>
  <si>
    <t>072111 Kötelező feladat</t>
  </si>
  <si>
    <t>Háziorvosi alapellátás</t>
  </si>
  <si>
    <t>074031 Kötelező feladat</t>
  </si>
  <si>
    <t>Családi-és nővéd.eü, gondozás</t>
  </si>
  <si>
    <t>Rászoruló gyermekek szünidei étk.</t>
  </si>
  <si>
    <t>890301Önk. vállalt felad.</t>
  </si>
  <si>
    <t>Civil szervezetek támogatása</t>
  </si>
  <si>
    <t>041233 Kötelező feladat</t>
  </si>
  <si>
    <t>041237 Kötelező feladat</t>
  </si>
  <si>
    <t>Start munka</t>
  </si>
  <si>
    <t>-</t>
  </si>
  <si>
    <t>082092 Kötelező feladat</t>
  </si>
  <si>
    <t>Közműv.- hagyom.köz.ért.gond.</t>
  </si>
  <si>
    <t>013320 Kötelező feladat</t>
  </si>
  <si>
    <t>013350  Kötelező feladat</t>
  </si>
  <si>
    <t>Kötelező és ált. tartalék</t>
  </si>
  <si>
    <t>Kiadások összesen</t>
  </si>
  <si>
    <t>Feladat ellátás módja (Mötv.szerint)</t>
  </si>
  <si>
    <t>Gyermekétkeztetés</t>
  </si>
  <si>
    <t>096015 Kötelező feladat</t>
  </si>
  <si>
    <t>Önk. és önk.hiv.jogalk.és ált.ig.tev</t>
  </si>
  <si>
    <t>096025 Államig. feladat</t>
  </si>
  <si>
    <t>107060 Államig. Feladat</t>
  </si>
  <si>
    <t xml:space="preserve">Kiadások összesen : </t>
  </si>
  <si>
    <t>Hosszabb időtartamú közfoglalk.</t>
  </si>
  <si>
    <t>Köztemető fenntart. és működ.</t>
  </si>
  <si>
    <t>Önkorm. vagyonnal való gazd.</t>
  </si>
  <si>
    <t>104037 Államig. Feladat</t>
  </si>
  <si>
    <t>Adatok forintban</t>
  </si>
  <si>
    <t>COFOG megnevezés</t>
  </si>
  <si>
    <t xml:space="preserve">  Az önkormányzat által irányított költségvetési szervek költségvetési bevételei és kiadásai előirányzat csoportok, kiemelt előirányzatok szerinti bontásban</t>
  </si>
  <si>
    <t>Ellátottak pénzbeli és term.juttat.</t>
  </si>
  <si>
    <t>Mód.ei.</t>
  </si>
  <si>
    <t>D    Személyi kiadások</t>
  </si>
  <si>
    <t>E   Munkaadói járulékok</t>
  </si>
  <si>
    <t>C   2017. évi előirányzat</t>
  </si>
  <si>
    <t>F Dologi és egyéb folyó kiadások</t>
  </si>
  <si>
    <t>G Működ.támog. és adósságszolg.</t>
  </si>
  <si>
    <t>H Felhalmozási kiadások</t>
  </si>
  <si>
    <t>Eredeti ei.</t>
  </si>
  <si>
    <t>Teljesítés</t>
  </si>
  <si>
    <t xml:space="preserve"> -</t>
  </si>
  <si>
    <t>045220 Kötelező feladat</t>
  </si>
  <si>
    <t>Vízi létesítmény építése</t>
  </si>
  <si>
    <t>018010 Kötelező feladat</t>
  </si>
  <si>
    <t>Önk. Elszám. Kpi.költségvetéssel</t>
  </si>
  <si>
    <t>Finanszírozási kiadások (közös hivatal)</t>
  </si>
  <si>
    <t xml:space="preserve">                                    Az önkormányzat 2017. évi költségvetésének teljesítéséről szóló 6/2018.(V.18.) rendeletének 3/a.sz.melléklete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</si>
</sst>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7" fillId="3" borderId="5" xfId="0" applyFont="1" applyFill="1" applyBorder="1"/>
    <xf numFmtId="0" fontId="7" fillId="3" borderId="0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0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workbookViewId="0">
      <selection sqref="A1:T1"/>
    </sheetView>
  </sheetViews>
  <sheetFormatPr defaultRowHeight="15"/>
  <cols>
    <col min="1" max="1" width="20.85546875" customWidth="1"/>
    <col min="2" max="2" width="28.5703125" customWidth="1"/>
    <col min="3" max="3" width="11.7109375" customWidth="1"/>
    <col min="4" max="4" width="9" customWidth="1"/>
    <col min="5" max="5" width="8.7109375" customWidth="1"/>
    <col min="6" max="6" width="7.7109375" customWidth="1"/>
    <col min="7" max="9" width="8.140625" customWidth="1"/>
    <col min="10" max="10" width="7.140625" customWidth="1"/>
    <col min="11" max="11" width="7.42578125" customWidth="1"/>
    <col min="12" max="12" width="8.42578125" customWidth="1"/>
    <col min="13" max="13" width="7.85546875" customWidth="1"/>
    <col min="14" max="14" width="8.28515625" customWidth="1"/>
    <col min="15" max="15" width="8.140625" customWidth="1"/>
    <col min="16" max="16" width="8.28515625" customWidth="1"/>
    <col min="17" max="17" width="8.42578125" customWidth="1"/>
    <col min="18" max="18" width="7.85546875" customWidth="1"/>
    <col min="19" max="19" width="9.42578125" customWidth="1"/>
    <col min="20" max="20" width="8.7109375" customWidth="1"/>
  </cols>
  <sheetData>
    <row r="1" spans="1:24">
      <c r="A1" s="29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1.25" customHeight="1">
      <c r="A3" s="28" t="s">
        <v>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"/>
      <c r="V3" s="1"/>
      <c r="W3" s="1"/>
      <c r="X3" s="1"/>
    </row>
    <row r="4" spans="1:24" ht="23.25" customHeight="1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S4" s="41" t="s">
        <v>48</v>
      </c>
      <c r="T4" s="41"/>
      <c r="U4" s="1"/>
      <c r="V4" s="1"/>
      <c r="W4" s="1"/>
      <c r="X4" s="1"/>
    </row>
    <row r="5" spans="1:24" ht="30.75" customHeight="1">
      <c r="A5" s="4" t="s">
        <v>37</v>
      </c>
      <c r="B5" s="3" t="s">
        <v>49</v>
      </c>
      <c r="C5" s="30" t="s">
        <v>43</v>
      </c>
      <c r="D5" s="31"/>
      <c r="E5" s="32"/>
      <c r="F5" s="2" t="s">
        <v>0</v>
      </c>
      <c r="G5" s="36"/>
      <c r="H5" s="37"/>
      <c r="I5" s="38"/>
      <c r="J5" s="39"/>
      <c r="K5" s="40"/>
      <c r="L5" s="38"/>
      <c r="M5" s="39"/>
      <c r="N5" s="40"/>
      <c r="O5" s="38"/>
      <c r="P5" s="39"/>
      <c r="Q5" s="40"/>
      <c r="R5" s="38"/>
      <c r="S5" s="39"/>
      <c r="T5" s="40"/>
    </row>
    <row r="6" spans="1:24" ht="58.5" customHeight="1">
      <c r="A6" s="6" t="s">
        <v>1</v>
      </c>
      <c r="B6" s="6" t="s">
        <v>2</v>
      </c>
      <c r="C6" s="30" t="s">
        <v>55</v>
      </c>
      <c r="D6" s="31"/>
      <c r="E6" s="32"/>
      <c r="F6" s="33" t="s">
        <v>53</v>
      </c>
      <c r="G6" s="34"/>
      <c r="H6" s="35"/>
      <c r="I6" s="33" t="s">
        <v>54</v>
      </c>
      <c r="J6" s="34"/>
      <c r="K6" s="35"/>
      <c r="L6" s="33" t="s">
        <v>56</v>
      </c>
      <c r="M6" s="34"/>
      <c r="N6" s="35"/>
      <c r="O6" s="33" t="s">
        <v>57</v>
      </c>
      <c r="P6" s="34"/>
      <c r="Q6" s="35"/>
      <c r="R6" s="33" t="s">
        <v>58</v>
      </c>
      <c r="S6" s="34"/>
      <c r="T6" s="35"/>
      <c r="U6" s="1"/>
    </row>
    <row r="7" spans="1:24">
      <c r="A7" s="6"/>
      <c r="B7" s="6"/>
      <c r="C7" s="19" t="s">
        <v>59</v>
      </c>
      <c r="D7" s="19" t="s">
        <v>52</v>
      </c>
      <c r="E7" s="19" t="s">
        <v>60</v>
      </c>
      <c r="F7" s="19" t="s">
        <v>59</v>
      </c>
      <c r="G7" s="19" t="s">
        <v>52</v>
      </c>
      <c r="H7" s="19" t="s">
        <v>60</v>
      </c>
      <c r="I7" s="19" t="s">
        <v>59</v>
      </c>
      <c r="J7" s="19" t="s">
        <v>52</v>
      </c>
      <c r="K7" s="19" t="s">
        <v>60</v>
      </c>
      <c r="L7" s="19" t="s">
        <v>59</v>
      </c>
      <c r="M7" s="19" t="s">
        <v>52</v>
      </c>
      <c r="N7" s="19" t="s">
        <v>60</v>
      </c>
      <c r="O7" s="19" t="s">
        <v>59</v>
      </c>
      <c r="P7" s="19" t="s">
        <v>52</v>
      </c>
      <c r="Q7" s="19" t="s">
        <v>60</v>
      </c>
      <c r="R7" s="19" t="s">
        <v>59</v>
      </c>
      <c r="S7" s="19" t="s">
        <v>52</v>
      </c>
      <c r="T7" s="19" t="s">
        <v>60</v>
      </c>
    </row>
    <row r="8" spans="1:24">
      <c r="A8" s="9" t="s">
        <v>3</v>
      </c>
      <c r="B8" s="10" t="s">
        <v>4</v>
      </c>
      <c r="C8" s="10">
        <v>500000</v>
      </c>
      <c r="D8" s="10">
        <f>M8</f>
        <v>845455</v>
      </c>
      <c r="E8" s="10">
        <f>N8</f>
        <v>895838</v>
      </c>
      <c r="F8" s="10"/>
      <c r="G8" s="10"/>
      <c r="H8" s="10"/>
      <c r="I8" s="10"/>
      <c r="J8" s="10"/>
      <c r="K8" s="10"/>
      <c r="L8" s="10">
        <v>500000</v>
      </c>
      <c r="M8" s="10">
        <v>845455</v>
      </c>
      <c r="N8" s="10">
        <v>895838</v>
      </c>
      <c r="O8" s="10"/>
      <c r="P8" s="10"/>
      <c r="Q8" s="10"/>
      <c r="R8" s="10"/>
      <c r="S8" s="10"/>
      <c r="T8" s="11"/>
    </row>
    <row r="9" spans="1:24">
      <c r="A9" s="12" t="s">
        <v>5</v>
      </c>
      <c r="B9" s="13" t="s">
        <v>6</v>
      </c>
      <c r="C9" s="13">
        <v>6362000</v>
      </c>
      <c r="D9" s="13">
        <f>M9+S9</f>
        <v>8359140</v>
      </c>
      <c r="E9" s="13">
        <f>N9+T9</f>
        <v>8359140</v>
      </c>
      <c r="F9" s="13"/>
      <c r="G9" s="13"/>
      <c r="H9" s="13"/>
      <c r="I9" s="13"/>
      <c r="J9" s="13"/>
      <c r="K9" s="13"/>
      <c r="L9" s="13">
        <v>1362000</v>
      </c>
      <c r="M9" s="13">
        <v>3279140</v>
      </c>
      <c r="N9" s="13">
        <v>3279140</v>
      </c>
      <c r="O9" s="13"/>
      <c r="P9" s="13"/>
      <c r="Q9" s="13"/>
      <c r="R9" s="14">
        <v>5000000</v>
      </c>
      <c r="S9" s="14">
        <v>5080000</v>
      </c>
      <c r="T9" s="14">
        <v>5080000</v>
      </c>
    </row>
    <row r="10" spans="1:24">
      <c r="A10" s="12" t="s">
        <v>39</v>
      </c>
      <c r="B10" s="13" t="s">
        <v>38</v>
      </c>
      <c r="C10" s="13">
        <v>2800000</v>
      </c>
      <c r="D10" s="13">
        <f>G10+J10+M10</f>
        <v>3957848</v>
      </c>
      <c r="E10" s="13">
        <f>H10+K10+N10</f>
        <v>3530991</v>
      </c>
      <c r="F10" s="24" t="s">
        <v>61</v>
      </c>
      <c r="G10" s="13">
        <v>635670</v>
      </c>
      <c r="H10" s="13">
        <v>635670</v>
      </c>
      <c r="I10" s="24" t="s">
        <v>61</v>
      </c>
      <c r="J10" s="13">
        <v>142178</v>
      </c>
      <c r="K10" s="13">
        <v>142178</v>
      </c>
      <c r="L10" s="13">
        <v>2800000</v>
      </c>
      <c r="M10" s="13">
        <v>3180000</v>
      </c>
      <c r="N10" s="13">
        <v>2753143</v>
      </c>
      <c r="O10" s="13"/>
      <c r="P10" s="13"/>
      <c r="Q10" s="13"/>
      <c r="R10" s="13"/>
      <c r="S10" s="13"/>
      <c r="T10" s="14"/>
    </row>
    <row r="11" spans="1:24" ht="24.75">
      <c r="A11" s="12" t="s">
        <v>7</v>
      </c>
      <c r="B11" s="15" t="s">
        <v>8</v>
      </c>
      <c r="C11" s="13">
        <v>5000000</v>
      </c>
      <c r="D11" s="13">
        <f>M11+P11+S11</f>
        <v>8347560</v>
      </c>
      <c r="E11" s="13">
        <f>N11+Q11+T11</f>
        <v>8068623</v>
      </c>
      <c r="F11" s="13"/>
      <c r="G11" s="13"/>
      <c r="H11" s="13"/>
      <c r="I11" s="13"/>
      <c r="J11" s="13"/>
      <c r="K11" s="13"/>
      <c r="L11" s="16">
        <v>4500000</v>
      </c>
      <c r="M11" s="16">
        <v>4628000</v>
      </c>
      <c r="N11" s="16">
        <v>4349063</v>
      </c>
      <c r="O11" s="13" t="s">
        <v>61</v>
      </c>
      <c r="P11" s="13">
        <v>2235600</v>
      </c>
      <c r="Q11" s="13">
        <v>2235600</v>
      </c>
      <c r="R11" s="14">
        <v>500000</v>
      </c>
      <c r="S11" s="14">
        <v>1483960</v>
      </c>
      <c r="T11" s="14">
        <v>1483960</v>
      </c>
    </row>
    <row r="12" spans="1:24">
      <c r="B12" s="16" t="s">
        <v>66</v>
      </c>
      <c r="C12" s="25">
        <v>47952600</v>
      </c>
      <c r="D12" s="20">
        <v>47952600</v>
      </c>
      <c r="E12" s="20">
        <v>47161425</v>
      </c>
      <c r="F12" s="20">
        <v>32130800</v>
      </c>
      <c r="G12" s="25" t="s">
        <v>61</v>
      </c>
      <c r="H12" s="25" t="s">
        <v>61</v>
      </c>
      <c r="I12" s="20">
        <v>6761976</v>
      </c>
      <c r="J12" s="25" t="s">
        <v>61</v>
      </c>
      <c r="K12" s="25" t="s">
        <v>61</v>
      </c>
      <c r="L12" s="16">
        <v>9059824</v>
      </c>
      <c r="M12" s="20" t="s">
        <v>61</v>
      </c>
      <c r="N12" s="20" t="s">
        <v>61</v>
      </c>
    </row>
    <row r="13" spans="1:24">
      <c r="A13" s="12" t="s">
        <v>11</v>
      </c>
      <c r="B13" s="13" t="s">
        <v>12</v>
      </c>
      <c r="C13" s="13">
        <v>1732710</v>
      </c>
      <c r="D13" s="13">
        <v>3589684</v>
      </c>
      <c r="E13" s="13">
        <v>3589599</v>
      </c>
      <c r="F13" s="13"/>
      <c r="G13" s="13"/>
      <c r="H13" s="13"/>
      <c r="I13" s="13"/>
      <c r="J13" s="13"/>
      <c r="K13" s="13"/>
      <c r="L13" s="13">
        <v>1732710</v>
      </c>
      <c r="M13" s="13">
        <v>3589684</v>
      </c>
      <c r="N13" s="13">
        <v>3589599</v>
      </c>
      <c r="O13" s="13"/>
      <c r="P13" s="13"/>
      <c r="Q13" s="13"/>
      <c r="R13" s="13"/>
      <c r="S13" s="13"/>
      <c r="T13" s="14"/>
    </row>
    <row r="14" spans="1:24">
      <c r="A14" s="12" t="s">
        <v>41</v>
      </c>
      <c r="B14" s="13" t="s">
        <v>13</v>
      </c>
      <c r="C14" s="13">
        <v>350016</v>
      </c>
      <c r="D14" s="13">
        <f>M14</f>
        <v>350016</v>
      </c>
      <c r="E14" s="13">
        <f>N14</f>
        <v>237243</v>
      </c>
      <c r="F14" s="13"/>
      <c r="G14" s="13"/>
      <c r="H14" s="13"/>
      <c r="I14" s="13"/>
      <c r="J14" s="13"/>
      <c r="K14" s="13"/>
      <c r="L14" s="13">
        <v>350016</v>
      </c>
      <c r="M14" s="13">
        <v>350016</v>
      </c>
      <c r="N14" s="13">
        <v>237243</v>
      </c>
      <c r="O14" s="13"/>
      <c r="P14" s="13"/>
      <c r="Q14" s="13"/>
      <c r="R14" s="13"/>
      <c r="S14" s="13"/>
      <c r="T14" s="14"/>
    </row>
    <row r="15" spans="1:24">
      <c r="A15" s="12" t="s">
        <v>9</v>
      </c>
      <c r="B15" s="15" t="s">
        <v>40</v>
      </c>
      <c r="C15" s="13">
        <v>16992816</v>
      </c>
      <c r="D15" s="13">
        <f>G15+J15+M15+P15+S15</f>
        <v>42197749</v>
      </c>
      <c r="E15" s="13">
        <f>H15+K15+N15+Q15+T15</f>
        <v>29357764</v>
      </c>
      <c r="F15" s="13">
        <v>8060400</v>
      </c>
      <c r="G15" s="13">
        <v>19258155</v>
      </c>
      <c r="H15" s="13">
        <v>8827217</v>
      </c>
      <c r="I15" s="13">
        <v>1575816</v>
      </c>
      <c r="J15" s="13">
        <v>2937875</v>
      </c>
      <c r="K15" s="13">
        <v>1522094</v>
      </c>
      <c r="L15" s="13">
        <v>3621000</v>
      </c>
      <c r="M15" s="13">
        <v>9450921</v>
      </c>
      <c r="N15" s="13">
        <v>8707689</v>
      </c>
      <c r="O15" s="16">
        <v>3735600</v>
      </c>
      <c r="P15" s="16">
        <v>2578700</v>
      </c>
      <c r="Q15" s="16">
        <v>2328666</v>
      </c>
      <c r="R15" s="16" t="s">
        <v>61</v>
      </c>
      <c r="S15" s="16">
        <v>7972098</v>
      </c>
      <c r="T15" s="14">
        <v>7972098</v>
      </c>
    </row>
    <row r="16" spans="1:24">
      <c r="A16" s="12" t="s">
        <v>14</v>
      </c>
      <c r="B16" s="13" t="s">
        <v>15</v>
      </c>
      <c r="C16" s="13">
        <v>5178643</v>
      </c>
      <c r="D16" s="13">
        <f>G16+J16+M16</f>
        <v>8631739</v>
      </c>
      <c r="E16" s="13">
        <f>H16+K16+N16</f>
        <v>7380830</v>
      </c>
      <c r="F16" s="13">
        <v>3462000</v>
      </c>
      <c r="G16" s="13">
        <v>3778000</v>
      </c>
      <c r="H16" s="13">
        <v>2939589</v>
      </c>
      <c r="I16" s="13">
        <v>761643</v>
      </c>
      <c r="J16" s="13">
        <v>761643</v>
      </c>
      <c r="K16" s="13">
        <v>437134</v>
      </c>
      <c r="L16" s="13">
        <v>955000</v>
      </c>
      <c r="M16" s="13">
        <v>4092096</v>
      </c>
      <c r="N16" s="13">
        <v>4004107</v>
      </c>
      <c r="O16" s="13"/>
      <c r="P16" s="13"/>
      <c r="Q16" s="13"/>
      <c r="R16" s="13"/>
      <c r="S16" s="13"/>
      <c r="T16" s="14"/>
    </row>
    <row r="17" spans="1:20">
      <c r="A17" s="12" t="s">
        <v>16</v>
      </c>
      <c r="B17" s="13" t="s">
        <v>17</v>
      </c>
      <c r="C17" s="13">
        <v>3040000</v>
      </c>
      <c r="D17" s="13">
        <f>M17</f>
        <v>3040000</v>
      </c>
      <c r="E17" s="13">
        <f>N17</f>
        <v>2453013</v>
      </c>
      <c r="F17" s="13"/>
      <c r="G17" s="13"/>
      <c r="H17" s="13"/>
      <c r="I17" s="13"/>
      <c r="J17" s="13"/>
      <c r="K17" s="13"/>
      <c r="L17" s="13">
        <v>3040000</v>
      </c>
      <c r="M17" s="13">
        <v>3040000</v>
      </c>
      <c r="N17" s="13">
        <v>2453013</v>
      </c>
      <c r="O17" s="13"/>
      <c r="P17" s="13"/>
      <c r="Q17" s="13"/>
      <c r="R17" s="13"/>
      <c r="S17" s="13"/>
      <c r="T17" s="14"/>
    </row>
    <row r="18" spans="1:20">
      <c r="A18" s="12" t="s">
        <v>18</v>
      </c>
      <c r="B18" s="13" t="s">
        <v>19</v>
      </c>
      <c r="C18" s="13">
        <v>2500000</v>
      </c>
      <c r="D18" s="13">
        <f>G18+J18+M18+P18</f>
        <v>3221697</v>
      </c>
      <c r="E18" s="13">
        <f>H18+K18+N18+Q18</f>
        <v>3169057</v>
      </c>
      <c r="F18" s="24" t="s">
        <v>61</v>
      </c>
      <c r="G18" s="13">
        <v>235700</v>
      </c>
      <c r="H18" s="13">
        <v>235700</v>
      </c>
      <c r="I18" s="24" t="s">
        <v>61</v>
      </c>
      <c r="J18" s="13">
        <v>47160</v>
      </c>
      <c r="K18" s="13">
        <v>47520</v>
      </c>
      <c r="L18" s="13">
        <v>2500000</v>
      </c>
      <c r="M18" s="13">
        <v>160837</v>
      </c>
      <c r="N18" s="13">
        <v>160837</v>
      </c>
      <c r="O18" s="13" t="s">
        <v>61</v>
      </c>
      <c r="P18" s="13">
        <v>2778000</v>
      </c>
      <c r="Q18" s="13">
        <v>2725000</v>
      </c>
      <c r="R18" s="13"/>
      <c r="S18" s="13"/>
      <c r="T18" s="14"/>
    </row>
    <row r="19" spans="1:20">
      <c r="A19" s="12" t="s">
        <v>20</v>
      </c>
      <c r="B19" s="13" t="s">
        <v>21</v>
      </c>
      <c r="C19" s="13">
        <v>15667739</v>
      </c>
      <c r="D19" s="13">
        <f>G19+J19+M19+S19</f>
        <v>54037938</v>
      </c>
      <c r="E19" s="13">
        <f>H19+K19+N19+T19</f>
        <v>17488513</v>
      </c>
      <c r="F19" s="13">
        <v>11034212</v>
      </c>
      <c r="G19" s="13">
        <v>14646761</v>
      </c>
      <c r="H19" s="13">
        <v>11500806</v>
      </c>
      <c r="I19" s="13">
        <v>2348327</v>
      </c>
      <c r="J19" s="13">
        <v>2340757</v>
      </c>
      <c r="K19" s="13">
        <v>2029191</v>
      </c>
      <c r="L19" s="16">
        <v>2285200</v>
      </c>
      <c r="M19" s="16">
        <v>3030443</v>
      </c>
      <c r="N19" s="16">
        <v>2410439</v>
      </c>
      <c r="O19" s="13"/>
      <c r="P19" s="13"/>
      <c r="Q19" s="13"/>
      <c r="R19" s="13" t="s">
        <v>61</v>
      </c>
      <c r="S19" s="13">
        <v>34019977</v>
      </c>
      <c r="T19" s="14">
        <v>1548077</v>
      </c>
    </row>
    <row r="20" spans="1:20">
      <c r="A20" s="12" t="s">
        <v>22</v>
      </c>
      <c r="B20" s="13" t="s">
        <v>23</v>
      </c>
      <c r="C20" s="13">
        <v>3289600</v>
      </c>
      <c r="D20" s="13">
        <f>G20+J20+M20</f>
        <v>3446440</v>
      </c>
      <c r="E20" s="13">
        <f>H20+K20+N20</f>
        <v>2563518</v>
      </c>
      <c r="F20" s="13">
        <v>2535000</v>
      </c>
      <c r="G20" s="13">
        <v>2875000</v>
      </c>
      <c r="H20" s="13">
        <v>2192979</v>
      </c>
      <c r="I20" s="13">
        <v>475200</v>
      </c>
      <c r="J20" s="13">
        <v>448540</v>
      </c>
      <c r="K20" s="13">
        <v>318780</v>
      </c>
      <c r="L20" s="13">
        <v>279400</v>
      </c>
      <c r="M20" s="13">
        <v>122900</v>
      </c>
      <c r="N20" s="13">
        <v>51759</v>
      </c>
      <c r="O20" s="13"/>
      <c r="P20" s="13"/>
      <c r="Q20" s="13"/>
      <c r="R20" s="13"/>
      <c r="S20" s="13"/>
      <c r="T20" s="14"/>
    </row>
    <row r="21" spans="1:20">
      <c r="A21" s="12" t="s">
        <v>42</v>
      </c>
      <c r="B21" s="15" t="s">
        <v>51</v>
      </c>
      <c r="C21" s="13">
        <v>4600000</v>
      </c>
      <c r="D21" s="13">
        <f>M21+P21</f>
        <v>9412917</v>
      </c>
      <c r="E21" s="13">
        <f>N21+Q21</f>
        <v>9381155</v>
      </c>
      <c r="F21" s="13"/>
      <c r="G21" s="13"/>
      <c r="H21" s="13"/>
      <c r="I21" s="13"/>
      <c r="J21" s="13"/>
      <c r="K21" s="13"/>
      <c r="L21" s="13" t="s">
        <v>61</v>
      </c>
      <c r="M21" s="13">
        <v>1564962</v>
      </c>
      <c r="N21" s="13">
        <v>1564962</v>
      </c>
      <c r="O21" s="13">
        <v>4600000</v>
      </c>
      <c r="P21" s="13">
        <v>7847955</v>
      </c>
      <c r="Q21" s="13">
        <v>7816193</v>
      </c>
      <c r="R21" s="13"/>
      <c r="S21" s="13"/>
      <c r="T21" s="14"/>
    </row>
    <row r="22" spans="1:20">
      <c r="A22" s="12" t="s">
        <v>47</v>
      </c>
      <c r="B22" s="13" t="s">
        <v>24</v>
      </c>
      <c r="C22" s="13">
        <v>1573200</v>
      </c>
      <c r="D22" s="13">
        <f>M22</f>
        <v>1573200</v>
      </c>
      <c r="E22" s="13">
        <f>N22</f>
        <v>1124240</v>
      </c>
      <c r="F22" s="13"/>
      <c r="G22" s="13"/>
      <c r="H22" s="13"/>
      <c r="I22" s="13"/>
      <c r="J22" s="13"/>
      <c r="K22" s="13"/>
      <c r="L22" s="16">
        <v>1573200</v>
      </c>
      <c r="M22" s="16">
        <v>1573200</v>
      </c>
      <c r="N22" s="16">
        <v>1124240</v>
      </c>
      <c r="O22" s="13"/>
      <c r="P22" s="13"/>
      <c r="Q22" s="13"/>
      <c r="R22" s="13"/>
      <c r="S22" s="13"/>
      <c r="T22" s="14"/>
    </row>
    <row r="23" spans="1:20">
      <c r="A23" s="12" t="s">
        <v>25</v>
      </c>
      <c r="B23" s="13" t="s">
        <v>26</v>
      </c>
      <c r="C23" s="16">
        <v>300000</v>
      </c>
      <c r="D23" s="16">
        <f>P23</f>
        <v>325000</v>
      </c>
      <c r="E23" s="16">
        <f>Q23</f>
        <v>275000</v>
      </c>
      <c r="F23" s="13"/>
      <c r="G23" s="13"/>
      <c r="H23" s="13"/>
      <c r="I23" s="13"/>
      <c r="J23" s="13"/>
      <c r="K23" s="13"/>
      <c r="L23" s="13"/>
      <c r="M23" s="13"/>
      <c r="N23" s="13"/>
      <c r="O23" s="13">
        <v>300000</v>
      </c>
      <c r="P23" s="13">
        <v>325000</v>
      </c>
      <c r="Q23" s="13">
        <v>275000</v>
      </c>
      <c r="R23" s="13"/>
      <c r="S23" s="13"/>
      <c r="T23" s="14"/>
    </row>
    <row r="24" spans="1:20">
      <c r="A24" s="12" t="s">
        <v>27</v>
      </c>
      <c r="B24" s="13" t="s">
        <v>44</v>
      </c>
      <c r="C24" s="13">
        <f>F24+I24+L24</f>
        <v>3456333</v>
      </c>
      <c r="D24" s="13">
        <f>G24+J24+M24</f>
        <v>6918600</v>
      </c>
      <c r="E24" s="13">
        <f>H24+K24+N24</f>
        <v>6157568</v>
      </c>
      <c r="F24" s="13">
        <v>825525</v>
      </c>
      <c r="G24" s="13">
        <v>3900000</v>
      </c>
      <c r="H24" s="13">
        <v>3716458</v>
      </c>
      <c r="I24" s="13">
        <v>90808</v>
      </c>
      <c r="J24" s="13">
        <v>436000</v>
      </c>
      <c r="K24" s="13">
        <v>425895</v>
      </c>
      <c r="L24" s="13">
        <v>2540000</v>
      </c>
      <c r="M24" s="13">
        <v>2582600</v>
      </c>
      <c r="N24" s="13">
        <v>2015215</v>
      </c>
      <c r="O24" s="13"/>
      <c r="P24" s="13"/>
      <c r="Q24" s="13"/>
      <c r="R24" s="13"/>
      <c r="S24" s="13"/>
      <c r="T24" s="14"/>
    </row>
    <row r="25" spans="1:20">
      <c r="A25" s="12" t="s">
        <v>28</v>
      </c>
      <c r="B25" s="13" t="s">
        <v>29</v>
      </c>
      <c r="C25" s="13">
        <v>2540000</v>
      </c>
      <c r="D25" s="13">
        <f>G25+J25+M25</f>
        <v>9677535</v>
      </c>
      <c r="E25" s="13">
        <f>H25+K25+N25</f>
        <v>9627597</v>
      </c>
      <c r="F25" s="24" t="s">
        <v>61</v>
      </c>
      <c r="G25" s="13">
        <v>5856590</v>
      </c>
      <c r="H25" s="13">
        <v>5856590</v>
      </c>
      <c r="I25" s="24" t="s">
        <v>61</v>
      </c>
      <c r="J25" s="13">
        <v>643977</v>
      </c>
      <c r="K25" s="13">
        <v>643977</v>
      </c>
      <c r="L25" s="13">
        <v>2540000</v>
      </c>
      <c r="M25" s="13">
        <v>3176968</v>
      </c>
      <c r="N25" s="13">
        <v>3127030</v>
      </c>
      <c r="O25" s="13"/>
      <c r="P25" s="13"/>
      <c r="Q25" s="13"/>
      <c r="R25" s="13"/>
      <c r="S25" s="13"/>
      <c r="T25" s="14"/>
    </row>
    <row r="26" spans="1:20">
      <c r="A26" s="12" t="s">
        <v>31</v>
      </c>
      <c r="B26" s="13" t="s">
        <v>32</v>
      </c>
      <c r="C26" s="13">
        <v>6658500</v>
      </c>
      <c r="D26" s="13">
        <f>G26+M26</f>
        <v>5972092</v>
      </c>
      <c r="E26" s="13">
        <f>H26+N26</f>
        <v>4608364</v>
      </c>
      <c r="F26" s="13">
        <v>600000</v>
      </c>
      <c r="G26" s="13">
        <v>873248</v>
      </c>
      <c r="H26" s="13">
        <v>650000</v>
      </c>
      <c r="I26" s="24" t="s">
        <v>61</v>
      </c>
      <c r="J26" s="24" t="s">
        <v>61</v>
      </c>
      <c r="K26" s="24" t="s">
        <v>61</v>
      </c>
      <c r="L26" s="13">
        <v>6058000</v>
      </c>
      <c r="M26" s="13">
        <v>5098844</v>
      </c>
      <c r="N26" s="13">
        <v>3958364</v>
      </c>
      <c r="O26" s="13"/>
      <c r="P26" s="13"/>
      <c r="Q26" s="13"/>
      <c r="R26" s="13"/>
      <c r="S26" s="13"/>
      <c r="T26" s="14"/>
    </row>
    <row r="27" spans="1:20">
      <c r="A27" s="12" t="s">
        <v>33</v>
      </c>
      <c r="B27" s="13" t="s">
        <v>45</v>
      </c>
      <c r="C27" s="13">
        <v>4185793</v>
      </c>
      <c r="D27" s="13">
        <f>G27+J27+M27</f>
        <v>4328990</v>
      </c>
      <c r="E27" s="13">
        <f>H27+K27+N27</f>
        <v>4225793</v>
      </c>
      <c r="F27" s="13">
        <v>186023</v>
      </c>
      <c r="G27" s="13">
        <v>194943</v>
      </c>
      <c r="H27" s="13">
        <v>193971</v>
      </c>
      <c r="I27" s="13">
        <v>40920</v>
      </c>
      <c r="J27" s="13">
        <v>37526</v>
      </c>
      <c r="K27" s="13">
        <v>27621</v>
      </c>
      <c r="L27" s="13">
        <v>958850</v>
      </c>
      <c r="M27" s="13">
        <v>4096521</v>
      </c>
      <c r="N27" s="13">
        <v>4004201</v>
      </c>
      <c r="O27" s="13"/>
      <c r="P27" s="13"/>
      <c r="Q27" s="13"/>
      <c r="R27" s="14">
        <v>3000000</v>
      </c>
      <c r="S27" s="27" t="s">
        <v>61</v>
      </c>
      <c r="T27" s="27" t="s">
        <v>61</v>
      </c>
    </row>
    <row r="28" spans="1:20">
      <c r="A28" s="12" t="s">
        <v>62</v>
      </c>
      <c r="B28" s="13" t="s">
        <v>63</v>
      </c>
      <c r="C28" s="24" t="s">
        <v>61</v>
      </c>
      <c r="D28" s="13">
        <f>M28+S28</f>
        <v>75868994</v>
      </c>
      <c r="E28" s="13">
        <f>N28+T28</f>
        <v>71640650</v>
      </c>
      <c r="F28" s="13"/>
      <c r="G28" s="13"/>
      <c r="H28" s="13"/>
      <c r="I28" s="13"/>
      <c r="J28" s="13"/>
      <c r="K28" s="13"/>
      <c r="L28" s="24" t="s">
        <v>61</v>
      </c>
      <c r="M28" s="13">
        <v>14810840</v>
      </c>
      <c r="N28" s="13">
        <v>14810840</v>
      </c>
      <c r="O28" s="13"/>
      <c r="P28" s="13"/>
      <c r="Q28" s="13"/>
      <c r="R28" s="27" t="s">
        <v>61</v>
      </c>
      <c r="S28" s="14">
        <v>61058154</v>
      </c>
      <c r="T28" s="14">
        <v>56829810</v>
      </c>
    </row>
    <row r="29" spans="1:20">
      <c r="A29" s="12" t="s">
        <v>34</v>
      </c>
      <c r="B29" s="13" t="s">
        <v>46</v>
      </c>
      <c r="C29" s="13">
        <v>2014350</v>
      </c>
      <c r="D29" s="13">
        <f>M29+S29</f>
        <v>2655106</v>
      </c>
      <c r="E29" s="13">
        <f>N29+T29</f>
        <v>2280462</v>
      </c>
      <c r="F29" s="13"/>
      <c r="G29" s="13"/>
      <c r="H29" s="13"/>
      <c r="I29" s="13"/>
      <c r="J29" s="13"/>
      <c r="K29" s="13"/>
      <c r="L29" s="13">
        <v>514350</v>
      </c>
      <c r="M29" s="13">
        <v>492915</v>
      </c>
      <c r="N29" s="13">
        <v>270932</v>
      </c>
      <c r="O29" s="13"/>
      <c r="P29" s="13"/>
      <c r="Q29" s="13"/>
      <c r="R29" s="14">
        <v>1500000</v>
      </c>
      <c r="S29" s="14">
        <v>2162191</v>
      </c>
      <c r="T29" s="14">
        <v>2009530</v>
      </c>
    </row>
    <row r="30" spans="1:20">
      <c r="A30" s="12" t="s">
        <v>64</v>
      </c>
      <c r="B30" s="13" t="s">
        <v>65</v>
      </c>
      <c r="C30" s="24" t="s">
        <v>61</v>
      </c>
      <c r="D30" s="24">
        <f>P30</f>
        <v>5744575</v>
      </c>
      <c r="E30" s="24">
        <f>Q30</f>
        <v>6097280</v>
      </c>
      <c r="F30" s="24"/>
      <c r="G30" s="24"/>
      <c r="H30" s="24"/>
      <c r="I30" s="24"/>
      <c r="J30" s="24"/>
      <c r="K30" s="24"/>
      <c r="L30" s="24" t="s">
        <v>61</v>
      </c>
      <c r="M30" s="26" t="s">
        <v>61</v>
      </c>
      <c r="N30" s="26" t="s">
        <v>61</v>
      </c>
      <c r="O30" s="24" t="s">
        <v>61</v>
      </c>
      <c r="P30" s="13">
        <v>5744575</v>
      </c>
      <c r="Q30" s="13">
        <v>6097280</v>
      </c>
      <c r="R30" s="13"/>
      <c r="S30" s="13"/>
      <c r="T30" s="14"/>
    </row>
    <row r="31" spans="1:20">
      <c r="A31" s="12"/>
      <c r="B31" s="13" t="s">
        <v>35</v>
      </c>
      <c r="C31" s="13">
        <v>4317700</v>
      </c>
      <c r="D31" s="24" t="s">
        <v>61</v>
      </c>
      <c r="E31" s="24" t="s">
        <v>61</v>
      </c>
      <c r="F31" s="24"/>
      <c r="G31" s="24"/>
      <c r="H31" s="24"/>
      <c r="I31" s="24"/>
      <c r="J31" s="24"/>
      <c r="K31" s="24"/>
      <c r="L31" s="24"/>
      <c r="M31" s="24"/>
      <c r="N31" s="24"/>
      <c r="O31" s="24" t="s">
        <v>30</v>
      </c>
      <c r="P31" s="13"/>
      <c r="Q31" s="13"/>
      <c r="R31" s="13"/>
      <c r="S31" s="13"/>
      <c r="T31" s="14"/>
    </row>
    <row r="32" spans="1:20">
      <c r="A32" s="17"/>
      <c r="B32" s="18" t="s">
        <v>36</v>
      </c>
      <c r="C32" s="18">
        <v>141011500</v>
      </c>
      <c r="D32" s="18">
        <f>SUM(D8:D30)</f>
        <v>310454875</v>
      </c>
      <c r="E32" s="18">
        <f>SUM(E8:E30)</f>
        <v>249673663</v>
      </c>
      <c r="F32" s="18">
        <f t="shared" ref="F32:Q32" si="0">SUM(F8:F31)</f>
        <v>58833960</v>
      </c>
      <c r="G32" s="18">
        <f t="shared" si="0"/>
        <v>52254067</v>
      </c>
      <c r="H32" s="18">
        <f t="shared" si="0"/>
        <v>36748980</v>
      </c>
      <c r="I32" s="18">
        <f t="shared" si="0"/>
        <v>12054690</v>
      </c>
      <c r="J32" s="18">
        <f t="shared" si="0"/>
        <v>7795656</v>
      </c>
      <c r="K32" s="18">
        <f t="shared" si="0"/>
        <v>5594390</v>
      </c>
      <c r="L32" s="18">
        <f t="shared" si="0"/>
        <v>47169550</v>
      </c>
      <c r="M32" s="18">
        <f t="shared" si="0"/>
        <v>69166342</v>
      </c>
      <c r="N32" s="18">
        <f t="shared" si="0"/>
        <v>63767654</v>
      </c>
      <c r="O32" s="18">
        <f t="shared" si="0"/>
        <v>8635600</v>
      </c>
      <c r="P32" s="18">
        <f t="shared" si="0"/>
        <v>21509830</v>
      </c>
      <c r="Q32" s="18">
        <f t="shared" si="0"/>
        <v>21477739</v>
      </c>
      <c r="R32" s="18">
        <f>SUM(R8:R29)</f>
        <v>10000000</v>
      </c>
      <c r="S32" s="18">
        <f>SUM(S8:S31)</f>
        <v>111776380</v>
      </c>
      <c r="T32" s="18">
        <f>SUM(T8:T31)</f>
        <v>74923475</v>
      </c>
    </row>
    <row r="33" spans="1:20">
      <c r="A33" s="22" t="s">
        <v>9</v>
      </c>
      <c r="B33" s="23" t="s">
        <v>10</v>
      </c>
      <c r="C33" s="23">
        <v>47952600</v>
      </c>
      <c r="D33" s="23">
        <f>G33+J33+M33</f>
        <v>47952600</v>
      </c>
      <c r="E33" s="23">
        <f>H33+K33+N33</f>
        <v>47084108</v>
      </c>
      <c r="F33" s="23">
        <v>32130800</v>
      </c>
      <c r="G33" s="23">
        <v>32353818</v>
      </c>
      <c r="H33" s="23">
        <v>31787073</v>
      </c>
      <c r="I33" s="23">
        <v>6761976</v>
      </c>
      <c r="J33" s="23">
        <v>7085376</v>
      </c>
      <c r="K33" s="23">
        <v>6917950</v>
      </c>
      <c r="L33" s="23">
        <v>9059824</v>
      </c>
      <c r="M33" s="23">
        <v>8513406</v>
      </c>
      <c r="N33" s="23">
        <v>8379085</v>
      </c>
      <c r="O33" s="13"/>
      <c r="P33" s="13"/>
      <c r="Q33" s="13"/>
      <c r="R33" s="13"/>
      <c r="S33" s="13"/>
      <c r="T33" s="14"/>
    </row>
    <row r="34" spans="1:20">
      <c r="D34" s="20"/>
      <c r="E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>
      <c r="D36" s="21"/>
      <c r="E36" s="21"/>
    </row>
  </sheetData>
  <mergeCells count="15">
    <mergeCell ref="A3:T3"/>
    <mergeCell ref="A1:T1"/>
    <mergeCell ref="C5:E5"/>
    <mergeCell ref="C6:E6"/>
    <mergeCell ref="F6:H6"/>
    <mergeCell ref="I6:K6"/>
    <mergeCell ref="L6:N6"/>
    <mergeCell ref="O6:Q6"/>
    <mergeCell ref="R6:T6"/>
    <mergeCell ref="G5:H5"/>
    <mergeCell ref="I5:K5"/>
    <mergeCell ref="L5:N5"/>
    <mergeCell ref="O5:Q5"/>
    <mergeCell ref="R5:T5"/>
    <mergeCell ref="S4:T4"/>
  </mergeCells>
  <printOptions gridLines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vncz</dc:creator>
  <cp:lastModifiedBy>szele</cp:lastModifiedBy>
  <cp:lastPrinted>2018-05-08T16:34:42Z</cp:lastPrinted>
  <dcterms:created xsi:type="dcterms:W3CDTF">2017-01-24T14:43:41Z</dcterms:created>
  <dcterms:modified xsi:type="dcterms:W3CDTF">2018-05-23T09:24:20Z</dcterms:modified>
</cp:coreProperties>
</file>