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B5DC9026-BBC6-499D-9386-5A665D43E4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melléklet" sheetId="1" r:id="rId1"/>
  </sheets>
  <definedNames>
    <definedName name="_xlnm.Print_Titles" localSheetId="0">'1.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4" i="1"/>
  <c r="G75" i="1"/>
  <c r="G76" i="1"/>
  <c r="G77" i="1"/>
  <c r="G78" i="1"/>
  <c r="G79" i="1"/>
  <c r="G80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27" i="1"/>
  <c r="G24" i="1"/>
  <c r="G25" i="1"/>
  <c r="G23" i="1"/>
  <c r="G22" i="1"/>
  <c r="G18" i="1"/>
  <c r="G19" i="1"/>
  <c r="G17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E72" i="1" l="1"/>
  <c r="G72" i="1" s="1"/>
  <c r="F16" i="1"/>
  <c r="G16" i="1"/>
  <c r="F20" i="1"/>
  <c r="G20" i="1"/>
  <c r="F26" i="1"/>
  <c r="G26" i="1"/>
  <c r="F29" i="1"/>
  <c r="F37" i="1"/>
  <c r="F40" i="1"/>
  <c r="F46" i="1"/>
  <c r="F56" i="1"/>
  <c r="F61" i="1"/>
  <c r="F73" i="1"/>
  <c r="F81" i="1"/>
  <c r="F86" i="1"/>
  <c r="F96" i="1"/>
  <c r="G21" i="1" l="1"/>
  <c r="F47" i="1"/>
  <c r="F21" i="1"/>
  <c r="E96" i="1"/>
  <c r="G96" i="1" s="1"/>
  <c r="E86" i="1"/>
  <c r="G86" i="1" s="1"/>
  <c r="E81" i="1"/>
  <c r="G81" i="1" s="1"/>
  <c r="E61" i="1"/>
  <c r="E73" i="1" s="1"/>
  <c r="G73" i="1" s="1"/>
  <c r="E56" i="1"/>
  <c r="G56" i="1" s="1"/>
  <c r="E46" i="1"/>
  <c r="G46" i="1" s="1"/>
  <c r="E40" i="1"/>
  <c r="G40" i="1" s="1"/>
  <c r="E37" i="1"/>
  <c r="G37" i="1" s="1"/>
  <c r="E29" i="1"/>
  <c r="G29" i="1" s="1"/>
  <c r="E26" i="1"/>
  <c r="E20" i="1"/>
  <c r="E16" i="1"/>
  <c r="G61" i="1" l="1"/>
  <c r="F97" i="1"/>
  <c r="E47" i="1"/>
  <c r="G47" i="1" s="1"/>
  <c r="E21" i="1"/>
  <c r="E97" i="1" l="1"/>
  <c r="G97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<sst xmlns="http://schemas.openxmlformats.org/spreadsheetml/2006/main" count="252" uniqueCount="252">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</sst>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8" fillId="5" borderId="1" xfId="2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  <color rgb="FFB0F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9"/>
  <sheetViews>
    <sheetView tabSelected="1" topLeftCell="A61" zoomScaleNormal="100" zoomScaleSheetLayoutView="100" workbookViewId="0">
      <selection activeCell="H100" sqref="H100"/>
    </sheetView>
  </sheetViews>
  <sheetFormatPr defaultRowHeight="15.6" x14ac:dyDescent="0.3"/>
  <cols>
    <col min="1" max="1" width="0.6640625" style="10" customWidth="1"/>
    <col min="2" max="2" width="5.5546875" style="1" customWidth="1"/>
    <col min="3" max="3" width="46.44140625" style="12" customWidth="1"/>
    <col min="4" max="4" width="8.109375" style="10" customWidth="1"/>
    <col min="5" max="5" width="13.109375" style="10" bestFit="1" customWidth="1"/>
    <col min="6" max="6" width="13.6640625" style="10" customWidth="1"/>
    <col min="7" max="7" width="12.44140625" style="10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40" t="s">
        <v>0</v>
      </c>
      <c r="C1" s="40"/>
      <c r="D1" s="40"/>
      <c r="E1" s="40"/>
      <c r="F1" s="40"/>
      <c r="G1" s="40"/>
    </row>
    <row r="2" spans="2:7" ht="45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94888356</v>
      </c>
      <c r="F3" s="17">
        <v>106893929</v>
      </c>
      <c r="G3" s="17">
        <f>F3-E3</f>
        <v>12005573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15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3372216</v>
      </c>
      <c r="G5" s="17">
        <f t="shared" si="0"/>
        <v>3372216</v>
      </c>
    </row>
    <row r="6" spans="2:7" x14ac:dyDescent="0.3">
      <c r="B6" s="3" t="s">
        <v>13</v>
      </c>
      <c r="C6" s="35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441000</v>
      </c>
      <c r="F8" s="17">
        <v>1071000</v>
      </c>
      <c r="G8" s="17">
        <f t="shared" si="0"/>
        <v>630000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3508351</v>
      </c>
      <c r="F9" s="17">
        <v>3677540</v>
      </c>
      <c r="G9" s="17">
        <f t="shared" si="0"/>
        <v>169189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1714960</v>
      </c>
      <c r="F11" s="17">
        <v>1370334</v>
      </c>
      <c r="G11" s="17">
        <f t="shared" si="0"/>
        <v>-344626</v>
      </c>
    </row>
    <row r="12" spans="2:7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500000</v>
      </c>
      <c r="G12" s="17">
        <f t="shared" si="0"/>
        <v>500000</v>
      </c>
    </row>
    <row r="13" spans="2:7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736047</v>
      </c>
      <c r="F15" s="17">
        <v>4385332</v>
      </c>
      <c r="G15" s="17">
        <f t="shared" si="0"/>
        <v>3649285</v>
      </c>
    </row>
    <row r="16" spans="2:7" ht="32.4" x14ac:dyDescent="0.3">
      <c r="B16" s="19" t="s">
        <v>43</v>
      </c>
      <c r="C16" s="20" t="s">
        <v>44</v>
      </c>
      <c r="D16" s="21" t="s">
        <v>45</v>
      </c>
      <c r="E16" s="22">
        <f>SUM(E3:E15)</f>
        <v>101288714</v>
      </c>
      <c r="F16" s="22">
        <f t="shared" ref="F16:G16" si="1">SUM(F3:F15)</f>
        <v>121270351</v>
      </c>
      <c r="G16" s="22">
        <f t="shared" si="1"/>
        <v>19981637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6808416</v>
      </c>
      <c r="F17" s="17">
        <v>6808416</v>
      </c>
      <c r="G17" s="17">
        <f>F17-E17</f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2810000</v>
      </c>
      <c r="G18" s="17">
        <f t="shared" ref="G18:G19" si="2">F18-E18</f>
        <v>2810000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4170659</v>
      </c>
      <c r="G19" s="17">
        <f t="shared" si="2"/>
        <v>4170659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6808416</v>
      </c>
      <c r="F20" s="22">
        <f t="shared" ref="F20:G20" si="3">SUM(F17:F19)</f>
        <v>13789075</v>
      </c>
      <c r="G20" s="22">
        <f t="shared" si="3"/>
        <v>6980659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108097130</v>
      </c>
      <c r="F21" s="26">
        <f t="shared" ref="F21:G21" si="4">F16+F20</f>
        <v>135059426</v>
      </c>
      <c r="G21" s="26">
        <f t="shared" si="4"/>
        <v>26962296</v>
      </c>
    </row>
    <row r="22" spans="2:7" s="11" customFormat="1" ht="22.5" customHeight="1" x14ac:dyDescent="0.3">
      <c r="B22" s="23" t="s">
        <v>61</v>
      </c>
      <c r="C22" s="34" t="s">
        <v>62</v>
      </c>
      <c r="D22" s="25" t="s">
        <v>63</v>
      </c>
      <c r="E22" s="27">
        <v>20657505</v>
      </c>
      <c r="F22" s="27">
        <v>24183994</v>
      </c>
      <c r="G22" s="27">
        <f>F22-E22</f>
        <v>3526489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>F23-E23</f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11920000</v>
      </c>
      <c r="F24" s="17">
        <v>18349129</v>
      </c>
      <c r="G24" s="17">
        <f t="shared" ref="G24:G25" si="5">F24-E24</f>
        <v>6429129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5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11920000</v>
      </c>
      <c r="F26" s="22">
        <f t="shared" ref="F26:G26" si="6">SUM(F23:F25)</f>
        <v>18349129</v>
      </c>
      <c r="G26" s="22">
        <f t="shared" si="6"/>
        <v>6429129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175000</v>
      </c>
      <c r="F27" s="17">
        <v>250153</v>
      </c>
      <c r="G27" s="17">
        <f>F27-E27</f>
        <v>75153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1545000</v>
      </c>
      <c r="F28" s="17">
        <v>1706324</v>
      </c>
      <c r="G28" s="17">
        <f t="shared" ref="G28:G91" si="7">F28-E28</f>
        <v>161324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1720000</v>
      </c>
      <c r="F29" s="22">
        <f t="shared" ref="F29" si="8">SUM(F27:F28)</f>
        <v>1956477</v>
      </c>
      <c r="G29" s="32">
        <f t="shared" si="7"/>
        <v>236477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5455100</v>
      </c>
      <c r="F30" s="17">
        <v>5487717</v>
      </c>
      <c r="G30" s="17">
        <f t="shared" si="7"/>
        <v>32617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3230000</v>
      </c>
      <c r="F31" s="17">
        <v>7231831</v>
      </c>
      <c r="G31" s="17">
        <f t="shared" si="7"/>
        <v>4001831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1498000</v>
      </c>
      <c r="F32" s="17">
        <v>3615051</v>
      </c>
      <c r="G32" s="17">
        <f t="shared" si="7"/>
        <v>2117051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4477000</v>
      </c>
      <c r="F33" s="17">
        <v>4462700</v>
      </c>
      <c r="G33" s="17">
        <f t="shared" si="7"/>
        <v>-14300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7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3680000</v>
      </c>
      <c r="F35" s="17">
        <v>7370331</v>
      </c>
      <c r="G35" s="17">
        <f t="shared" si="7"/>
        <v>3690331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16670000</v>
      </c>
      <c r="F36" s="17">
        <v>25058988</v>
      </c>
      <c r="G36" s="17">
        <f t="shared" si="7"/>
        <v>8388988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35010100</v>
      </c>
      <c r="F37" s="22">
        <f t="shared" ref="F37" si="9">SUM(F30:F36)</f>
        <v>53226618</v>
      </c>
      <c r="G37" s="32">
        <f t="shared" si="7"/>
        <v>18216518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600000</v>
      </c>
      <c r="F38" s="17">
        <v>596470</v>
      </c>
      <c r="G38" s="17">
        <f t="shared" si="7"/>
        <v>-3530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20000</v>
      </c>
      <c r="F39" s="17">
        <v>35000</v>
      </c>
      <c r="G39" s="17">
        <f t="shared" si="7"/>
        <v>15000</v>
      </c>
    </row>
    <row r="40" spans="2:7" ht="19.5" customHeight="1" x14ac:dyDescent="0.3">
      <c r="B40" s="19" t="s">
        <v>115</v>
      </c>
      <c r="C40" s="36" t="s">
        <v>116</v>
      </c>
      <c r="D40" s="21" t="s">
        <v>117</v>
      </c>
      <c r="E40" s="22">
        <f>E38+E39</f>
        <v>620000</v>
      </c>
      <c r="F40" s="31">
        <f t="shared" ref="F40" si="10">F38+F39</f>
        <v>631470</v>
      </c>
      <c r="G40" s="32">
        <f t="shared" si="7"/>
        <v>11470</v>
      </c>
    </row>
    <row r="41" spans="2:7" ht="26.4" x14ac:dyDescent="0.3">
      <c r="B41" s="3" t="s">
        <v>118</v>
      </c>
      <c r="C41" s="35" t="s">
        <v>119</v>
      </c>
      <c r="D41" s="18" t="s">
        <v>120</v>
      </c>
      <c r="E41" s="17">
        <v>10372050</v>
      </c>
      <c r="F41" s="17">
        <v>10940673</v>
      </c>
      <c r="G41" s="17">
        <f t="shared" si="7"/>
        <v>568623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165000</v>
      </c>
      <c r="G42" s="17">
        <f t="shared" si="7"/>
        <v>165000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7000</v>
      </c>
      <c r="G43" s="17">
        <f t="shared" si="7"/>
        <v>7000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7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706000</v>
      </c>
      <c r="F45" s="17">
        <v>3101159</v>
      </c>
      <c r="G45" s="17">
        <f t="shared" si="7"/>
        <v>2395159</v>
      </c>
    </row>
    <row r="46" spans="2:7" ht="27.6" x14ac:dyDescent="0.3">
      <c r="B46" s="19" t="s">
        <v>133</v>
      </c>
      <c r="C46" s="36" t="s">
        <v>134</v>
      </c>
      <c r="D46" s="21" t="s">
        <v>135</v>
      </c>
      <c r="E46" s="22">
        <f>SUM(E41:E45)</f>
        <v>11078050</v>
      </c>
      <c r="F46" s="22">
        <f t="shared" ref="F46" si="11">SUM(F41:F45)</f>
        <v>14213832</v>
      </c>
      <c r="G46" s="32">
        <f t="shared" si="7"/>
        <v>3135782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60348150</v>
      </c>
      <c r="F47" s="26">
        <f t="shared" ref="F47" si="12">F26+F29+F37+F40+F46</f>
        <v>88377526</v>
      </c>
      <c r="G47" s="27">
        <f t="shared" si="7"/>
        <v>28029376</v>
      </c>
    </row>
    <row r="48" spans="2:7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7"/>
        <v>0</v>
      </c>
    </row>
    <row r="49" spans="2:7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7"/>
        <v>0</v>
      </c>
    </row>
    <row r="50" spans="2:7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7"/>
        <v>0</v>
      </c>
    </row>
    <row r="51" spans="2:7" ht="26.4" x14ac:dyDescent="0.3">
      <c r="B51" s="3" t="s">
        <v>148</v>
      </c>
      <c r="C51" s="37" t="s">
        <v>149</v>
      </c>
      <c r="D51" s="18" t="s">
        <v>150</v>
      </c>
      <c r="E51" s="17">
        <v>0</v>
      </c>
      <c r="F51" s="17">
        <v>0</v>
      </c>
      <c r="G51" s="17">
        <f t="shared" si="7"/>
        <v>0</v>
      </c>
    </row>
    <row r="52" spans="2:7" ht="15.75" customHeight="1" x14ac:dyDescent="0.3">
      <c r="B52" s="3" t="s">
        <v>151</v>
      </c>
      <c r="C52" s="37" t="s">
        <v>152</v>
      </c>
      <c r="D52" s="18" t="s">
        <v>153</v>
      </c>
      <c r="E52" s="17">
        <v>0</v>
      </c>
      <c r="F52" s="17">
        <v>0</v>
      </c>
      <c r="G52" s="17">
        <f t="shared" si="7"/>
        <v>0</v>
      </c>
    </row>
    <row r="53" spans="2:7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7"/>
        <v>0</v>
      </c>
    </row>
    <row r="54" spans="2:7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7"/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9781000</v>
      </c>
      <c r="F55" s="17">
        <v>9781000</v>
      </c>
      <c r="G55" s="17">
        <f t="shared" si="7"/>
        <v>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9781000</v>
      </c>
      <c r="F56" s="26">
        <f t="shared" ref="F56" si="13">SUM(F48:F55)</f>
        <v>9781000</v>
      </c>
      <c r="G56" s="27">
        <f t="shared" si="7"/>
        <v>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f t="shared" si="7"/>
        <v>0</v>
      </c>
    </row>
    <row r="58" spans="2:7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1850176</v>
      </c>
      <c r="G58" s="17">
        <f t="shared" si="7"/>
        <v>1850176</v>
      </c>
    </row>
    <row r="59" spans="2:7" ht="26.4" x14ac:dyDescent="0.3">
      <c r="B59" s="3">
        <v>57</v>
      </c>
      <c r="C59" s="38" t="s">
        <v>171</v>
      </c>
      <c r="D59" s="18" t="s">
        <v>172</v>
      </c>
      <c r="E59" s="17">
        <v>0</v>
      </c>
      <c r="F59" s="17">
        <v>0</v>
      </c>
      <c r="G59" s="17">
        <f t="shared" si="7"/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3163659</v>
      </c>
      <c r="G60" s="17">
        <f t="shared" si="7"/>
        <v>3163659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" si="14">SUM(F58:F60)</f>
        <v>5013835</v>
      </c>
      <c r="G61" s="32">
        <f t="shared" si="7"/>
        <v>5013835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f t="shared" si="7"/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f t="shared" si="7"/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f t="shared" si="7"/>
        <v>0</v>
      </c>
    </row>
    <row r="65" spans="2:7" ht="23.25" customHeight="1" x14ac:dyDescent="0.3">
      <c r="B65" s="3">
        <v>63</v>
      </c>
      <c r="C65" s="38" t="s">
        <v>183</v>
      </c>
      <c r="D65" s="18" t="s">
        <v>184</v>
      </c>
      <c r="E65" s="17">
        <v>88184269</v>
      </c>
      <c r="F65" s="17">
        <v>88184269</v>
      </c>
      <c r="G65" s="17">
        <f t="shared" si="7"/>
        <v>0</v>
      </c>
    </row>
    <row r="66" spans="2:7" ht="26.4" hidden="1" x14ac:dyDescent="0.3">
      <c r="B66" s="3">
        <v>64</v>
      </c>
      <c r="C66" s="38" t="s">
        <v>185</v>
      </c>
      <c r="D66" s="18" t="s">
        <v>186</v>
      </c>
      <c r="E66" s="17">
        <v>0</v>
      </c>
      <c r="F66" s="17">
        <v>0</v>
      </c>
      <c r="G66" s="17">
        <f t="shared" si="7"/>
        <v>0</v>
      </c>
    </row>
    <row r="67" spans="2:7" ht="26.4" hidden="1" x14ac:dyDescent="0.3">
      <c r="B67" s="3">
        <v>65</v>
      </c>
      <c r="C67" s="38" t="s">
        <v>187</v>
      </c>
      <c r="D67" s="18" t="s">
        <v>188</v>
      </c>
      <c r="E67" s="17">
        <v>0</v>
      </c>
      <c r="F67" s="17">
        <v>0</v>
      </c>
      <c r="G67" s="17">
        <f t="shared" si="7"/>
        <v>0</v>
      </c>
    </row>
    <row r="68" spans="2:7" hidden="1" x14ac:dyDescent="0.3">
      <c r="B68" s="3">
        <v>66</v>
      </c>
      <c r="C68" s="38" t="s">
        <v>189</v>
      </c>
      <c r="D68" s="18" t="s">
        <v>190</v>
      </c>
      <c r="E68" s="17">
        <v>0</v>
      </c>
      <c r="F68" s="17">
        <v>0</v>
      </c>
      <c r="G68" s="17">
        <f t="shared" si="7"/>
        <v>0</v>
      </c>
    </row>
    <row r="69" spans="2:7" hidden="1" x14ac:dyDescent="0.3">
      <c r="B69" s="3">
        <v>67</v>
      </c>
      <c r="C69" s="39" t="s">
        <v>191</v>
      </c>
      <c r="D69" s="18" t="s">
        <v>192</v>
      </c>
      <c r="E69" s="17">
        <v>0</v>
      </c>
      <c r="F69" s="17">
        <v>0</v>
      </c>
      <c r="G69" s="17">
        <f t="shared" si="7"/>
        <v>0</v>
      </c>
    </row>
    <row r="70" spans="2:7" hidden="1" x14ac:dyDescent="0.3">
      <c r="B70" s="3">
        <v>68</v>
      </c>
      <c r="C70" s="38" t="s">
        <v>193</v>
      </c>
      <c r="D70" s="18" t="s">
        <v>194</v>
      </c>
      <c r="E70" s="17">
        <v>0</v>
      </c>
      <c r="F70" s="17">
        <v>0</v>
      </c>
      <c r="G70" s="17">
        <f t="shared" si="7"/>
        <v>0</v>
      </c>
    </row>
    <row r="71" spans="2:7" ht="17.25" customHeight="1" x14ac:dyDescent="0.3">
      <c r="B71" s="3">
        <v>69</v>
      </c>
      <c r="C71" s="38" t="s">
        <v>195</v>
      </c>
      <c r="D71" s="18" t="s">
        <v>196</v>
      </c>
      <c r="E71" s="17">
        <v>3200000</v>
      </c>
      <c r="F71" s="17">
        <v>3400000</v>
      </c>
      <c r="G71" s="17">
        <f t="shared" si="7"/>
        <v>200000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f>200000+2851683</f>
        <v>3051683</v>
      </c>
      <c r="F72" s="17">
        <v>15348817</v>
      </c>
      <c r="G72" s="17">
        <f t="shared" si="7"/>
        <v>12297134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94435952</v>
      </c>
      <c r="F73" s="26">
        <f t="shared" ref="F73" si="15">F57+F61+F62+F63+F64+F65+F66+F67+F68+F69+F70+F71+F72</f>
        <v>111946921</v>
      </c>
      <c r="G73" s="27">
        <f t="shared" si="7"/>
        <v>17510969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2000000</v>
      </c>
      <c r="F74" s="17">
        <v>4000000</v>
      </c>
      <c r="G74" s="17">
        <f t="shared" si="7"/>
        <v>2000000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18525841</v>
      </c>
      <c r="F75" s="17">
        <v>20610931</v>
      </c>
      <c r="G75" s="17">
        <f t="shared" si="7"/>
        <v>2085090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130000</v>
      </c>
      <c r="G76" s="17">
        <f t="shared" si="7"/>
        <v>130000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15937480</v>
      </c>
      <c r="F77" s="17">
        <v>29385289</v>
      </c>
      <c r="G77" s="17">
        <f t="shared" si="7"/>
        <v>13447809</v>
      </c>
    </row>
    <row r="78" spans="2:7" hidden="1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7"/>
        <v>0</v>
      </c>
    </row>
    <row r="79" spans="2:7" hidden="1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7"/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9305097</v>
      </c>
      <c r="F80" s="17">
        <v>13488315</v>
      </c>
      <c r="G80" s="17">
        <f t="shared" si="7"/>
        <v>4183218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45768418</v>
      </c>
      <c r="F81" s="26">
        <f t="shared" ref="F81" si="16">SUM(F74:F80)</f>
        <v>67614535</v>
      </c>
      <c r="G81" s="27">
        <f t="shared" si="7"/>
        <v>21846117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v>13578425</v>
      </c>
      <c r="F82" s="17">
        <v>37392483</v>
      </c>
      <c r="G82" s="17">
        <f t="shared" si="7"/>
        <v>23814058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si="7"/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f t="shared" si="7"/>
        <v>0</v>
      </c>
    </row>
    <row r="85" spans="2:7" ht="26.4" x14ac:dyDescent="0.3">
      <c r="B85" s="3">
        <v>83</v>
      </c>
      <c r="C85" s="38" t="s">
        <v>223</v>
      </c>
      <c r="D85" s="18" t="s">
        <v>224</v>
      </c>
      <c r="E85" s="17">
        <v>3666175</v>
      </c>
      <c r="F85" s="17">
        <v>9566175</v>
      </c>
      <c r="G85" s="17">
        <f t="shared" si="7"/>
        <v>5900000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17244600</v>
      </c>
      <c r="F86" s="26">
        <f t="shared" ref="F86" si="17">SUM(F82:F85)</f>
        <v>46958658</v>
      </c>
      <c r="G86" s="27">
        <f t="shared" si="7"/>
        <v>29714058</v>
      </c>
    </row>
    <row r="87" spans="2:7" ht="46.8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f t="shared" si="7"/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f t="shared" si="7"/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f t="shared" si="7"/>
        <v>0</v>
      </c>
    </row>
    <row r="90" spans="2:7" ht="31.2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f t="shared" si="7"/>
        <v>0</v>
      </c>
    </row>
    <row r="91" spans="2:7" ht="46.8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f t="shared" si="7"/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f t="shared" ref="G92:G97" si="18">F92-E92</f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f t="shared" si="18"/>
        <v>0</v>
      </c>
    </row>
    <row r="94" spans="2:7" ht="31.2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213488742</v>
      </c>
      <c r="G94" s="17">
        <f t="shared" si="18"/>
        <v>213488742</v>
      </c>
    </row>
    <row r="95" spans="2:7" ht="26.4" x14ac:dyDescent="0.3">
      <c r="B95" s="3">
        <v>93</v>
      </c>
      <c r="C95" s="38" t="s">
        <v>243</v>
      </c>
      <c r="D95" s="18" t="s">
        <v>244</v>
      </c>
      <c r="E95" s="17">
        <v>0</v>
      </c>
      <c r="F95" s="17">
        <v>0</v>
      </c>
      <c r="G95" s="17">
        <f t="shared" si="18"/>
        <v>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" si="19">SUM(F87:F95)</f>
        <v>213488742</v>
      </c>
      <c r="G96" s="27">
        <f t="shared" si="18"/>
        <v>213488742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356332755</v>
      </c>
      <c r="F97" s="26">
        <f t="shared" ref="F97" si="20">F21+F22+F47+F56+F73+F81+F86+F96</f>
        <v>697410802</v>
      </c>
      <c r="G97" s="27">
        <f t="shared" si="18"/>
        <v>341078047</v>
      </c>
    </row>
    <row r="99" spans="2:7" x14ac:dyDescent="0.3">
      <c r="F99" s="33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 3/2020. (VII.14.) önkormányzati rendelethez
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2020-07-10T20:17:53Z</cp:lastPrinted>
  <dcterms:created xsi:type="dcterms:W3CDTF">2019-02-06T16:32:14Z</dcterms:created>
  <dcterms:modified xsi:type="dcterms:W3CDTF">2020-07-10T20:17:54Z</dcterms:modified>
</cp:coreProperties>
</file>