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18\"/>
    </mc:Choice>
  </mc:AlternateContent>
  <xr:revisionPtr revIDLastSave="0" documentId="13_ncr:1_{FA11000C-BF57-4B2B-8B2A-0004CF695E6A}" xr6:coauthVersionLast="28" xr6:coauthVersionMax="28" xr10:uidLastSave="{00000000-0000-0000-0000-000000000000}"/>
  <bookViews>
    <workbookView xWindow="0" yWindow="0" windowWidth="28800" windowHeight="12210" xr2:uid="{46C67BB0-4E90-46CC-A2E6-B659E3CFC92D}"/>
  </bookViews>
  <sheets>
    <sheet name="4mel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1" l="1"/>
  <c r="I139" i="1"/>
  <c r="H139" i="1"/>
  <c r="G139" i="1"/>
  <c r="F139" i="1"/>
  <c r="E139" i="1"/>
  <c r="D139" i="1"/>
  <c r="C139" i="1"/>
  <c r="C135" i="1"/>
  <c r="H134" i="1"/>
  <c r="G134" i="1" s="1"/>
  <c r="G144" i="1" s="1"/>
  <c r="D134" i="1"/>
  <c r="C134" i="1" s="1"/>
  <c r="C144" i="1" s="1"/>
  <c r="J129" i="1"/>
  <c r="I129" i="1"/>
  <c r="H129" i="1"/>
  <c r="G129" i="1"/>
  <c r="F129" i="1"/>
  <c r="E129" i="1"/>
  <c r="D129" i="1"/>
  <c r="C129" i="1"/>
  <c r="J125" i="1"/>
  <c r="J144" i="1" s="1"/>
  <c r="I125" i="1"/>
  <c r="I144" i="1" s="1"/>
  <c r="H125" i="1"/>
  <c r="H144" i="1" s="1"/>
  <c r="G125" i="1"/>
  <c r="F125" i="1"/>
  <c r="F144" i="1" s="1"/>
  <c r="E125" i="1"/>
  <c r="E144" i="1" s="1"/>
  <c r="D125" i="1"/>
  <c r="D144" i="1" s="1"/>
  <c r="C125" i="1"/>
  <c r="I123" i="1"/>
  <c r="J123" i="1" s="1"/>
  <c r="F123" i="1"/>
  <c r="E123" i="1"/>
  <c r="G122" i="1"/>
  <c r="C122" i="1"/>
  <c r="H121" i="1"/>
  <c r="G121" i="1" s="1"/>
  <c r="D121" i="1"/>
  <c r="C121" i="1" s="1"/>
  <c r="J112" i="1"/>
  <c r="H112" i="1"/>
  <c r="F112" i="1"/>
  <c r="D112" i="1"/>
  <c r="G111" i="1"/>
  <c r="C111" i="1"/>
  <c r="D110" i="1"/>
  <c r="C110" i="1"/>
  <c r="G109" i="1"/>
  <c r="C109" i="1"/>
  <c r="G108" i="1"/>
  <c r="C108" i="1"/>
  <c r="I107" i="1"/>
  <c r="H107" i="1"/>
  <c r="G107" i="1"/>
  <c r="E107" i="1"/>
  <c r="J96" i="1"/>
  <c r="J91" i="1" s="1"/>
  <c r="J124" i="1" s="1"/>
  <c r="I96" i="1"/>
  <c r="G96" i="1" s="1"/>
  <c r="H96" i="1"/>
  <c r="F96" i="1"/>
  <c r="F91" i="1" s="1"/>
  <c r="F124" i="1" s="1"/>
  <c r="E96" i="1"/>
  <c r="C96" i="1" s="1"/>
  <c r="G95" i="1"/>
  <c r="C95" i="1"/>
  <c r="C94" i="1"/>
  <c r="G93" i="1"/>
  <c r="C93" i="1"/>
  <c r="G92" i="1"/>
  <c r="C92" i="1"/>
  <c r="I91" i="1"/>
  <c r="I124" i="1" s="1"/>
  <c r="I145" i="1" s="1"/>
  <c r="H91" i="1"/>
  <c r="G91" i="1" s="1"/>
  <c r="G124" i="1" s="1"/>
  <c r="G145" i="1" s="1"/>
  <c r="E91" i="1"/>
  <c r="E124" i="1" s="1"/>
  <c r="E145" i="1" s="1"/>
  <c r="D91" i="1"/>
  <c r="C91" i="1" s="1"/>
  <c r="C124" i="1" s="1"/>
  <c r="J78" i="1"/>
  <c r="I78" i="1"/>
  <c r="H78" i="1"/>
  <c r="H84" i="1" s="1"/>
  <c r="G78" i="1"/>
  <c r="F78" i="1"/>
  <c r="E78" i="1"/>
  <c r="D78" i="1"/>
  <c r="C78" i="1"/>
  <c r="I77" i="1"/>
  <c r="J77" i="1" s="1"/>
  <c r="F77" i="1"/>
  <c r="E77" i="1"/>
  <c r="I76" i="1"/>
  <c r="J76" i="1" s="1"/>
  <c r="F76" i="1"/>
  <c r="F74" i="1" s="1"/>
  <c r="E76" i="1"/>
  <c r="C75" i="1"/>
  <c r="I74" i="1"/>
  <c r="H74" i="1"/>
  <c r="E74" i="1"/>
  <c r="D74" i="1"/>
  <c r="I73" i="1"/>
  <c r="J73" i="1" s="1"/>
  <c r="F73" i="1"/>
  <c r="E73" i="1"/>
  <c r="I71" i="1"/>
  <c r="H71" i="1"/>
  <c r="G71" i="1"/>
  <c r="E71" i="1"/>
  <c r="D71" i="1"/>
  <c r="C71" i="1"/>
  <c r="J66" i="1"/>
  <c r="I66" i="1"/>
  <c r="I84" i="1" s="1"/>
  <c r="H66" i="1"/>
  <c r="G66" i="1"/>
  <c r="F66" i="1"/>
  <c r="F84" i="1" s="1"/>
  <c r="F85" i="1" s="1"/>
  <c r="E66" i="1"/>
  <c r="E84" i="1" s="1"/>
  <c r="D66" i="1"/>
  <c r="C66" i="1"/>
  <c r="J65" i="1"/>
  <c r="I65" i="1"/>
  <c r="E65" i="1"/>
  <c r="F65" i="1" s="1"/>
  <c r="G64" i="1"/>
  <c r="C64" i="1"/>
  <c r="I63" i="1"/>
  <c r="J63" i="1" s="1"/>
  <c r="F63" i="1"/>
  <c r="E63" i="1"/>
  <c r="H62" i="1"/>
  <c r="G62" i="1" s="1"/>
  <c r="G84" i="1" s="1"/>
  <c r="D62" i="1"/>
  <c r="C62" i="1" s="1"/>
  <c r="J56" i="1"/>
  <c r="I56" i="1"/>
  <c r="H56" i="1"/>
  <c r="G56" i="1"/>
  <c r="F56" i="1"/>
  <c r="E56" i="1"/>
  <c r="D56" i="1"/>
  <c r="C56" i="1"/>
  <c r="J55" i="1"/>
  <c r="I55" i="1"/>
  <c r="E55" i="1"/>
  <c r="F55" i="1" s="1"/>
  <c r="G54" i="1"/>
  <c r="C54" i="1"/>
  <c r="E53" i="1"/>
  <c r="F53" i="1" s="1"/>
  <c r="J52" i="1"/>
  <c r="I52" i="1"/>
  <c r="E52" i="1"/>
  <c r="F52" i="1" s="1"/>
  <c r="H51" i="1"/>
  <c r="D51" i="1"/>
  <c r="C51" i="1" s="1"/>
  <c r="I45" i="1"/>
  <c r="J45" i="1" s="1"/>
  <c r="H45" i="1"/>
  <c r="G45" i="1"/>
  <c r="E45" i="1"/>
  <c r="F45" i="1" s="1"/>
  <c r="D45" i="1"/>
  <c r="C45" i="1"/>
  <c r="G43" i="1"/>
  <c r="C43" i="1"/>
  <c r="G41" i="1"/>
  <c r="C41" i="1"/>
  <c r="G40" i="1"/>
  <c r="C40" i="1"/>
  <c r="G39" i="1"/>
  <c r="C39" i="1"/>
  <c r="G38" i="1"/>
  <c r="C38" i="1"/>
  <c r="G37" i="1"/>
  <c r="C37" i="1"/>
  <c r="G36" i="1"/>
  <c r="C36" i="1"/>
  <c r="C35" i="1"/>
  <c r="J34" i="1"/>
  <c r="I34" i="1"/>
  <c r="H34" i="1"/>
  <c r="G34" i="1" s="1"/>
  <c r="F34" i="1"/>
  <c r="E34" i="1"/>
  <c r="D34" i="1"/>
  <c r="C34" i="1" s="1"/>
  <c r="G33" i="1"/>
  <c r="C33" i="1"/>
  <c r="G32" i="1"/>
  <c r="C32" i="1"/>
  <c r="G31" i="1"/>
  <c r="C31" i="1"/>
  <c r="G30" i="1"/>
  <c r="G28" i="1" s="1"/>
  <c r="C30" i="1"/>
  <c r="G29" i="1"/>
  <c r="C29" i="1"/>
  <c r="J28" i="1"/>
  <c r="I28" i="1"/>
  <c r="H28" i="1"/>
  <c r="F28" i="1"/>
  <c r="E28" i="1"/>
  <c r="D28" i="1"/>
  <c r="C28" i="1"/>
  <c r="H27" i="1"/>
  <c r="G27" i="1" s="1"/>
  <c r="D27" i="1"/>
  <c r="C27" i="1" s="1"/>
  <c r="J25" i="1"/>
  <c r="H25" i="1"/>
  <c r="F25" i="1"/>
  <c r="D25" i="1"/>
  <c r="G24" i="1"/>
  <c r="C24" i="1"/>
  <c r="G23" i="1"/>
  <c r="C23" i="1"/>
  <c r="G22" i="1"/>
  <c r="C22" i="1"/>
  <c r="G21" i="1"/>
  <c r="C21" i="1"/>
  <c r="J20" i="1"/>
  <c r="I20" i="1"/>
  <c r="H20" i="1"/>
  <c r="G20" i="1" s="1"/>
  <c r="F20" i="1"/>
  <c r="E20" i="1"/>
  <c r="D20" i="1"/>
  <c r="C20" i="1" s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H13" i="1"/>
  <c r="G13" i="1"/>
  <c r="D13" i="1"/>
  <c r="C13" i="1"/>
  <c r="G11" i="1"/>
  <c r="C11" i="1"/>
  <c r="G10" i="1"/>
  <c r="C10" i="1"/>
  <c r="G9" i="1"/>
  <c r="C9" i="1"/>
  <c r="G8" i="1"/>
  <c r="C8" i="1"/>
  <c r="J7" i="1"/>
  <c r="I7" i="1"/>
  <c r="I61" i="1" s="1"/>
  <c r="H7" i="1"/>
  <c r="H61" i="1" s="1"/>
  <c r="F7" i="1"/>
  <c r="E7" i="1"/>
  <c r="E61" i="1" s="1"/>
  <c r="E85" i="1" s="1"/>
  <c r="D7" i="1"/>
  <c r="D61" i="1" s="1"/>
  <c r="C84" i="1" l="1"/>
  <c r="J145" i="1"/>
  <c r="H85" i="1"/>
  <c r="G61" i="1"/>
  <c r="G85" i="1" s="1"/>
  <c r="J74" i="1"/>
  <c r="J84" i="1" s="1"/>
  <c r="J85" i="1" s="1"/>
  <c r="C145" i="1"/>
  <c r="F145" i="1"/>
  <c r="C61" i="1"/>
  <c r="C85" i="1" s="1"/>
  <c r="I85" i="1"/>
  <c r="C74" i="1"/>
  <c r="D84" i="1"/>
  <c r="D85" i="1" s="1"/>
  <c r="D124" i="1"/>
  <c r="D145" i="1" s="1"/>
  <c r="H124" i="1"/>
  <c r="H145" i="1" s="1"/>
  <c r="C7" i="1"/>
  <c r="G7" i="1"/>
</calcChain>
</file>

<file path=xl/sharedStrings.xml><?xml version="1.0" encoding="utf-8"?>
<sst xmlns="http://schemas.openxmlformats.org/spreadsheetml/2006/main" count="316" uniqueCount="251">
  <si>
    <t>ezer forint</t>
  </si>
  <si>
    <t>Sorszám</t>
  </si>
  <si>
    <t>Előirányzat-csoport, kiemelt előirányzat megnevezése</t>
  </si>
  <si>
    <t>2017. évi előirányzat</t>
  </si>
  <si>
    <t>2017. módosított évi előirányzat</t>
  </si>
  <si>
    <t>A</t>
  </si>
  <si>
    <t>B</t>
  </si>
  <si>
    <t>C</t>
  </si>
  <si>
    <t>D</t>
  </si>
  <si>
    <t>E</t>
  </si>
  <si>
    <t>F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</si>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</sst>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i/>
      <sz val="10"/>
      <color rgb="FFFF0000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49" fontId="11" fillId="0" borderId="19" xfId="1" applyNumberFormat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wrapText="1" indent="1"/>
    </xf>
    <xf numFmtId="0" fontId="8" fillId="0" borderId="21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5" xfId="1" applyFont="1" applyFill="1" applyBorder="1" applyAlignment="1" applyProtection="1">
      <alignment horizontal="left" vertical="center" wrapText="1" indent="1"/>
    </xf>
    <xf numFmtId="164" fontId="16" fillId="0" borderId="26" xfId="1" applyNumberFormat="1" applyFont="1" applyFill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5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4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64" fontId="8" fillId="0" borderId="2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5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6" xfId="1" applyNumberFormat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38" xfId="1" applyFont="1" applyFill="1" applyBorder="1" applyAlignment="1" applyProtection="1">
      <alignment horizontal="left" vertical="center" wrapText="1" indent="6"/>
    </xf>
    <xf numFmtId="164" fontId="11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0" xfId="1" applyFont="1" applyFill="1" applyBorder="1" applyAlignment="1" applyProtection="1">
      <alignment horizontal="left" vertical="center" wrapText="1" indent="1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0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3" xfId="1" applyFont="1" applyFill="1" applyBorder="1" applyAlignment="1" applyProtection="1">
      <alignment horizontal="left" vertical="center" wrapText="1" inden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20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right" vertical="center" wrapText="1" inden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</cellXfs>
  <cellStyles count="2">
    <cellStyle name="Normál" xfId="0" builtinId="0"/>
    <cellStyle name="Normál_KVRENMUNKA" xfId="1" xr:uid="{B86A6E43-AC30-4AEF-B333-D831130F0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BF09-7245-4F31-BAC9-72F9486E8B7F}">
  <dimension ref="A1:J148"/>
  <sheetViews>
    <sheetView tabSelected="1" view="pageLayout" zoomScaleNormal="100" workbookViewId="0">
      <selection activeCell="K5" sqref="K5"/>
    </sheetView>
  </sheetViews>
  <sheetFormatPr defaultRowHeight="15" x14ac:dyDescent="0.25"/>
  <cols>
    <col min="1" max="1" width="7.5703125" style="98" customWidth="1"/>
    <col min="2" max="2" width="53.85546875" style="99" customWidth="1"/>
    <col min="3" max="3" width="8.85546875" style="100" customWidth="1"/>
    <col min="4" max="4" width="9" style="100" customWidth="1"/>
    <col min="5" max="5" width="8" style="100" customWidth="1"/>
    <col min="6" max="6" width="8.42578125" style="100" customWidth="1"/>
    <col min="7" max="7" width="8.85546875" style="100" customWidth="1"/>
    <col min="8" max="8" width="9" style="100" customWidth="1"/>
    <col min="9" max="9" width="8" style="100" customWidth="1"/>
    <col min="10" max="10" width="8.42578125" style="100" customWidth="1"/>
    <col min="11" max="256" width="9.140625" style="10"/>
    <col min="257" max="257" width="7.5703125" style="10" customWidth="1"/>
    <col min="258" max="258" width="53.85546875" style="10" customWidth="1"/>
    <col min="259" max="259" width="8.85546875" style="10" customWidth="1"/>
    <col min="260" max="260" width="9" style="10" customWidth="1"/>
    <col min="261" max="261" width="8" style="10" customWidth="1"/>
    <col min="262" max="262" width="8.42578125" style="10" customWidth="1"/>
    <col min="263" max="263" width="8.85546875" style="10" customWidth="1"/>
    <col min="264" max="264" width="9" style="10" customWidth="1"/>
    <col min="265" max="265" width="8" style="10" customWidth="1"/>
    <col min="266" max="266" width="8.42578125" style="10" customWidth="1"/>
    <col min="267" max="512" width="9.140625" style="10"/>
    <col min="513" max="513" width="7.5703125" style="10" customWidth="1"/>
    <col min="514" max="514" width="53.85546875" style="10" customWidth="1"/>
    <col min="515" max="515" width="8.85546875" style="10" customWidth="1"/>
    <col min="516" max="516" width="9" style="10" customWidth="1"/>
    <col min="517" max="517" width="8" style="10" customWidth="1"/>
    <col min="518" max="518" width="8.42578125" style="10" customWidth="1"/>
    <col min="519" max="519" width="8.85546875" style="10" customWidth="1"/>
    <col min="520" max="520" width="9" style="10" customWidth="1"/>
    <col min="521" max="521" width="8" style="10" customWidth="1"/>
    <col min="522" max="522" width="8.42578125" style="10" customWidth="1"/>
    <col min="523" max="768" width="9.140625" style="10"/>
    <col min="769" max="769" width="7.5703125" style="10" customWidth="1"/>
    <col min="770" max="770" width="53.85546875" style="10" customWidth="1"/>
    <col min="771" max="771" width="8.85546875" style="10" customWidth="1"/>
    <col min="772" max="772" width="9" style="10" customWidth="1"/>
    <col min="773" max="773" width="8" style="10" customWidth="1"/>
    <col min="774" max="774" width="8.42578125" style="10" customWidth="1"/>
    <col min="775" max="775" width="8.85546875" style="10" customWidth="1"/>
    <col min="776" max="776" width="9" style="10" customWidth="1"/>
    <col min="777" max="777" width="8" style="10" customWidth="1"/>
    <col min="778" max="778" width="8.42578125" style="10" customWidth="1"/>
    <col min="779" max="1024" width="9.140625" style="10"/>
    <col min="1025" max="1025" width="7.5703125" style="10" customWidth="1"/>
    <col min="1026" max="1026" width="53.85546875" style="10" customWidth="1"/>
    <col min="1027" max="1027" width="8.85546875" style="10" customWidth="1"/>
    <col min="1028" max="1028" width="9" style="10" customWidth="1"/>
    <col min="1029" max="1029" width="8" style="10" customWidth="1"/>
    <col min="1030" max="1030" width="8.42578125" style="10" customWidth="1"/>
    <col min="1031" max="1031" width="8.85546875" style="10" customWidth="1"/>
    <col min="1032" max="1032" width="9" style="10" customWidth="1"/>
    <col min="1033" max="1033" width="8" style="10" customWidth="1"/>
    <col min="1034" max="1034" width="8.42578125" style="10" customWidth="1"/>
    <col min="1035" max="1280" width="9.140625" style="10"/>
    <col min="1281" max="1281" width="7.5703125" style="10" customWidth="1"/>
    <col min="1282" max="1282" width="53.85546875" style="10" customWidth="1"/>
    <col min="1283" max="1283" width="8.85546875" style="10" customWidth="1"/>
    <col min="1284" max="1284" width="9" style="10" customWidth="1"/>
    <col min="1285" max="1285" width="8" style="10" customWidth="1"/>
    <col min="1286" max="1286" width="8.42578125" style="10" customWidth="1"/>
    <col min="1287" max="1287" width="8.85546875" style="10" customWidth="1"/>
    <col min="1288" max="1288" width="9" style="10" customWidth="1"/>
    <col min="1289" max="1289" width="8" style="10" customWidth="1"/>
    <col min="1290" max="1290" width="8.42578125" style="10" customWidth="1"/>
    <col min="1291" max="1536" width="9.140625" style="10"/>
    <col min="1537" max="1537" width="7.5703125" style="10" customWidth="1"/>
    <col min="1538" max="1538" width="53.85546875" style="10" customWidth="1"/>
    <col min="1539" max="1539" width="8.85546875" style="10" customWidth="1"/>
    <col min="1540" max="1540" width="9" style="10" customWidth="1"/>
    <col min="1541" max="1541" width="8" style="10" customWidth="1"/>
    <col min="1542" max="1542" width="8.42578125" style="10" customWidth="1"/>
    <col min="1543" max="1543" width="8.85546875" style="10" customWidth="1"/>
    <col min="1544" max="1544" width="9" style="10" customWidth="1"/>
    <col min="1545" max="1545" width="8" style="10" customWidth="1"/>
    <col min="1546" max="1546" width="8.42578125" style="10" customWidth="1"/>
    <col min="1547" max="1792" width="9.140625" style="10"/>
    <col min="1793" max="1793" width="7.5703125" style="10" customWidth="1"/>
    <col min="1794" max="1794" width="53.85546875" style="10" customWidth="1"/>
    <col min="1795" max="1795" width="8.85546875" style="10" customWidth="1"/>
    <col min="1796" max="1796" width="9" style="10" customWidth="1"/>
    <col min="1797" max="1797" width="8" style="10" customWidth="1"/>
    <col min="1798" max="1798" width="8.42578125" style="10" customWidth="1"/>
    <col min="1799" max="1799" width="8.85546875" style="10" customWidth="1"/>
    <col min="1800" max="1800" width="9" style="10" customWidth="1"/>
    <col min="1801" max="1801" width="8" style="10" customWidth="1"/>
    <col min="1802" max="1802" width="8.42578125" style="10" customWidth="1"/>
    <col min="1803" max="2048" width="9.140625" style="10"/>
    <col min="2049" max="2049" width="7.5703125" style="10" customWidth="1"/>
    <col min="2050" max="2050" width="53.85546875" style="10" customWidth="1"/>
    <col min="2051" max="2051" width="8.85546875" style="10" customWidth="1"/>
    <col min="2052" max="2052" width="9" style="10" customWidth="1"/>
    <col min="2053" max="2053" width="8" style="10" customWidth="1"/>
    <col min="2054" max="2054" width="8.42578125" style="10" customWidth="1"/>
    <col min="2055" max="2055" width="8.85546875" style="10" customWidth="1"/>
    <col min="2056" max="2056" width="9" style="10" customWidth="1"/>
    <col min="2057" max="2057" width="8" style="10" customWidth="1"/>
    <col min="2058" max="2058" width="8.42578125" style="10" customWidth="1"/>
    <col min="2059" max="2304" width="9.140625" style="10"/>
    <col min="2305" max="2305" width="7.5703125" style="10" customWidth="1"/>
    <col min="2306" max="2306" width="53.85546875" style="10" customWidth="1"/>
    <col min="2307" max="2307" width="8.85546875" style="10" customWidth="1"/>
    <col min="2308" max="2308" width="9" style="10" customWidth="1"/>
    <col min="2309" max="2309" width="8" style="10" customWidth="1"/>
    <col min="2310" max="2310" width="8.42578125" style="10" customWidth="1"/>
    <col min="2311" max="2311" width="8.85546875" style="10" customWidth="1"/>
    <col min="2312" max="2312" width="9" style="10" customWidth="1"/>
    <col min="2313" max="2313" width="8" style="10" customWidth="1"/>
    <col min="2314" max="2314" width="8.42578125" style="10" customWidth="1"/>
    <col min="2315" max="2560" width="9.140625" style="10"/>
    <col min="2561" max="2561" width="7.5703125" style="10" customWidth="1"/>
    <col min="2562" max="2562" width="53.85546875" style="10" customWidth="1"/>
    <col min="2563" max="2563" width="8.85546875" style="10" customWidth="1"/>
    <col min="2564" max="2564" width="9" style="10" customWidth="1"/>
    <col min="2565" max="2565" width="8" style="10" customWidth="1"/>
    <col min="2566" max="2566" width="8.42578125" style="10" customWidth="1"/>
    <col min="2567" max="2567" width="8.85546875" style="10" customWidth="1"/>
    <col min="2568" max="2568" width="9" style="10" customWidth="1"/>
    <col min="2569" max="2569" width="8" style="10" customWidth="1"/>
    <col min="2570" max="2570" width="8.42578125" style="10" customWidth="1"/>
    <col min="2571" max="2816" width="9.140625" style="10"/>
    <col min="2817" max="2817" width="7.5703125" style="10" customWidth="1"/>
    <col min="2818" max="2818" width="53.85546875" style="10" customWidth="1"/>
    <col min="2819" max="2819" width="8.85546875" style="10" customWidth="1"/>
    <col min="2820" max="2820" width="9" style="10" customWidth="1"/>
    <col min="2821" max="2821" width="8" style="10" customWidth="1"/>
    <col min="2822" max="2822" width="8.42578125" style="10" customWidth="1"/>
    <col min="2823" max="2823" width="8.85546875" style="10" customWidth="1"/>
    <col min="2824" max="2824" width="9" style="10" customWidth="1"/>
    <col min="2825" max="2825" width="8" style="10" customWidth="1"/>
    <col min="2826" max="2826" width="8.42578125" style="10" customWidth="1"/>
    <col min="2827" max="3072" width="9.140625" style="10"/>
    <col min="3073" max="3073" width="7.5703125" style="10" customWidth="1"/>
    <col min="3074" max="3074" width="53.85546875" style="10" customWidth="1"/>
    <col min="3075" max="3075" width="8.85546875" style="10" customWidth="1"/>
    <col min="3076" max="3076" width="9" style="10" customWidth="1"/>
    <col min="3077" max="3077" width="8" style="10" customWidth="1"/>
    <col min="3078" max="3078" width="8.42578125" style="10" customWidth="1"/>
    <col min="3079" max="3079" width="8.85546875" style="10" customWidth="1"/>
    <col min="3080" max="3080" width="9" style="10" customWidth="1"/>
    <col min="3081" max="3081" width="8" style="10" customWidth="1"/>
    <col min="3082" max="3082" width="8.42578125" style="10" customWidth="1"/>
    <col min="3083" max="3328" width="9.140625" style="10"/>
    <col min="3329" max="3329" width="7.5703125" style="10" customWidth="1"/>
    <col min="3330" max="3330" width="53.85546875" style="10" customWidth="1"/>
    <col min="3331" max="3331" width="8.85546875" style="10" customWidth="1"/>
    <col min="3332" max="3332" width="9" style="10" customWidth="1"/>
    <col min="3333" max="3333" width="8" style="10" customWidth="1"/>
    <col min="3334" max="3334" width="8.42578125" style="10" customWidth="1"/>
    <col min="3335" max="3335" width="8.85546875" style="10" customWidth="1"/>
    <col min="3336" max="3336" width="9" style="10" customWidth="1"/>
    <col min="3337" max="3337" width="8" style="10" customWidth="1"/>
    <col min="3338" max="3338" width="8.42578125" style="10" customWidth="1"/>
    <col min="3339" max="3584" width="9.140625" style="10"/>
    <col min="3585" max="3585" width="7.5703125" style="10" customWidth="1"/>
    <col min="3586" max="3586" width="53.85546875" style="10" customWidth="1"/>
    <col min="3587" max="3587" width="8.85546875" style="10" customWidth="1"/>
    <col min="3588" max="3588" width="9" style="10" customWidth="1"/>
    <col min="3589" max="3589" width="8" style="10" customWidth="1"/>
    <col min="3590" max="3590" width="8.42578125" style="10" customWidth="1"/>
    <col min="3591" max="3591" width="8.85546875" style="10" customWidth="1"/>
    <col min="3592" max="3592" width="9" style="10" customWidth="1"/>
    <col min="3593" max="3593" width="8" style="10" customWidth="1"/>
    <col min="3594" max="3594" width="8.42578125" style="10" customWidth="1"/>
    <col min="3595" max="3840" width="9.140625" style="10"/>
    <col min="3841" max="3841" width="7.5703125" style="10" customWidth="1"/>
    <col min="3842" max="3842" width="53.85546875" style="10" customWidth="1"/>
    <col min="3843" max="3843" width="8.85546875" style="10" customWidth="1"/>
    <col min="3844" max="3844" width="9" style="10" customWidth="1"/>
    <col min="3845" max="3845" width="8" style="10" customWidth="1"/>
    <col min="3846" max="3846" width="8.42578125" style="10" customWidth="1"/>
    <col min="3847" max="3847" width="8.85546875" style="10" customWidth="1"/>
    <col min="3848" max="3848" width="9" style="10" customWidth="1"/>
    <col min="3849" max="3849" width="8" style="10" customWidth="1"/>
    <col min="3850" max="3850" width="8.42578125" style="10" customWidth="1"/>
    <col min="3851" max="4096" width="9.140625" style="10"/>
    <col min="4097" max="4097" width="7.5703125" style="10" customWidth="1"/>
    <col min="4098" max="4098" width="53.85546875" style="10" customWidth="1"/>
    <col min="4099" max="4099" width="8.85546875" style="10" customWidth="1"/>
    <col min="4100" max="4100" width="9" style="10" customWidth="1"/>
    <col min="4101" max="4101" width="8" style="10" customWidth="1"/>
    <col min="4102" max="4102" width="8.42578125" style="10" customWidth="1"/>
    <col min="4103" max="4103" width="8.85546875" style="10" customWidth="1"/>
    <col min="4104" max="4104" width="9" style="10" customWidth="1"/>
    <col min="4105" max="4105" width="8" style="10" customWidth="1"/>
    <col min="4106" max="4106" width="8.42578125" style="10" customWidth="1"/>
    <col min="4107" max="4352" width="9.140625" style="10"/>
    <col min="4353" max="4353" width="7.5703125" style="10" customWidth="1"/>
    <col min="4354" max="4354" width="53.85546875" style="10" customWidth="1"/>
    <col min="4355" max="4355" width="8.85546875" style="10" customWidth="1"/>
    <col min="4356" max="4356" width="9" style="10" customWidth="1"/>
    <col min="4357" max="4357" width="8" style="10" customWidth="1"/>
    <col min="4358" max="4358" width="8.42578125" style="10" customWidth="1"/>
    <col min="4359" max="4359" width="8.85546875" style="10" customWidth="1"/>
    <col min="4360" max="4360" width="9" style="10" customWidth="1"/>
    <col min="4361" max="4361" width="8" style="10" customWidth="1"/>
    <col min="4362" max="4362" width="8.42578125" style="10" customWidth="1"/>
    <col min="4363" max="4608" width="9.140625" style="10"/>
    <col min="4609" max="4609" width="7.5703125" style="10" customWidth="1"/>
    <col min="4610" max="4610" width="53.85546875" style="10" customWidth="1"/>
    <col min="4611" max="4611" width="8.85546875" style="10" customWidth="1"/>
    <col min="4612" max="4612" width="9" style="10" customWidth="1"/>
    <col min="4613" max="4613" width="8" style="10" customWidth="1"/>
    <col min="4614" max="4614" width="8.42578125" style="10" customWidth="1"/>
    <col min="4615" max="4615" width="8.85546875" style="10" customWidth="1"/>
    <col min="4616" max="4616" width="9" style="10" customWidth="1"/>
    <col min="4617" max="4617" width="8" style="10" customWidth="1"/>
    <col min="4618" max="4618" width="8.42578125" style="10" customWidth="1"/>
    <col min="4619" max="4864" width="9.140625" style="10"/>
    <col min="4865" max="4865" width="7.5703125" style="10" customWidth="1"/>
    <col min="4866" max="4866" width="53.85546875" style="10" customWidth="1"/>
    <col min="4867" max="4867" width="8.85546875" style="10" customWidth="1"/>
    <col min="4868" max="4868" width="9" style="10" customWidth="1"/>
    <col min="4869" max="4869" width="8" style="10" customWidth="1"/>
    <col min="4870" max="4870" width="8.42578125" style="10" customWidth="1"/>
    <col min="4871" max="4871" width="8.85546875" style="10" customWidth="1"/>
    <col min="4872" max="4872" width="9" style="10" customWidth="1"/>
    <col min="4873" max="4873" width="8" style="10" customWidth="1"/>
    <col min="4874" max="4874" width="8.42578125" style="10" customWidth="1"/>
    <col min="4875" max="5120" width="9.140625" style="10"/>
    <col min="5121" max="5121" width="7.5703125" style="10" customWidth="1"/>
    <col min="5122" max="5122" width="53.85546875" style="10" customWidth="1"/>
    <col min="5123" max="5123" width="8.85546875" style="10" customWidth="1"/>
    <col min="5124" max="5124" width="9" style="10" customWidth="1"/>
    <col min="5125" max="5125" width="8" style="10" customWidth="1"/>
    <col min="5126" max="5126" width="8.42578125" style="10" customWidth="1"/>
    <col min="5127" max="5127" width="8.85546875" style="10" customWidth="1"/>
    <col min="5128" max="5128" width="9" style="10" customWidth="1"/>
    <col min="5129" max="5129" width="8" style="10" customWidth="1"/>
    <col min="5130" max="5130" width="8.42578125" style="10" customWidth="1"/>
    <col min="5131" max="5376" width="9.140625" style="10"/>
    <col min="5377" max="5377" width="7.5703125" style="10" customWidth="1"/>
    <col min="5378" max="5378" width="53.85546875" style="10" customWidth="1"/>
    <col min="5379" max="5379" width="8.85546875" style="10" customWidth="1"/>
    <col min="5380" max="5380" width="9" style="10" customWidth="1"/>
    <col min="5381" max="5381" width="8" style="10" customWidth="1"/>
    <col min="5382" max="5382" width="8.42578125" style="10" customWidth="1"/>
    <col min="5383" max="5383" width="8.85546875" style="10" customWidth="1"/>
    <col min="5384" max="5384" width="9" style="10" customWidth="1"/>
    <col min="5385" max="5385" width="8" style="10" customWidth="1"/>
    <col min="5386" max="5386" width="8.42578125" style="10" customWidth="1"/>
    <col min="5387" max="5632" width="9.140625" style="10"/>
    <col min="5633" max="5633" width="7.5703125" style="10" customWidth="1"/>
    <col min="5634" max="5634" width="53.85546875" style="10" customWidth="1"/>
    <col min="5635" max="5635" width="8.85546875" style="10" customWidth="1"/>
    <col min="5636" max="5636" width="9" style="10" customWidth="1"/>
    <col min="5637" max="5637" width="8" style="10" customWidth="1"/>
    <col min="5638" max="5638" width="8.42578125" style="10" customWidth="1"/>
    <col min="5639" max="5639" width="8.85546875" style="10" customWidth="1"/>
    <col min="5640" max="5640" width="9" style="10" customWidth="1"/>
    <col min="5641" max="5641" width="8" style="10" customWidth="1"/>
    <col min="5642" max="5642" width="8.42578125" style="10" customWidth="1"/>
    <col min="5643" max="5888" width="9.140625" style="10"/>
    <col min="5889" max="5889" width="7.5703125" style="10" customWidth="1"/>
    <col min="5890" max="5890" width="53.85546875" style="10" customWidth="1"/>
    <col min="5891" max="5891" width="8.85546875" style="10" customWidth="1"/>
    <col min="5892" max="5892" width="9" style="10" customWidth="1"/>
    <col min="5893" max="5893" width="8" style="10" customWidth="1"/>
    <col min="5894" max="5894" width="8.42578125" style="10" customWidth="1"/>
    <col min="5895" max="5895" width="8.85546875" style="10" customWidth="1"/>
    <col min="5896" max="5896" width="9" style="10" customWidth="1"/>
    <col min="5897" max="5897" width="8" style="10" customWidth="1"/>
    <col min="5898" max="5898" width="8.42578125" style="10" customWidth="1"/>
    <col min="5899" max="6144" width="9.140625" style="10"/>
    <col min="6145" max="6145" width="7.5703125" style="10" customWidth="1"/>
    <col min="6146" max="6146" width="53.85546875" style="10" customWidth="1"/>
    <col min="6147" max="6147" width="8.85546875" style="10" customWidth="1"/>
    <col min="6148" max="6148" width="9" style="10" customWidth="1"/>
    <col min="6149" max="6149" width="8" style="10" customWidth="1"/>
    <col min="6150" max="6150" width="8.42578125" style="10" customWidth="1"/>
    <col min="6151" max="6151" width="8.85546875" style="10" customWidth="1"/>
    <col min="6152" max="6152" width="9" style="10" customWidth="1"/>
    <col min="6153" max="6153" width="8" style="10" customWidth="1"/>
    <col min="6154" max="6154" width="8.42578125" style="10" customWidth="1"/>
    <col min="6155" max="6400" width="9.140625" style="10"/>
    <col min="6401" max="6401" width="7.5703125" style="10" customWidth="1"/>
    <col min="6402" max="6402" width="53.85546875" style="10" customWidth="1"/>
    <col min="6403" max="6403" width="8.85546875" style="10" customWidth="1"/>
    <col min="6404" max="6404" width="9" style="10" customWidth="1"/>
    <col min="6405" max="6405" width="8" style="10" customWidth="1"/>
    <col min="6406" max="6406" width="8.42578125" style="10" customWidth="1"/>
    <col min="6407" max="6407" width="8.85546875" style="10" customWidth="1"/>
    <col min="6408" max="6408" width="9" style="10" customWidth="1"/>
    <col min="6409" max="6409" width="8" style="10" customWidth="1"/>
    <col min="6410" max="6410" width="8.42578125" style="10" customWidth="1"/>
    <col min="6411" max="6656" width="9.140625" style="10"/>
    <col min="6657" max="6657" width="7.5703125" style="10" customWidth="1"/>
    <col min="6658" max="6658" width="53.85546875" style="10" customWidth="1"/>
    <col min="6659" max="6659" width="8.85546875" style="10" customWidth="1"/>
    <col min="6660" max="6660" width="9" style="10" customWidth="1"/>
    <col min="6661" max="6661" width="8" style="10" customWidth="1"/>
    <col min="6662" max="6662" width="8.42578125" style="10" customWidth="1"/>
    <col min="6663" max="6663" width="8.85546875" style="10" customWidth="1"/>
    <col min="6664" max="6664" width="9" style="10" customWidth="1"/>
    <col min="6665" max="6665" width="8" style="10" customWidth="1"/>
    <col min="6666" max="6666" width="8.42578125" style="10" customWidth="1"/>
    <col min="6667" max="6912" width="9.140625" style="10"/>
    <col min="6913" max="6913" width="7.5703125" style="10" customWidth="1"/>
    <col min="6914" max="6914" width="53.85546875" style="10" customWidth="1"/>
    <col min="6915" max="6915" width="8.85546875" style="10" customWidth="1"/>
    <col min="6916" max="6916" width="9" style="10" customWidth="1"/>
    <col min="6917" max="6917" width="8" style="10" customWidth="1"/>
    <col min="6918" max="6918" width="8.42578125" style="10" customWidth="1"/>
    <col min="6919" max="6919" width="8.85546875" style="10" customWidth="1"/>
    <col min="6920" max="6920" width="9" style="10" customWidth="1"/>
    <col min="6921" max="6921" width="8" style="10" customWidth="1"/>
    <col min="6922" max="6922" width="8.42578125" style="10" customWidth="1"/>
    <col min="6923" max="7168" width="9.140625" style="10"/>
    <col min="7169" max="7169" width="7.5703125" style="10" customWidth="1"/>
    <col min="7170" max="7170" width="53.85546875" style="10" customWidth="1"/>
    <col min="7171" max="7171" width="8.85546875" style="10" customWidth="1"/>
    <col min="7172" max="7172" width="9" style="10" customWidth="1"/>
    <col min="7173" max="7173" width="8" style="10" customWidth="1"/>
    <col min="7174" max="7174" width="8.42578125" style="10" customWidth="1"/>
    <col min="7175" max="7175" width="8.85546875" style="10" customWidth="1"/>
    <col min="7176" max="7176" width="9" style="10" customWidth="1"/>
    <col min="7177" max="7177" width="8" style="10" customWidth="1"/>
    <col min="7178" max="7178" width="8.42578125" style="10" customWidth="1"/>
    <col min="7179" max="7424" width="9.140625" style="10"/>
    <col min="7425" max="7425" width="7.5703125" style="10" customWidth="1"/>
    <col min="7426" max="7426" width="53.85546875" style="10" customWidth="1"/>
    <col min="7427" max="7427" width="8.85546875" style="10" customWidth="1"/>
    <col min="7428" max="7428" width="9" style="10" customWidth="1"/>
    <col min="7429" max="7429" width="8" style="10" customWidth="1"/>
    <col min="7430" max="7430" width="8.42578125" style="10" customWidth="1"/>
    <col min="7431" max="7431" width="8.85546875" style="10" customWidth="1"/>
    <col min="7432" max="7432" width="9" style="10" customWidth="1"/>
    <col min="7433" max="7433" width="8" style="10" customWidth="1"/>
    <col min="7434" max="7434" width="8.42578125" style="10" customWidth="1"/>
    <col min="7435" max="7680" width="9.140625" style="10"/>
    <col min="7681" max="7681" width="7.5703125" style="10" customWidth="1"/>
    <col min="7682" max="7682" width="53.85546875" style="10" customWidth="1"/>
    <col min="7683" max="7683" width="8.85546875" style="10" customWidth="1"/>
    <col min="7684" max="7684" width="9" style="10" customWidth="1"/>
    <col min="7685" max="7685" width="8" style="10" customWidth="1"/>
    <col min="7686" max="7686" width="8.42578125" style="10" customWidth="1"/>
    <col min="7687" max="7687" width="8.85546875" style="10" customWidth="1"/>
    <col min="7688" max="7688" width="9" style="10" customWidth="1"/>
    <col min="7689" max="7689" width="8" style="10" customWidth="1"/>
    <col min="7690" max="7690" width="8.42578125" style="10" customWidth="1"/>
    <col min="7691" max="7936" width="9.140625" style="10"/>
    <col min="7937" max="7937" width="7.5703125" style="10" customWidth="1"/>
    <col min="7938" max="7938" width="53.85546875" style="10" customWidth="1"/>
    <col min="7939" max="7939" width="8.85546875" style="10" customWidth="1"/>
    <col min="7940" max="7940" width="9" style="10" customWidth="1"/>
    <col min="7941" max="7941" width="8" style="10" customWidth="1"/>
    <col min="7942" max="7942" width="8.42578125" style="10" customWidth="1"/>
    <col min="7943" max="7943" width="8.85546875" style="10" customWidth="1"/>
    <col min="7944" max="7944" width="9" style="10" customWidth="1"/>
    <col min="7945" max="7945" width="8" style="10" customWidth="1"/>
    <col min="7946" max="7946" width="8.42578125" style="10" customWidth="1"/>
    <col min="7947" max="8192" width="9.140625" style="10"/>
    <col min="8193" max="8193" width="7.5703125" style="10" customWidth="1"/>
    <col min="8194" max="8194" width="53.85546875" style="10" customWidth="1"/>
    <col min="8195" max="8195" width="8.85546875" style="10" customWidth="1"/>
    <col min="8196" max="8196" width="9" style="10" customWidth="1"/>
    <col min="8197" max="8197" width="8" style="10" customWidth="1"/>
    <col min="8198" max="8198" width="8.42578125" style="10" customWidth="1"/>
    <col min="8199" max="8199" width="8.85546875" style="10" customWidth="1"/>
    <col min="8200" max="8200" width="9" style="10" customWidth="1"/>
    <col min="8201" max="8201" width="8" style="10" customWidth="1"/>
    <col min="8202" max="8202" width="8.42578125" style="10" customWidth="1"/>
    <col min="8203" max="8448" width="9.140625" style="10"/>
    <col min="8449" max="8449" width="7.5703125" style="10" customWidth="1"/>
    <col min="8450" max="8450" width="53.85546875" style="10" customWidth="1"/>
    <col min="8451" max="8451" width="8.85546875" style="10" customWidth="1"/>
    <col min="8452" max="8452" width="9" style="10" customWidth="1"/>
    <col min="8453" max="8453" width="8" style="10" customWidth="1"/>
    <col min="8454" max="8454" width="8.42578125" style="10" customWidth="1"/>
    <col min="8455" max="8455" width="8.85546875" style="10" customWidth="1"/>
    <col min="8456" max="8456" width="9" style="10" customWidth="1"/>
    <col min="8457" max="8457" width="8" style="10" customWidth="1"/>
    <col min="8458" max="8458" width="8.42578125" style="10" customWidth="1"/>
    <col min="8459" max="8704" width="9.140625" style="10"/>
    <col min="8705" max="8705" width="7.5703125" style="10" customWidth="1"/>
    <col min="8706" max="8706" width="53.85546875" style="10" customWidth="1"/>
    <col min="8707" max="8707" width="8.85546875" style="10" customWidth="1"/>
    <col min="8708" max="8708" width="9" style="10" customWidth="1"/>
    <col min="8709" max="8709" width="8" style="10" customWidth="1"/>
    <col min="8710" max="8710" width="8.42578125" style="10" customWidth="1"/>
    <col min="8711" max="8711" width="8.85546875" style="10" customWidth="1"/>
    <col min="8712" max="8712" width="9" style="10" customWidth="1"/>
    <col min="8713" max="8713" width="8" style="10" customWidth="1"/>
    <col min="8714" max="8714" width="8.42578125" style="10" customWidth="1"/>
    <col min="8715" max="8960" width="9.140625" style="10"/>
    <col min="8961" max="8961" width="7.5703125" style="10" customWidth="1"/>
    <col min="8962" max="8962" width="53.85546875" style="10" customWidth="1"/>
    <col min="8963" max="8963" width="8.85546875" style="10" customWidth="1"/>
    <col min="8964" max="8964" width="9" style="10" customWidth="1"/>
    <col min="8965" max="8965" width="8" style="10" customWidth="1"/>
    <col min="8966" max="8966" width="8.42578125" style="10" customWidth="1"/>
    <col min="8967" max="8967" width="8.85546875" style="10" customWidth="1"/>
    <col min="8968" max="8968" width="9" style="10" customWidth="1"/>
    <col min="8969" max="8969" width="8" style="10" customWidth="1"/>
    <col min="8970" max="8970" width="8.42578125" style="10" customWidth="1"/>
    <col min="8971" max="9216" width="9.140625" style="10"/>
    <col min="9217" max="9217" width="7.5703125" style="10" customWidth="1"/>
    <col min="9218" max="9218" width="53.85546875" style="10" customWidth="1"/>
    <col min="9219" max="9219" width="8.85546875" style="10" customWidth="1"/>
    <col min="9220" max="9220" width="9" style="10" customWidth="1"/>
    <col min="9221" max="9221" width="8" style="10" customWidth="1"/>
    <col min="9222" max="9222" width="8.42578125" style="10" customWidth="1"/>
    <col min="9223" max="9223" width="8.85546875" style="10" customWidth="1"/>
    <col min="9224" max="9224" width="9" style="10" customWidth="1"/>
    <col min="9225" max="9225" width="8" style="10" customWidth="1"/>
    <col min="9226" max="9226" width="8.42578125" style="10" customWidth="1"/>
    <col min="9227" max="9472" width="9.140625" style="10"/>
    <col min="9473" max="9473" width="7.5703125" style="10" customWidth="1"/>
    <col min="9474" max="9474" width="53.85546875" style="10" customWidth="1"/>
    <col min="9475" max="9475" width="8.85546875" style="10" customWidth="1"/>
    <col min="9476" max="9476" width="9" style="10" customWidth="1"/>
    <col min="9477" max="9477" width="8" style="10" customWidth="1"/>
    <col min="9478" max="9478" width="8.42578125" style="10" customWidth="1"/>
    <col min="9479" max="9479" width="8.85546875" style="10" customWidth="1"/>
    <col min="9480" max="9480" width="9" style="10" customWidth="1"/>
    <col min="9481" max="9481" width="8" style="10" customWidth="1"/>
    <col min="9482" max="9482" width="8.42578125" style="10" customWidth="1"/>
    <col min="9483" max="9728" width="9.140625" style="10"/>
    <col min="9729" max="9729" width="7.5703125" style="10" customWidth="1"/>
    <col min="9730" max="9730" width="53.85546875" style="10" customWidth="1"/>
    <col min="9731" max="9731" width="8.85546875" style="10" customWidth="1"/>
    <col min="9732" max="9732" width="9" style="10" customWidth="1"/>
    <col min="9733" max="9733" width="8" style="10" customWidth="1"/>
    <col min="9734" max="9734" width="8.42578125" style="10" customWidth="1"/>
    <col min="9735" max="9735" width="8.85546875" style="10" customWidth="1"/>
    <col min="9736" max="9736" width="9" style="10" customWidth="1"/>
    <col min="9737" max="9737" width="8" style="10" customWidth="1"/>
    <col min="9738" max="9738" width="8.42578125" style="10" customWidth="1"/>
    <col min="9739" max="9984" width="9.140625" style="10"/>
    <col min="9985" max="9985" width="7.5703125" style="10" customWidth="1"/>
    <col min="9986" max="9986" width="53.85546875" style="10" customWidth="1"/>
    <col min="9987" max="9987" width="8.85546875" style="10" customWidth="1"/>
    <col min="9988" max="9988" width="9" style="10" customWidth="1"/>
    <col min="9989" max="9989" width="8" style="10" customWidth="1"/>
    <col min="9990" max="9990" width="8.42578125" style="10" customWidth="1"/>
    <col min="9991" max="9991" width="8.85546875" style="10" customWidth="1"/>
    <col min="9992" max="9992" width="9" style="10" customWidth="1"/>
    <col min="9993" max="9993" width="8" style="10" customWidth="1"/>
    <col min="9994" max="9994" width="8.42578125" style="10" customWidth="1"/>
    <col min="9995" max="10240" width="9.140625" style="10"/>
    <col min="10241" max="10241" width="7.5703125" style="10" customWidth="1"/>
    <col min="10242" max="10242" width="53.85546875" style="10" customWidth="1"/>
    <col min="10243" max="10243" width="8.85546875" style="10" customWidth="1"/>
    <col min="10244" max="10244" width="9" style="10" customWidth="1"/>
    <col min="10245" max="10245" width="8" style="10" customWidth="1"/>
    <col min="10246" max="10246" width="8.42578125" style="10" customWidth="1"/>
    <col min="10247" max="10247" width="8.85546875" style="10" customWidth="1"/>
    <col min="10248" max="10248" width="9" style="10" customWidth="1"/>
    <col min="10249" max="10249" width="8" style="10" customWidth="1"/>
    <col min="10250" max="10250" width="8.42578125" style="10" customWidth="1"/>
    <col min="10251" max="10496" width="9.140625" style="10"/>
    <col min="10497" max="10497" width="7.5703125" style="10" customWidth="1"/>
    <col min="10498" max="10498" width="53.85546875" style="10" customWidth="1"/>
    <col min="10499" max="10499" width="8.85546875" style="10" customWidth="1"/>
    <col min="10500" max="10500" width="9" style="10" customWidth="1"/>
    <col min="10501" max="10501" width="8" style="10" customWidth="1"/>
    <col min="10502" max="10502" width="8.42578125" style="10" customWidth="1"/>
    <col min="10503" max="10503" width="8.85546875" style="10" customWidth="1"/>
    <col min="10504" max="10504" width="9" style="10" customWidth="1"/>
    <col min="10505" max="10505" width="8" style="10" customWidth="1"/>
    <col min="10506" max="10506" width="8.42578125" style="10" customWidth="1"/>
    <col min="10507" max="10752" width="9.140625" style="10"/>
    <col min="10753" max="10753" width="7.5703125" style="10" customWidth="1"/>
    <col min="10754" max="10754" width="53.85546875" style="10" customWidth="1"/>
    <col min="10755" max="10755" width="8.85546875" style="10" customWidth="1"/>
    <col min="10756" max="10756" width="9" style="10" customWidth="1"/>
    <col min="10757" max="10757" width="8" style="10" customWidth="1"/>
    <col min="10758" max="10758" width="8.42578125" style="10" customWidth="1"/>
    <col min="10759" max="10759" width="8.85546875" style="10" customWidth="1"/>
    <col min="10760" max="10760" width="9" style="10" customWidth="1"/>
    <col min="10761" max="10761" width="8" style="10" customWidth="1"/>
    <col min="10762" max="10762" width="8.42578125" style="10" customWidth="1"/>
    <col min="10763" max="11008" width="9.140625" style="10"/>
    <col min="11009" max="11009" width="7.5703125" style="10" customWidth="1"/>
    <col min="11010" max="11010" width="53.85546875" style="10" customWidth="1"/>
    <col min="11011" max="11011" width="8.85546875" style="10" customWidth="1"/>
    <col min="11012" max="11012" width="9" style="10" customWidth="1"/>
    <col min="11013" max="11013" width="8" style="10" customWidth="1"/>
    <col min="11014" max="11014" width="8.42578125" style="10" customWidth="1"/>
    <col min="11015" max="11015" width="8.85546875" style="10" customWidth="1"/>
    <col min="11016" max="11016" width="9" style="10" customWidth="1"/>
    <col min="11017" max="11017" width="8" style="10" customWidth="1"/>
    <col min="11018" max="11018" width="8.42578125" style="10" customWidth="1"/>
    <col min="11019" max="11264" width="9.140625" style="10"/>
    <col min="11265" max="11265" width="7.5703125" style="10" customWidth="1"/>
    <col min="11266" max="11266" width="53.85546875" style="10" customWidth="1"/>
    <col min="11267" max="11267" width="8.85546875" style="10" customWidth="1"/>
    <col min="11268" max="11268" width="9" style="10" customWidth="1"/>
    <col min="11269" max="11269" width="8" style="10" customWidth="1"/>
    <col min="11270" max="11270" width="8.42578125" style="10" customWidth="1"/>
    <col min="11271" max="11271" width="8.85546875" style="10" customWidth="1"/>
    <col min="11272" max="11272" width="9" style="10" customWidth="1"/>
    <col min="11273" max="11273" width="8" style="10" customWidth="1"/>
    <col min="11274" max="11274" width="8.42578125" style="10" customWidth="1"/>
    <col min="11275" max="11520" width="9.140625" style="10"/>
    <col min="11521" max="11521" width="7.5703125" style="10" customWidth="1"/>
    <col min="11522" max="11522" width="53.85546875" style="10" customWidth="1"/>
    <col min="11523" max="11523" width="8.85546875" style="10" customWidth="1"/>
    <col min="11524" max="11524" width="9" style="10" customWidth="1"/>
    <col min="11525" max="11525" width="8" style="10" customWidth="1"/>
    <col min="11526" max="11526" width="8.42578125" style="10" customWidth="1"/>
    <col min="11527" max="11527" width="8.85546875" style="10" customWidth="1"/>
    <col min="11528" max="11528" width="9" style="10" customWidth="1"/>
    <col min="11529" max="11529" width="8" style="10" customWidth="1"/>
    <col min="11530" max="11530" width="8.42578125" style="10" customWidth="1"/>
    <col min="11531" max="11776" width="9.140625" style="10"/>
    <col min="11777" max="11777" width="7.5703125" style="10" customWidth="1"/>
    <col min="11778" max="11778" width="53.85546875" style="10" customWidth="1"/>
    <col min="11779" max="11779" width="8.85546875" style="10" customWidth="1"/>
    <col min="11780" max="11780" width="9" style="10" customWidth="1"/>
    <col min="11781" max="11781" width="8" style="10" customWidth="1"/>
    <col min="11782" max="11782" width="8.42578125" style="10" customWidth="1"/>
    <col min="11783" max="11783" width="8.85546875" style="10" customWidth="1"/>
    <col min="11784" max="11784" width="9" style="10" customWidth="1"/>
    <col min="11785" max="11785" width="8" style="10" customWidth="1"/>
    <col min="11786" max="11786" width="8.42578125" style="10" customWidth="1"/>
    <col min="11787" max="12032" width="9.140625" style="10"/>
    <col min="12033" max="12033" width="7.5703125" style="10" customWidth="1"/>
    <col min="12034" max="12034" width="53.85546875" style="10" customWidth="1"/>
    <col min="12035" max="12035" width="8.85546875" style="10" customWidth="1"/>
    <col min="12036" max="12036" width="9" style="10" customWidth="1"/>
    <col min="12037" max="12037" width="8" style="10" customWidth="1"/>
    <col min="12038" max="12038" width="8.42578125" style="10" customWidth="1"/>
    <col min="12039" max="12039" width="8.85546875" style="10" customWidth="1"/>
    <col min="12040" max="12040" width="9" style="10" customWidth="1"/>
    <col min="12041" max="12041" width="8" style="10" customWidth="1"/>
    <col min="12042" max="12042" width="8.42578125" style="10" customWidth="1"/>
    <col min="12043" max="12288" width="9.140625" style="10"/>
    <col min="12289" max="12289" width="7.5703125" style="10" customWidth="1"/>
    <col min="12290" max="12290" width="53.85546875" style="10" customWidth="1"/>
    <col min="12291" max="12291" width="8.85546875" style="10" customWidth="1"/>
    <col min="12292" max="12292" width="9" style="10" customWidth="1"/>
    <col min="12293" max="12293" width="8" style="10" customWidth="1"/>
    <col min="12294" max="12294" width="8.42578125" style="10" customWidth="1"/>
    <col min="12295" max="12295" width="8.85546875" style="10" customWidth="1"/>
    <col min="12296" max="12296" width="9" style="10" customWidth="1"/>
    <col min="12297" max="12297" width="8" style="10" customWidth="1"/>
    <col min="12298" max="12298" width="8.42578125" style="10" customWidth="1"/>
    <col min="12299" max="12544" width="9.140625" style="10"/>
    <col min="12545" max="12545" width="7.5703125" style="10" customWidth="1"/>
    <col min="12546" max="12546" width="53.85546875" style="10" customWidth="1"/>
    <col min="12547" max="12547" width="8.85546875" style="10" customWidth="1"/>
    <col min="12548" max="12548" width="9" style="10" customWidth="1"/>
    <col min="12549" max="12549" width="8" style="10" customWidth="1"/>
    <col min="12550" max="12550" width="8.42578125" style="10" customWidth="1"/>
    <col min="12551" max="12551" width="8.85546875" style="10" customWidth="1"/>
    <col min="12552" max="12552" width="9" style="10" customWidth="1"/>
    <col min="12553" max="12553" width="8" style="10" customWidth="1"/>
    <col min="12554" max="12554" width="8.42578125" style="10" customWidth="1"/>
    <col min="12555" max="12800" width="9.140625" style="10"/>
    <col min="12801" max="12801" width="7.5703125" style="10" customWidth="1"/>
    <col min="12802" max="12802" width="53.85546875" style="10" customWidth="1"/>
    <col min="12803" max="12803" width="8.85546875" style="10" customWidth="1"/>
    <col min="12804" max="12804" width="9" style="10" customWidth="1"/>
    <col min="12805" max="12805" width="8" style="10" customWidth="1"/>
    <col min="12806" max="12806" width="8.42578125" style="10" customWidth="1"/>
    <col min="12807" max="12807" width="8.85546875" style="10" customWidth="1"/>
    <col min="12808" max="12808" width="9" style="10" customWidth="1"/>
    <col min="12809" max="12809" width="8" style="10" customWidth="1"/>
    <col min="12810" max="12810" width="8.42578125" style="10" customWidth="1"/>
    <col min="12811" max="13056" width="9.140625" style="10"/>
    <col min="13057" max="13057" width="7.5703125" style="10" customWidth="1"/>
    <col min="13058" max="13058" width="53.85546875" style="10" customWidth="1"/>
    <col min="13059" max="13059" width="8.85546875" style="10" customWidth="1"/>
    <col min="13060" max="13060" width="9" style="10" customWidth="1"/>
    <col min="13061" max="13061" width="8" style="10" customWidth="1"/>
    <col min="13062" max="13062" width="8.42578125" style="10" customWidth="1"/>
    <col min="13063" max="13063" width="8.85546875" style="10" customWidth="1"/>
    <col min="13064" max="13064" width="9" style="10" customWidth="1"/>
    <col min="13065" max="13065" width="8" style="10" customWidth="1"/>
    <col min="13066" max="13066" width="8.42578125" style="10" customWidth="1"/>
    <col min="13067" max="13312" width="9.140625" style="10"/>
    <col min="13313" max="13313" width="7.5703125" style="10" customWidth="1"/>
    <col min="13314" max="13314" width="53.85546875" style="10" customWidth="1"/>
    <col min="13315" max="13315" width="8.85546875" style="10" customWidth="1"/>
    <col min="13316" max="13316" width="9" style="10" customWidth="1"/>
    <col min="13317" max="13317" width="8" style="10" customWidth="1"/>
    <col min="13318" max="13318" width="8.42578125" style="10" customWidth="1"/>
    <col min="13319" max="13319" width="8.85546875" style="10" customWidth="1"/>
    <col min="13320" max="13320" width="9" style="10" customWidth="1"/>
    <col min="13321" max="13321" width="8" style="10" customWidth="1"/>
    <col min="13322" max="13322" width="8.42578125" style="10" customWidth="1"/>
    <col min="13323" max="13568" width="9.140625" style="10"/>
    <col min="13569" max="13569" width="7.5703125" style="10" customWidth="1"/>
    <col min="13570" max="13570" width="53.85546875" style="10" customWidth="1"/>
    <col min="13571" max="13571" width="8.85546875" style="10" customWidth="1"/>
    <col min="13572" max="13572" width="9" style="10" customWidth="1"/>
    <col min="13573" max="13573" width="8" style="10" customWidth="1"/>
    <col min="13574" max="13574" width="8.42578125" style="10" customWidth="1"/>
    <col min="13575" max="13575" width="8.85546875" style="10" customWidth="1"/>
    <col min="13576" max="13576" width="9" style="10" customWidth="1"/>
    <col min="13577" max="13577" width="8" style="10" customWidth="1"/>
    <col min="13578" max="13578" width="8.42578125" style="10" customWidth="1"/>
    <col min="13579" max="13824" width="9.140625" style="10"/>
    <col min="13825" max="13825" width="7.5703125" style="10" customWidth="1"/>
    <col min="13826" max="13826" width="53.85546875" style="10" customWidth="1"/>
    <col min="13827" max="13827" width="8.85546875" style="10" customWidth="1"/>
    <col min="13828" max="13828" width="9" style="10" customWidth="1"/>
    <col min="13829" max="13829" width="8" style="10" customWidth="1"/>
    <col min="13830" max="13830" width="8.42578125" style="10" customWidth="1"/>
    <col min="13831" max="13831" width="8.85546875" style="10" customWidth="1"/>
    <col min="13832" max="13832" width="9" style="10" customWidth="1"/>
    <col min="13833" max="13833" width="8" style="10" customWidth="1"/>
    <col min="13834" max="13834" width="8.42578125" style="10" customWidth="1"/>
    <col min="13835" max="14080" width="9.140625" style="10"/>
    <col min="14081" max="14081" width="7.5703125" style="10" customWidth="1"/>
    <col min="14082" max="14082" width="53.85546875" style="10" customWidth="1"/>
    <col min="14083" max="14083" width="8.85546875" style="10" customWidth="1"/>
    <col min="14084" max="14084" width="9" style="10" customWidth="1"/>
    <col min="14085" max="14085" width="8" style="10" customWidth="1"/>
    <col min="14086" max="14086" width="8.42578125" style="10" customWidth="1"/>
    <col min="14087" max="14087" width="8.85546875" style="10" customWidth="1"/>
    <col min="14088" max="14088" width="9" style="10" customWidth="1"/>
    <col min="14089" max="14089" width="8" style="10" customWidth="1"/>
    <col min="14090" max="14090" width="8.42578125" style="10" customWidth="1"/>
    <col min="14091" max="14336" width="9.140625" style="10"/>
    <col min="14337" max="14337" width="7.5703125" style="10" customWidth="1"/>
    <col min="14338" max="14338" width="53.85546875" style="10" customWidth="1"/>
    <col min="14339" max="14339" width="8.85546875" style="10" customWidth="1"/>
    <col min="14340" max="14340" width="9" style="10" customWidth="1"/>
    <col min="14341" max="14341" width="8" style="10" customWidth="1"/>
    <col min="14342" max="14342" width="8.42578125" style="10" customWidth="1"/>
    <col min="14343" max="14343" width="8.85546875" style="10" customWidth="1"/>
    <col min="14344" max="14344" width="9" style="10" customWidth="1"/>
    <col min="14345" max="14345" width="8" style="10" customWidth="1"/>
    <col min="14346" max="14346" width="8.42578125" style="10" customWidth="1"/>
    <col min="14347" max="14592" width="9.140625" style="10"/>
    <col min="14593" max="14593" width="7.5703125" style="10" customWidth="1"/>
    <col min="14594" max="14594" width="53.85546875" style="10" customWidth="1"/>
    <col min="14595" max="14595" width="8.85546875" style="10" customWidth="1"/>
    <col min="14596" max="14596" width="9" style="10" customWidth="1"/>
    <col min="14597" max="14597" width="8" style="10" customWidth="1"/>
    <col min="14598" max="14598" width="8.42578125" style="10" customWidth="1"/>
    <col min="14599" max="14599" width="8.85546875" style="10" customWidth="1"/>
    <col min="14600" max="14600" width="9" style="10" customWidth="1"/>
    <col min="14601" max="14601" width="8" style="10" customWidth="1"/>
    <col min="14602" max="14602" width="8.42578125" style="10" customWidth="1"/>
    <col min="14603" max="14848" width="9.140625" style="10"/>
    <col min="14849" max="14849" width="7.5703125" style="10" customWidth="1"/>
    <col min="14850" max="14850" width="53.85546875" style="10" customWidth="1"/>
    <col min="14851" max="14851" width="8.85546875" style="10" customWidth="1"/>
    <col min="14852" max="14852" width="9" style="10" customWidth="1"/>
    <col min="14853" max="14853" width="8" style="10" customWidth="1"/>
    <col min="14854" max="14854" width="8.42578125" style="10" customWidth="1"/>
    <col min="14855" max="14855" width="8.85546875" style="10" customWidth="1"/>
    <col min="14856" max="14856" width="9" style="10" customWidth="1"/>
    <col min="14857" max="14857" width="8" style="10" customWidth="1"/>
    <col min="14858" max="14858" width="8.42578125" style="10" customWidth="1"/>
    <col min="14859" max="15104" width="9.140625" style="10"/>
    <col min="15105" max="15105" width="7.5703125" style="10" customWidth="1"/>
    <col min="15106" max="15106" width="53.85546875" style="10" customWidth="1"/>
    <col min="15107" max="15107" width="8.85546875" style="10" customWidth="1"/>
    <col min="15108" max="15108" width="9" style="10" customWidth="1"/>
    <col min="15109" max="15109" width="8" style="10" customWidth="1"/>
    <col min="15110" max="15110" width="8.42578125" style="10" customWidth="1"/>
    <col min="15111" max="15111" width="8.85546875" style="10" customWidth="1"/>
    <col min="15112" max="15112" width="9" style="10" customWidth="1"/>
    <col min="15113" max="15113" width="8" style="10" customWidth="1"/>
    <col min="15114" max="15114" width="8.42578125" style="10" customWidth="1"/>
    <col min="15115" max="15360" width="9.140625" style="10"/>
    <col min="15361" max="15361" width="7.5703125" style="10" customWidth="1"/>
    <col min="15362" max="15362" width="53.85546875" style="10" customWidth="1"/>
    <col min="15363" max="15363" width="8.85546875" style="10" customWidth="1"/>
    <col min="15364" max="15364" width="9" style="10" customWidth="1"/>
    <col min="15365" max="15365" width="8" style="10" customWidth="1"/>
    <col min="15366" max="15366" width="8.42578125" style="10" customWidth="1"/>
    <col min="15367" max="15367" width="8.85546875" style="10" customWidth="1"/>
    <col min="15368" max="15368" width="9" style="10" customWidth="1"/>
    <col min="15369" max="15369" width="8" style="10" customWidth="1"/>
    <col min="15370" max="15370" width="8.42578125" style="10" customWidth="1"/>
    <col min="15371" max="15616" width="9.140625" style="10"/>
    <col min="15617" max="15617" width="7.5703125" style="10" customWidth="1"/>
    <col min="15618" max="15618" width="53.85546875" style="10" customWidth="1"/>
    <col min="15619" max="15619" width="8.85546875" style="10" customWidth="1"/>
    <col min="15620" max="15620" width="9" style="10" customWidth="1"/>
    <col min="15621" max="15621" width="8" style="10" customWidth="1"/>
    <col min="15622" max="15622" width="8.42578125" style="10" customWidth="1"/>
    <col min="15623" max="15623" width="8.85546875" style="10" customWidth="1"/>
    <col min="15624" max="15624" width="9" style="10" customWidth="1"/>
    <col min="15625" max="15625" width="8" style="10" customWidth="1"/>
    <col min="15626" max="15626" width="8.42578125" style="10" customWidth="1"/>
    <col min="15627" max="15872" width="9.140625" style="10"/>
    <col min="15873" max="15873" width="7.5703125" style="10" customWidth="1"/>
    <col min="15874" max="15874" width="53.85546875" style="10" customWidth="1"/>
    <col min="15875" max="15875" width="8.85546875" style="10" customWidth="1"/>
    <col min="15876" max="15876" width="9" style="10" customWidth="1"/>
    <col min="15877" max="15877" width="8" style="10" customWidth="1"/>
    <col min="15878" max="15878" width="8.42578125" style="10" customWidth="1"/>
    <col min="15879" max="15879" width="8.85546875" style="10" customWidth="1"/>
    <col min="15880" max="15880" width="9" style="10" customWidth="1"/>
    <col min="15881" max="15881" width="8" style="10" customWidth="1"/>
    <col min="15882" max="15882" width="8.42578125" style="10" customWidth="1"/>
    <col min="15883" max="16128" width="9.140625" style="10"/>
    <col min="16129" max="16129" width="7.5703125" style="10" customWidth="1"/>
    <col min="16130" max="16130" width="53.85546875" style="10" customWidth="1"/>
    <col min="16131" max="16131" width="8.85546875" style="10" customWidth="1"/>
    <col min="16132" max="16132" width="9" style="10" customWidth="1"/>
    <col min="16133" max="16133" width="8" style="10" customWidth="1"/>
    <col min="16134" max="16134" width="8.42578125" style="10" customWidth="1"/>
    <col min="16135" max="16135" width="8.85546875" style="10" customWidth="1"/>
    <col min="16136" max="16136" width="9" style="10" customWidth="1"/>
    <col min="16137" max="16137" width="8" style="10" customWidth="1"/>
    <col min="16138" max="16138" width="8.42578125" style="10" customWidth="1"/>
    <col min="16139" max="16384" width="9.140625" style="10"/>
  </cols>
  <sheetData>
    <row r="1" spans="1:10" s="4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</row>
    <row r="2" spans="1:10" s="7" customFormat="1" ht="14.25" thickBot="1" x14ac:dyDescent="0.3">
      <c r="A2" s="5"/>
      <c r="B2" s="5"/>
      <c r="C2" s="6"/>
      <c r="D2" s="6"/>
      <c r="E2" s="6"/>
      <c r="F2" s="6" t="s">
        <v>0</v>
      </c>
      <c r="G2" s="6"/>
      <c r="H2" s="6"/>
      <c r="I2" s="6"/>
      <c r="J2" s="6" t="s">
        <v>0</v>
      </c>
    </row>
    <row r="3" spans="1:10" ht="15.75" customHeight="1" thickBot="1" x14ac:dyDescent="0.3">
      <c r="A3" s="8" t="s">
        <v>1</v>
      </c>
      <c r="B3" s="9" t="s">
        <v>2</v>
      </c>
      <c r="C3" s="103" t="s">
        <v>3</v>
      </c>
      <c r="D3" s="104"/>
      <c r="E3" s="104"/>
      <c r="F3" s="105"/>
      <c r="G3" s="103" t="s">
        <v>4</v>
      </c>
      <c r="H3" s="104"/>
      <c r="I3" s="104"/>
      <c r="J3" s="105"/>
    </row>
    <row r="4" spans="1:10" s="14" customFormat="1" ht="16.5" thickBot="1" x14ac:dyDescent="0.3">
      <c r="A4" s="11" t="s">
        <v>5</v>
      </c>
      <c r="B4" s="12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7</v>
      </c>
      <c r="H4" s="13" t="s">
        <v>8</v>
      </c>
      <c r="I4" s="13" t="s">
        <v>9</v>
      </c>
      <c r="J4" s="13" t="s">
        <v>10</v>
      </c>
    </row>
    <row r="5" spans="1:10" s="14" customFormat="1" ht="15.75" customHeight="1" x14ac:dyDescent="0.25">
      <c r="A5" s="101"/>
      <c r="B5" s="106" t="s">
        <v>11</v>
      </c>
      <c r="C5" s="108" t="s">
        <v>12</v>
      </c>
      <c r="D5" s="101" t="s">
        <v>13</v>
      </c>
      <c r="E5" s="101" t="s">
        <v>14</v>
      </c>
      <c r="F5" s="101" t="s">
        <v>15</v>
      </c>
      <c r="G5" s="108" t="s">
        <v>12</v>
      </c>
      <c r="H5" s="101" t="s">
        <v>13</v>
      </c>
      <c r="I5" s="101" t="s">
        <v>14</v>
      </c>
      <c r="J5" s="101" t="s">
        <v>15</v>
      </c>
    </row>
    <row r="6" spans="1:10" s="14" customFormat="1" ht="16.5" thickBot="1" x14ac:dyDescent="0.3">
      <c r="A6" s="102"/>
      <c r="B6" s="107"/>
      <c r="C6" s="109"/>
      <c r="D6" s="102"/>
      <c r="E6" s="102"/>
      <c r="F6" s="102"/>
      <c r="G6" s="109"/>
      <c r="H6" s="102"/>
      <c r="I6" s="102"/>
      <c r="J6" s="102"/>
    </row>
    <row r="7" spans="1:10" s="14" customFormat="1" ht="16.5" thickBot="1" x14ac:dyDescent="0.3">
      <c r="A7" s="15" t="s">
        <v>16</v>
      </c>
      <c r="B7" s="16" t="s">
        <v>17</v>
      </c>
      <c r="C7" s="17">
        <f>D7+E7+F7</f>
        <v>45455</v>
      </c>
      <c r="D7" s="17">
        <f>D8+D9+D10+D11+D12</f>
        <v>45455</v>
      </c>
      <c r="E7" s="17">
        <f>E8+E9+E10+E11</f>
        <v>0</v>
      </c>
      <c r="F7" s="17">
        <f>F8+F9+F10+F11</f>
        <v>0</v>
      </c>
      <c r="G7" s="17">
        <f>H7+I7+J7</f>
        <v>56504</v>
      </c>
      <c r="H7" s="17">
        <f>H8+H9+H10+H11+H12</f>
        <v>56504</v>
      </c>
      <c r="I7" s="17">
        <f>I8+I9+I10+I11</f>
        <v>0</v>
      </c>
      <c r="J7" s="17">
        <f>J8+J9+J10+J11</f>
        <v>0</v>
      </c>
    </row>
    <row r="8" spans="1:10" s="21" customFormat="1" x14ac:dyDescent="0.2">
      <c r="A8" s="18" t="s">
        <v>18</v>
      </c>
      <c r="B8" s="19" t="s">
        <v>19</v>
      </c>
      <c r="C8" s="20">
        <f>D8+E8+F8</f>
        <v>15145</v>
      </c>
      <c r="D8" s="20">
        <v>15145</v>
      </c>
      <c r="E8" s="20"/>
      <c r="F8" s="20"/>
      <c r="G8" s="20">
        <f>H8+I8+J8</f>
        <v>16162</v>
      </c>
      <c r="H8" s="20">
        <v>16162</v>
      </c>
      <c r="I8" s="20"/>
      <c r="J8" s="20"/>
    </row>
    <row r="9" spans="1:10" s="25" customFormat="1" x14ac:dyDescent="0.2">
      <c r="A9" s="22" t="s">
        <v>20</v>
      </c>
      <c r="B9" s="23" t="s">
        <v>21</v>
      </c>
      <c r="C9" s="20">
        <f>D9+E9+F9</f>
        <v>13803</v>
      </c>
      <c r="D9" s="24">
        <v>13803</v>
      </c>
      <c r="E9" s="20"/>
      <c r="F9" s="20"/>
      <c r="G9" s="20">
        <f>H9+I9+J9</f>
        <v>14377</v>
      </c>
      <c r="H9" s="24">
        <v>14377</v>
      </c>
      <c r="I9" s="20"/>
      <c r="J9" s="20"/>
    </row>
    <row r="10" spans="1:10" s="25" customFormat="1" x14ac:dyDescent="0.2">
      <c r="A10" s="22" t="s">
        <v>22</v>
      </c>
      <c r="B10" s="23" t="s">
        <v>23</v>
      </c>
      <c r="C10" s="20">
        <f>D10+E10+F10</f>
        <v>14956</v>
      </c>
      <c r="D10" s="24">
        <v>14956</v>
      </c>
      <c r="E10" s="20"/>
      <c r="F10" s="20"/>
      <c r="G10" s="20">
        <f>H10+I10+J10</f>
        <v>17851</v>
      </c>
      <c r="H10" s="24">
        <v>17851</v>
      </c>
      <c r="I10" s="20"/>
      <c r="J10" s="20"/>
    </row>
    <row r="11" spans="1:10" s="25" customFormat="1" x14ac:dyDescent="0.2">
      <c r="A11" s="22" t="s">
        <v>24</v>
      </c>
      <c r="B11" s="23" t="s">
        <v>25</v>
      </c>
      <c r="C11" s="20">
        <f>D11+E11+F11</f>
        <v>1200</v>
      </c>
      <c r="D11" s="24">
        <v>1200</v>
      </c>
      <c r="E11" s="20"/>
      <c r="F11" s="20"/>
      <c r="G11" s="20">
        <f>H11+I11+J11</f>
        <v>1200</v>
      </c>
      <c r="H11" s="24">
        <v>1200</v>
      </c>
      <c r="I11" s="20"/>
      <c r="J11" s="20"/>
    </row>
    <row r="12" spans="1:10" s="21" customFormat="1" ht="15.75" thickBot="1" x14ac:dyDescent="0.25">
      <c r="A12" s="26" t="s">
        <v>26</v>
      </c>
      <c r="B12" s="27" t="s">
        <v>27</v>
      </c>
      <c r="C12" s="20">
        <v>351</v>
      </c>
      <c r="D12" s="20">
        <v>351</v>
      </c>
      <c r="E12" s="20"/>
      <c r="F12" s="20"/>
      <c r="G12" s="20">
        <v>6914</v>
      </c>
      <c r="H12" s="20">
        <v>6914</v>
      </c>
      <c r="I12" s="20"/>
      <c r="J12" s="20"/>
    </row>
    <row r="13" spans="1:10" s="21" customFormat="1" ht="21.75" thickBot="1" x14ac:dyDescent="0.3">
      <c r="A13" s="28" t="s">
        <v>28</v>
      </c>
      <c r="B13" s="29" t="s">
        <v>29</v>
      </c>
      <c r="C13" s="17">
        <f>+C14+C15+C16+C17+C18</f>
        <v>11635</v>
      </c>
      <c r="D13" s="17">
        <f>+D14+D15+D16+D17+D18</f>
        <v>11635</v>
      </c>
      <c r="E13" s="17"/>
      <c r="F13" s="17"/>
      <c r="G13" s="17">
        <f>+G14+G15+G16+G17+G18</f>
        <v>43000</v>
      </c>
      <c r="H13" s="17">
        <f>+H14+H15+H16+H17+H18</f>
        <v>43000</v>
      </c>
      <c r="I13" s="17"/>
      <c r="J13" s="17"/>
    </row>
    <row r="14" spans="1:10" s="21" customFormat="1" x14ac:dyDescent="0.2">
      <c r="A14" s="18" t="s">
        <v>30</v>
      </c>
      <c r="B14" s="19" t="s">
        <v>31</v>
      </c>
      <c r="C14" s="20"/>
      <c r="D14" s="20"/>
      <c r="E14" s="20">
        <f>C14+D14</f>
        <v>0</v>
      </c>
      <c r="F14" s="20">
        <f>D14+E14</f>
        <v>0</v>
      </c>
      <c r="G14" s="20"/>
      <c r="H14" s="20"/>
      <c r="I14" s="20">
        <f t="shared" ref="I14:J17" si="0">G14+H14</f>
        <v>0</v>
      </c>
      <c r="J14" s="20">
        <f t="shared" si="0"/>
        <v>0</v>
      </c>
    </row>
    <row r="15" spans="1:10" s="21" customFormat="1" x14ac:dyDescent="0.2">
      <c r="A15" s="22" t="s">
        <v>32</v>
      </c>
      <c r="B15" s="23" t="s">
        <v>33</v>
      </c>
      <c r="C15" s="24"/>
      <c r="D15" s="24"/>
      <c r="E15" s="20">
        <f t="shared" ref="E15:F17" si="1">C15+D15</f>
        <v>0</v>
      </c>
      <c r="F15" s="20">
        <f t="shared" si="1"/>
        <v>0</v>
      </c>
      <c r="G15" s="24"/>
      <c r="H15" s="24"/>
      <c r="I15" s="20">
        <f t="shared" si="0"/>
        <v>0</v>
      </c>
      <c r="J15" s="20">
        <f t="shared" si="0"/>
        <v>0</v>
      </c>
    </row>
    <row r="16" spans="1:10" s="21" customFormat="1" x14ac:dyDescent="0.2">
      <c r="A16" s="22" t="s">
        <v>34</v>
      </c>
      <c r="B16" s="23" t="s">
        <v>35</v>
      </c>
      <c r="C16" s="24"/>
      <c r="D16" s="24"/>
      <c r="E16" s="20">
        <f t="shared" si="1"/>
        <v>0</v>
      </c>
      <c r="F16" s="20">
        <f t="shared" si="1"/>
        <v>0</v>
      </c>
      <c r="G16" s="24"/>
      <c r="H16" s="24"/>
      <c r="I16" s="20">
        <f t="shared" si="0"/>
        <v>0</v>
      </c>
      <c r="J16" s="20">
        <f t="shared" si="0"/>
        <v>0</v>
      </c>
    </row>
    <row r="17" spans="1:10" s="21" customFormat="1" x14ac:dyDescent="0.2">
      <c r="A17" s="22" t="s">
        <v>36</v>
      </c>
      <c r="B17" s="23" t="s">
        <v>37</v>
      </c>
      <c r="C17" s="24"/>
      <c r="D17" s="24"/>
      <c r="E17" s="20">
        <f t="shared" si="1"/>
        <v>0</v>
      </c>
      <c r="F17" s="20">
        <f t="shared" si="1"/>
        <v>0</v>
      </c>
      <c r="G17" s="24"/>
      <c r="H17" s="24"/>
      <c r="I17" s="20">
        <f t="shared" si="0"/>
        <v>0</v>
      </c>
      <c r="J17" s="20">
        <f t="shared" si="0"/>
        <v>0</v>
      </c>
    </row>
    <row r="18" spans="1:10" s="21" customFormat="1" x14ac:dyDescent="0.2">
      <c r="A18" s="22" t="s">
        <v>38</v>
      </c>
      <c r="B18" s="23" t="s">
        <v>39</v>
      </c>
      <c r="C18" s="24">
        <v>11635</v>
      </c>
      <c r="D18" s="24">
        <v>11635</v>
      </c>
      <c r="E18" s="20"/>
      <c r="F18" s="20"/>
      <c r="G18" s="24">
        <v>43000</v>
      </c>
      <c r="H18" s="24">
        <v>43000</v>
      </c>
      <c r="I18" s="20"/>
      <c r="J18" s="20"/>
    </row>
    <row r="19" spans="1:10" s="25" customFormat="1" ht="15.75" thickBot="1" x14ac:dyDescent="0.25">
      <c r="A19" s="26" t="s">
        <v>40</v>
      </c>
      <c r="B19" s="27" t="s">
        <v>41</v>
      </c>
      <c r="C19" s="30"/>
      <c r="D19" s="30"/>
      <c r="E19" s="20"/>
      <c r="F19" s="20"/>
      <c r="G19" s="30"/>
      <c r="H19" s="30"/>
      <c r="I19" s="20"/>
      <c r="J19" s="20"/>
    </row>
    <row r="20" spans="1:10" s="25" customFormat="1" ht="21.75" thickBot="1" x14ac:dyDescent="0.3">
      <c r="A20" s="28" t="s">
        <v>42</v>
      </c>
      <c r="B20" s="16" t="s">
        <v>43</v>
      </c>
      <c r="C20" s="17">
        <f>D20+E20+F20</f>
        <v>0</v>
      </c>
      <c r="D20" s="17">
        <f>D21+D22+D23+D24+D25</f>
        <v>0</v>
      </c>
      <c r="E20" s="17">
        <f>E21+E22+E23+E24+E25</f>
        <v>0</v>
      </c>
      <c r="F20" s="17">
        <f>F21+F22+F23+F24+F25</f>
        <v>0</v>
      </c>
      <c r="G20" s="17">
        <f>H20+I20+J20</f>
        <v>41000</v>
      </c>
      <c r="H20" s="17">
        <f>H21+H22+H23+H24+H25</f>
        <v>0</v>
      </c>
      <c r="I20" s="17">
        <f>I21+I22+I23+I24+I25</f>
        <v>41000</v>
      </c>
      <c r="J20" s="17">
        <f>J21+J22+J23+J24+J25</f>
        <v>0</v>
      </c>
    </row>
    <row r="21" spans="1:10" s="25" customFormat="1" x14ac:dyDescent="0.2">
      <c r="A21" s="18" t="s">
        <v>44</v>
      </c>
      <c r="B21" s="19" t="s">
        <v>45</v>
      </c>
      <c r="C21" s="20">
        <f>D21+E21+F21</f>
        <v>0</v>
      </c>
      <c r="D21" s="20"/>
      <c r="E21" s="20"/>
      <c r="F21" s="20"/>
      <c r="G21" s="20">
        <f>H21+I21+J21</f>
        <v>0</v>
      </c>
      <c r="H21" s="20"/>
      <c r="I21" s="20"/>
      <c r="J21" s="20"/>
    </row>
    <row r="22" spans="1:10" s="21" customFormat="1" x14ac:dyDescent="0.2">
      <c r="A22" s="22" t="s">
        <v>46</v>
      </c>
      <c r="B22" s="23" t="s">
        <v>47</v>
      </c>
      <c r="C22" s="20">
        <f>D22+E22+F22</f>
        <v>0</v>
      </c>
      <c r="D22" s="24"/>
      <c r="E22" s="20"/>
      <c r="F22" s="20"/>
      <c r="G22" s="20">
        <f>H22+I22+J22</f>
        <v>0</v>
      </c>
      <c r="H22" s="24"/>
      <c r="I22" s="20"/>
      <c r="J22" s="20"/>
    </row>
    <row r="23" spans="1:10" s="25" customFormat="1" x14ac:dyDescent="0.2">
      <c r="A23" s="22" t="s">
        <v>48</v>
      </c>
      <c r="B23" s="23" t="s">
        <v>49</v>
      </c>
      <c r="C23" s="20">
        <f>D23+E23+F23</f>
        <v>0</v>
      </c>
      <c r="D23" s="24"/>
      <c r="E23" s="20"/>
      <c r="F23" s="20"/>
      <c r="G23" s="20">
        <f>H23+I23+J23</f>
        <v>0</v>
      </c>
      <c r="H23" s="24"/>
      <c r="I23" s="20"/>
      <c r="J23" s="20"/>
    </row>
    <row r="24" spans="1:10" s="25" customFormat="1" x14ac:dyDescent="0.2">
      <c r="A24" s="22" t="s">
        <v>50</v>
      </c>
      <c r="B24" s="23" t="s">
        <v>51</v>
      </c>
      <c r="C24" s="20">
        <f>D24+E24+F24</f>
        <v>0</v>
      </c>
      <c r="D24" s="24"/>
      <c r="E24" s="20"/>
      <c r="F24" s="20"/>
      <c r="G24" s="20">
        <f>H24+I24+J24</f>
        <v>0</v>
      </c>
      <c r="H24" s="24"/>
      <c r="I24" s="20"/>
      <c r="J24" s="20"/>
    </row>
    <row r="25" spans="1:10" s="25" customFormat="1" x14ac:dyDescent="0.2">
      <c r="A25" s="22" t="s">
        <v>52</v>
      </c>
      <c r="B25" s="23" t="s">
        <v>53</v>
      </c>
      <c r="C25" s="24"/>
      <c r="D25" s="24">
        <f>D26</f>
        <v>0</v>
      </c>
      <c r="E25" s="24"/>
      <c r="F25" s="24">
        <f>F26</f>
        <v>0</v>
      </c>
      <c r="G25" s="24">
        <v>41000</v>
      </c>
      <c r="H25" s="24">
        <f>H26</f>
        <v>0</v>
      </c>
      <c r="I25" s="24">
        <v>41000</v>
      </c>
      <c r="J25" s="24">
        <f>J26</f>
        <v>0</v>
      </c>
    </row>
    <row r="26" spans="1:10" s="25" customFormat="1" ht="15.75" thickBot="1" x14ac:dyDescent="0.25">
      <c r="A26" s="26" t="s">
        <v>54</v>
      </c>
      <c r="B26" s="27" t="s">
        <v>55</v>
      </c>
      <c r="C26" s="30"/>
      <c r="D26" s="30">
        <v>0</v>
      </c>
      <c r="E26" s="20"/>
      <c r="F26" s="20"/>
      <c r="G26" s="30"/>
      <c r="H26" s="30">
        <v>0</v>
      </c>
      <c r="I26" s="20"/>
      <c r="J26" s="20"/>
    </row>
    <row r="27" spans="1:10" s="25" customFormat="1" ht="15.75" thickBot="1" x14ac:dyDescent="0.3">
      <c r="A27" s="28" t="s">
        <v>56</v>
      </c>
      <c r="B27" s="16" t="s">
        <v>57</v>
      </c>
      <c r="C27" s="31">
        <f>D27+E27+F27</f>
        <v>9700</v>
      </c>
      <c r="D27" s="31">
        <f>D28+D31+D32+D33</f>
        <v>9700</v>
      </c>
      <c r="E27" s="31"/>
      <c r="F27" s="31"/>
      <c r="G27" s="31">
        <f>H27+I27+J27</f>
        <v>10700</v>
      </c>
      <c r="H27" s="31">
        <f>H28+H31+H32+H33</f>
        <v>10700</v>
      </c>
      <c r="I27" s="31"/>
      <c r="J27" s="31"/>
    </row>
    <row r="28" spans="1:10" s="25" customFormat="1" x14ac:dyDescent="0.2">
      <c r="A28" s="18" t="s">
        <v>58</v>
      </c>
      <c r="B28" s="19" t="s">
        <v>59</v>
      </c>
      <c r="C28" s="32">
        <f t="shared" ref="C28:J28" si="2">C29+C30</f>
        <v>8000</v>
      </c>
      <c r="D28" s="32">
        <f t="shared" si="2"/>
        <v>8000</v>
      </c>
      <c r="E28" s="32">
        <f t="shared" si="2"/>
        <v>0</v>
      </c>
      <c r="F28" s="32">
        <f t="shared" si="2"/>
        <v>0</v>
      </c>
      <c r="G28" s="32">
        <f t="shared" si="2"/>
        <v>8500</v>
      </c>
      <c r="H28" s="32">
        <f t="shared" si="2"/>
        <v>8500</v>
      </c>
      <c r="I28" s="32">
        <f t="shared" si="2"/>
        <v>0</v>
      </c>
      <c r="J28" s="32">
        <f t="shared" si="2"/>
        <v>0</v>
      </c>
    </row>
    <row r="29" spans="1:10" s="25" customFormat="1" x14ac:dyDescent="0.2">
      <c r="A29" s="22" t="s">
        <v>60</v>
      </c>
      <c r="B29" s="23" t="s">
        <v>61</v>
      </c>
      <c r="C29" s="24">
        <f t="shared" ref="C29:C43" si="3">D29+E29+F29</f>
        <v>2000</v>
      </c>
      <c r="D29" s="24">
        <v>2000</v>
      </c>
      <c r="E29" s="32"/>
      <c r="F29" s="32"/>
      <c r="G29" s="24">
        <f t="shared" ref="G29:G41" si="4">H29+I29+J29</f>
        <v>2500</v>
      </c>
      <c r="H29" s="24">
        <v>2500</v>
      </c>
      <c r="I29" s="32"/>
      <c r="J29" s="32"/>
    </row>
    <row r="30" spans="1:10" s="25" customFormat="1" x14ac:dyDescent="0.2">
      <c r="A30" s="22" t="s">
        <v>62</v>
      </c>
      <c r="B30" s="23" t="s">
        <v>63</v>
      </c>
      <c r="C30" s="24">
        <f t="shared" si="3"/>
        <v>6000</v>
      </c>
      <c r="D30" s="24">
        <v>6000</v>
      </c>
      <c r="E30" s="32"/>
      <c r="F30" s="32"/>
      <c r="G30" s="24">
        <f t="shared" si="4"/>
        <v>6000</v>
      </c>
      <c r="H30" s="24">
        <v>6000</v>
      </c>
      <c r="I30" s="32"/>
      <c r="J30" s="32"/>
    </row>
    <row r="31" spans="1:10" s="25" customFormat="1" x14ac:dyDescent="0.2">
      <c r="A31" s="22" t="s">
        <v>64</v>
      </c>
      <c r="B31" s="23" t="s">
        <v>65</v>
      </c>
      <c r="C31" s="24">
        <f t="shared" si="3"/>
        <v>1000</v>
      </c>
      <c r="D31" s="24">
        <v>1000</v>
      </c>
      <c r="E31" s="32"/>
      <c r="F31" s="32"/>
      <c r="G31" s="24">
        <f t="shared" si="4"/>
        <v>1500</v>
      </c>
      <c r="H31" s="24">
        <v>1500</v>
      </c>
      <c r="I31" s="32"/>
      <c r="J31" s="32"/>
    </row>
    <row r="32" spans="1:10" s="25" customFormat="1" x14ac:dyDescent="0.2">
      <c r="A32" s="22" t="s">
        <v>66</v>
      </c>
      <c r="B32" s="23" t="s">
        <v>67</v>
      </c>
      <c r="C32" s="24">
        <f t="shared" si="3"/>
        <v>300</v>
      </c>
      <c r="D32" s="24">
        <v>300</v>
      </c>
      <c r="E32" s="32"/>
      <c r="F32" s="32"/>
      <c r="G32" s="24">
        <f t="shared" si="4"/>
        <v>300</v>
      </c>
      <c r="H32" s="24">
        <v>300</v>
      </c>
      <c r="I32" s="32"/>
      <c r="J32" s="32"/>
    </row>
    <row r="33" spans="1:10" s="25" customFormat="1" ht="15.75" thickBot="1" x14ac:dyDescent="0.25">
      <c r="A33" s="26" t="s">
        <v>68</v>
      </c>
      <c r="B33" s="27" t="s">
        <v>69</v>
      </c>
      <c r="C33" s="24">
        <f t="shared" si="3"/>
        <v>400</v>
      </c>
      <c r="D33" s="30">
        <v>400</v>
      </c>
      <c r="E33" s="32"/>
      <c r="F33" s="32"/>
      <c r="G33" s="24">
        <f t="shared" si="4"/>
        <v>400</v>
      </c>
      <c r="H33" s="30">
        <v>400</v>
      </c>
      <c r="I33" s="32"/>
      <c r="J33" s="32"/>
    </row>
    <row r="34" spans="1:10" s="25" customFormat="1" ht="15.75" thickBot="1" x14ac:dyDescent="0.3">
      <c r="A34" s="28" t="s">
        <v>70</v>
      </c>
      <c r="B34" s="16" t="s">
        <v>71</v>
      </c>
      <c r="C34" s="17">
        <f t="shared" si="3"/>
        <v>3283</v>
      </c>
      <c r="D34" s="17">
        <f>D35+D36+D37+D38+D39+D40+D41+D42+D43+D44</f>
        <v>3283</v>
      </c>
      <c r="E34" s="17">
        <f>E35+E36+E37+E38+E39+E40+E41+E42+E43+E44</f>
        <v>0</v>
      </c>
      <c r="F34" s="17">
        <f>F35+F36+F37+F38+F39+F40+F41+F42+F43+F44</f>
        <v>0</v>
      </c>
      <c r="G34" s="17">
        <f>H34+I34+J34</f>
        <v>15368</v>
      </c>
      <c r="H34" s="17">
        <f>H35+H36+H37+H38+H39+H40+H41+H42+H43+H44</f>
        <v>3733</v>
      </c>
      <c r="I34" s="17">
        <f>I35+I36+I37+I38+I39+I40+I41+I42+I43+I44</f>
        <v>11635</v>
      </c>
      <c r="J34" s="17">
        <f>J35+J36+J37+J38+J39+J40+J41+J42+J43+J44</f>
        <v>0</v>
      </c>
    </row>
    <row r="35" spans="1:10" s="25" customFormat="1" x14ac:dyDescent="0.2">
      <c r="A35" s="18" t="s">
        <v>72</v>
      </c>
      <c r="B35" s="19" t="s">
        <v>73</v>
      </c>
      <c r="C35" s="20">
        <f t="shared" si="3"/>
        <v>0</v>
      </c>
      <c r="D35" s="20"/>
      <c r="E35" s="20"/>
      <c r="F35" s="20">
        <v>0</v>
      </c>
      <c r="G35" s="20">
        <v>9195</v>
      </c>
      <c r="H35" s="20"/>
      <c r="I35" s="20">
        <v>9195</v>
      </c>
      <c r="J35" s="20">
        <v>0</v>
      </c>
    </row>
    <row r="36" spans="1:10" s="25" customFormat="1" x14ac:dyDescent="0.2">
      <c r="A36" s="22" t="s">
        <v>74</v>
      </c>
      <c r="B36" s="23" t="s">
        <v>75</v>
      </c>
      <c r="C36" s="20">
        <f t="shared" si="3"/>
        <v>650</v>
      </c>
      <c r="D36" s="24">
        <v>650</v>
      </c>
      <c r="E36" s="20"/>
      <c r="F36" s="20">
        <v>0</v>
      </c>
      <c r="G36" s="20">
        <f t="shared" si="4"/>
        <v>1000</v>
      </c>
      <c r="H36" s="24">
        <v>1000</v>
      </c>
      <c r="I36" s="20"/>
      <c r="J36" s="20">
        <v>0</v>
      </c>
    </row>
    <row r="37" spans="1:10" s="25" customFormat="1" x14ac:dyDescent="0.2">
      <c r="A37" s="22" t="s">
        <v>76</v>
      </c>
      <c r="B37" s="23" t="s">
        <v>77</v>
      </c>
      <c r="C37" s="20">
        <f t="shared" si="3"/>
        <v>2000</v>
      </c>
      <c r="D37" s="24">
        <v>2000</v>
      </c>
      <c r="E37" s="20">
        <v>0</v>
      </c>
      <c r="F37" s="20">
        <v>0</v>
      </c>
      <c r="G37" s="20">
        <f t="shared" si="4"/>
        <v>2000</v>
      </c>
      <c r="H37" s="24">
        <v>2000</v>
      </c>
      <c r="I37" s="20">
        <v>0</v>
      </c>
      <c r="J37" s="20">
        <v>0</v>
      </c>
    </row>
    <row r="38" spans="1:10" s="25" customFormat="1" x14ac:dyDescent="0.2">
      <c r="A38" s="22" t="s">
        <v>78</v>
      </c>
      <c r="B38" s="23" t="s">
        <v>79</v>
      </c>
      <c r="C38" s="20">
        <f t="shared" si="3"/>
        <v>43</v>
      </c>
      <c r="D38" s="24">
        <v>43</v>
      </c>
      <c r="E38" s="20">
        <v>0</v>
      </c>
      <c r="F38" s="20">
        <v>0</v>
      </c>
      <c r="G38" s="20">
        <f t="shared" si="4"/>
        <v>43</v>
      </c>
      <c r="H38" s="24">
        <v>43</v>
      </c>
      <c r="I38" s="20">
        <v>0</v>
      </c>
      <c r="J38" s="20">
        <v>0</v>
      </c>
    </row>
    <row r="39" spans="1:10" s="25" customFormat="1" x14ac:dyDescent="0.2">
      <c r="A39" s="22" t="s">
        <v>80</v>
      </c>
      <c r="B39" s="23" t="s">
        <v>81</v>
      </c>
      <c r="C39" s="20">
        <f t="shared" si="3"/>
        <v>0</v>
      </c>
      <c r="D39" s="24">
        <v>0</v>
      </c>
      <c r="E39" s="20">
        <v>0</v>
      </c>
      <c r="F39" s="20">
        <v>0</v>
      </c>
      <c r="G39" s="20">
        <f t="shared" si="4"/>
        <v>70</v>
      </c>
      <c r="H39" s="24">
        <v>70</v>
      </c>
      <c r="I39" s="20">
        <v>0</v>
      </c>
      <c r="J39" s="20">
        <v>0</v>
      </c>
    </row>
    <row r="40" spans="1:10" s="25" customFormat="1" x14ac:dyDescent="0.2">
      <c r="A40" s="22" t="s">
        <v>82</v>
      </c>
      <c r="B40" s="23" t="s">
        <v>83</v>
      </c>
      <c r="C40" s="20">
        <f t="shared" si="3"/>
        <v>540</v>
      </c>
      <c r="D40" s="24">
        <v>540</v>
      </c>
      <c r="E40" s="20"/>
      <c r="F40" s="20">
        <v>0</v>
      </c>
      <c r="G40" s="20">
        <f t="shared" si="4"/>
        <v>3000</v>
      </c>
      <c r="H40" s="24">
        <v>570</v>
      </c>
      <c r="I40" s="20">
        <v>2430</v>
      </c>
      <c r="J40" s="20">
        <v>0</v>
      </c>
    </row>
    <row r="41" spans="1:10" s="25" customFormat="1" x14ac:dyDescent="0.2">
      <c r="A41" s="22" t="s">
        <v>84</v>
      </c>
      <c r="B41" s="23" t="s">
        <v>85</v>
      </c>
      <c r="C41" s="20">
        <f t="shared" si="3"/>
        <v>0</v>
      </c>
      <c r="D41" s="24">
        <v>0</v>
      </c>
      <c r="E41" s="20">
        <v>0</v>
      </c>
      <c r="F41" s="20">
        <v>0</v>
      </c>
      <c r="G41" s="20">
        <f t="shared" si="4"/>
        <v>0</v>
      </c>
      <c r="H41" s="24">
        <v>0</v>
      </c>
      <c r="I41" s="20">
        <v>0</v>
      </c>
      <c r="J41" s="20">
        <v>0</v>
      </c>
    </row>
    <row r="42" spans="1:10" s="25" customFormat="1" x14ac:dyDescent="0.2">
      <c r="A42" s="22" t="s">
        <v>86</v>
      </c>
      <c r="B42" s="23" t="s">
        <v>87</v>
      </c>
      <c r="C42" s="20">
        <v>50</v>
      </c>
      <c r="D42" s="24">
        <v>50</v>
      </c>
      <c r="E42" s="20">
        <v>0</v>
      </c>
      <c r="F42" s="20">
        <v>0</v>
      </c>
      <c r="G42" s="20">
        <v>50</v>
      </c>
      <c r="H42" s="24">
        <v>50</v>
      </c>
      <c r="I42" s="20">
        <v>0</v>
      </c>
      <c r="J42" s="20">
        <v>0</v>
      </c>
    </row>
    <row r="43" spans="1:10" s="25" customFormat="1" x14ac:dyDescent="0.2">
      <c r="A43" s="22" t="s">
        <v>88</v>
      </c>
      <c r="B43" s="23" t="s">
        <v>89</v>
      </c>
      <c r="C43" s="20">
        <f t="shared" si="3"/>
        <v>0</v>
      </c>
      <c r="D43" s="33"/>
      <c r="E43" s="20">
        <v>0</v>
      </c>
      <c r="F43" s="20">
        <v>0</v>
      </c>
      <c r="G43" s="20">
        <f>H43+I43+J43</f>
        <v>0</v>
      </c>
      <c r="H43" s="33"/>
      <c r="I43" s="20">
        <v>0</v>
      </c>
      <c r="J43" s="20">
        <v>0</v>
      </c>
    </row>
    <row r="44" spans="1:10" s="25" customFormat="1" ht="15.75" thickBot="1" x14ac:dyDescent="0.25">
      <c r="A44" s="26" t="s">
        <v>90</v>
      </c>
      <c r="B44" s="27" t="s">
        <v>91</v>
      </c>
      <c r="C44" s="20"/>
      <c r="D44" s="34">
        <v>0</v>
      </c>
      <c r="E44" s="35">
        <v>0</v>
      </c>
      <c r="F44" s="35">
        <v>0</v>
      </c>
      <c r="G44" s="20">
        <v>10</v>
      </c>
      <c r="H44" s="34"/>
      <c r="I44" s="35">
        <v>10</v>
      </c>
      <c r="J44" s="35">
        <v>0</v>
      </c>
    </row>
    <row r="45" spans="1:10" s="25" customFormat="1" ht="15.75" thickBot="1" x14ac:dyDescent="0.3">
      <c r="A45" s="28" t="s">
        <v>92</v>
      </c>
      <c r="B45" s="16" t="s">
        <v>93</v>
      </c>
      <c r="C45" s="17">
        <f>SUM(C46:C50)</f>
        <v>0</v>
      </c>
      <c r="D45" s="17">
        <f>SUM(D46:D50)</f>
        <v>0</v>
      </c>
      <c r="E45" s="36">
        <f>D45+C45</f>
        <v>0</v>
      </c>
      <c r="F45" s="37">
        <f>E45+D45</f>
        <v>0</v>
      </c>
      <c r="G45" s="17">
        <f>SUM(G46:G50)</f>
        <v>0</v>
      </c>
      <c r="H45" s="17">
        <f>SUM(H46:H50)</f>
        <v>0</v>
      </c>
      <c r="I45" s="36">
        <f>H45+G45</f>
        <v>0</v>
      </c>
      <c r="J45" s="37">
        <f>I45+H45</f>
        <v>0</v>
      </c>
    </row>
    <row r="46" spans="1:10" s="25" customFormat="1" x14ac:dyDescent="0.2">
      <c r="A46" s="18" t="s">
        <v>94</v>
      </c>
      <c r="B46" s="19" t="s">
        <v>95</v>
      </c>
      <c r="C46" s="38"/>
      <c r="D46" s="38"/>
      <c r="E46" s="38"/>
      <c r="F46" s="38"/>
      <c r="G46" s="38"/>
      <c r="H46" s="38"/>
      <c r="I46" s="38"/>
      <c r="J46" s="38"/>
    </row>
    <row r="47" spans="1:10" s="25" customFormat="1" x14ac:dyDescent="0.2">
      <c r="A47" s="22" t="s">
        <v>96</v>
      </c>
      <c r="B47" s="23" t="s">
        <v>97</v>
      </c>
      <c r="C47" s="33"/>
      <c r="D47" s="33"/>
      <c r="E47" s="33"/>
      <c r="F47" s="33"/>
      <c r="G47" s="33"/>
      <c r="H47" s="33"/>
      <c r="I47" s="33"/>
      <c r="J47" s="33"/>
    </row>
    <row r="48" spans="1:10" s="25" customFormat="1" x14ac:dyDescent="0.2">
      <c r="A48" s="22" t="s">
        <v>98</v>
      </c>
      <c r="B48" s="23" t="s">
        <v>99</v>
      </c>
      <c r="C48" s="33"/>
      <c r="D48" s="33"/>
      <c r="E48" s="33"/>
      <c r="F48" s="33"/>
      <c r="G48" s="33"/>
      <c r="H48" s="33"/>
      <c r="I48" s="33"/>
      <c r="J48" s="33"/>
    </row>
    <row r="49" spans="1:10" s="25" customFormat="1" x14ac:dyDescent="0.2">
      <c r="A49" s="22" t="s">
        <v>100</v>
      </c>
      <c r="B49" s="23" t="s">
        <v>101</v>
      </c>
      <c r="C49" s="33"/>
      <c r="D49" s="33"/>
      <c r="E49" s="33"/>
      <c r="F49" s="33"/>
      <c r="G49" s="33"/>
      <c r="H49" s="33"/>
      <c r="I49" s="33"/>
      <c r="J49" s="33"/>
    </row>
    <row r="50" spans="1:10" s="25" customFormat="1" ht="15.75" thickBot="1" x14ac:dyDescent="0.25">
      <c r="A50" s="26" t="s">
        <v>102</v>
      </c>
      <c r="B50" s="27" t="s">
        <v>103</v>
      </c>
      <c r="C50" s="34"/>
      <c r="D50" s="34"/>
      <c r="E50" s="34"/>
      <c r="F50" s="34"/>
      <c r="G50" s="34"/>
      <c r="H50" s="34"/>
      <c r="I50" s="34"/>
      <c r="J50" s="34"/>
    </row>
    <row r="51" spans="1:10" s="25" customFormat="1" ht="15.75" thickBot="1" x14ac:dyDescent="0.3">
      <c r="A51" s="28" t="s">
        <v>104</v>
      </c>
      <c r="B51" s="16" t="s">
        <v>105</v>
      </c>
      <c r="C51" s="17">
        <f>D51+E51+F51</f>
        <v>0</v>
      </c>
      <c r="D51" s="17">
        <f>SUM(D52:D54)</f>
        <v>0</v>
      </c>
      <c r="E51" s="17"/>
      <c r="F51" s="17"/>
      <c r="G51" s="17">
        <v>10</v>
      </c>
      <c r="H51" s="17">
        <f>SUM(H52:H54)</f>
        <v>0</v>
      </c>
      <c r="I51" s="17">
        <v>10</v>
      </c>
      <c r="J51" s="17"/>
    </row>
    <row r="52" spans="1:10" s="25" customFormat="1" x14ac:dyDescent="0.2">
      <c r="A52" s="18" t="s">
        <v>106</v>
      </c>
      <c r="B52" s="19" t="s">
        <v>107</v>
      </c>
      <c r="C52" s="20"/>
      <c r="D52" s="20"/>
      <c r="E52" s="20">
        <f>C52+D52</f>
        <v>0</v>
      </c>
      <c r="F52" s="20">
        <f>D52+E52</f>
        <v>0</v>
      </c>
      <c r="G52" s="20"/>
      <c r="H52" s="20"/>
      <c r="I52" s="20">
        <f>G52+H52</f>
        <v>0</v>
      </c>
      <c r="J52" s="20">
        <f>H52+I52</f>
        <v>0</v>
      </c>
    </row>
    <row r="53" spans="1:10" s="25" customFormat="1" ht="22.5" x14ac:dyDescent="0.2">
      <c r="A53" s="22" t="s">
        <v>108</v>
      </c>
      <c r="B53" s="23" t="s">
        <v>109</v>
      </c>
      <c r="C53" s="24"/>
      <c r="D53" s="24"/>
      <c r="E53" s="20">
        <f t="shared" ref="E53:F55" si="5">C53+D53</f>
        <v>0</v>
      </c>
      <c r="F53" s="20">
        <f t="shared" si="5"/>
        <v>0</v>
      </c>
      <c r="G53" s="24">
        <v>10</v>
      </c>
      <c r="H53" s="24"/>
      <c r="I53" s="20">
        <v>10</v>
      </c>
      <c r="J53" s="20"/>
    </row>
    <row r="54" spans="1:10" s="25" customFormat="1" x14ac:dyDescent="0.2">
      <c r="A54" s="22" t="s">
        <v>110</v>
      </c>
      <c r="B54" s="23" t="s">
        <v>111</v>
      </c>
      <c r="C54" s="24">
        <f>D54+E54+F54</f>
        <v>0</v>
      </c>
      <c r="D54" s="24"/>
      <c r="E54" s="20"/>
      <c r="F54" s="20"/>
      <c r="G54" s="24">
        <f>H54+I54+J54</f>
        <v>0</v>
      </c>
      <c r="H54" s="24"/>
      <c r="I54" s="20"/>
      <c r="J54" s="20"/>
    </row>
    <row r="55" spans="1:10" s="25" customFormat="1" ht="15.75" thickBot="1" x14ac:dyDescent="0.25">
      <c r="A55" s="26" t="s">
        <v>112</v>
      </c>
      <c r="B55" s="27" t="s">
        <v>113</v>
      </c>
      <c r="C55" s="30"/>
      <c r="D55" s="30"/>
      <c r="E55" s="20">
        <f t="shared" si="5"/>
        <v>0</v>
      </c>
      <c r="F55" s="20">
        <f t="shared" si="5"/>
        <v>0</v>
      </c>
      <c r="G55" s="30"/>
      <c r="H55" s="30"/>
      <c r="I55" s="20">
        <f>G55+H55</f>
        <v>0</v>
      </c>
      <c r="J55" s="20">
        <f>H55+I55</f>
        <v>0</v>
      </c>
    </row>
    <row r="56" spans="1:10" s="25" customFormat="1" ht="15.75" thickBot="1" x14ac:dyDescent="0.3">
      <c r="A56" s="28" t="s">
        <v>114</v>
      </c>
      <c r="B56" s="29" t="s">
        <v>115</v>
      </c>
      <c r="C56" s="17">
        <f t="shared" ref="C56:J56" si="6">SUM(C57:C59)</f>
        <v>0</v>
      </c>
      <c r="D56" s="17">
        <f t="shared" si="6"/>
        <v>0</v>
      </c>
      <c r="E56" s="17">
        <f t="shared" si="6"/>
        <v>0</v>
      </c>
      <c r="F56" s="17">
        <f t="shared" si="6"/>
        <v>0</v>
      </c>
      <c r="G56" s="17">
        <f t="shared" si="6"/>
        <v>0</v>
      </c>
      <c r="H56" s="17">
        <f t="shared" si="6"/>
        <v>0</v>
      </c>
      <c r="I56" s="17">
        <f t="shared" si="6"/>
        <v>0</v>
      </c>
      <c r="J56" s="17">
        <f t="shared" si="6"/>
        <v>0</v>
      </c>
    </row>
    <row r="57" spans="1:10" s="25" customFormat="1" x14ac:dyDescent="0.2">
      <c r="A57" s="18" t="s">
        <v>116</v>
      </c>
      <c r="B57" s="19" t="s">
        <v>117</v>
      </c>
      <c r="C57" s="33"/>
      <c r="D57" s="33"/>
      <c r="E57" s="33"/>
      <c r="F57" s="33"/>
      <c r="G57" s="33"/>
      <c r="H57" s="33"/>
      <c r="I57" s="33"/>
      <c r="J57" s="33"/>
    </row>
    <row r="58" spans="1:10" s="25" customFormat="1" ht="22.5" x14ac:dyDescent="0.2">
      <c r="A58" s="22" t="s">
        <v>118</v>
      </c>
      <c r="B58" s="23" t="s">
        <v>119</v>
      </c>
      <c r="C58" s="33"/>
      <c r="D58" s="33"/>
      <c r="E58" s="33"/>
      <c r="F58" s="33"/>
      <c r="G58" s="33"/>
      <c r="H58" s="33"/>
      <c r="I58" s="33"/>
      <c r="J58" s="33"/>
    </row>
    <row r="59" spans="1:10" s="25" customFormat="1" x14ac:dyDescent="0.2">
      <c r="A59" s="22" t="s">
        <v>120</v>
      </c>
      <c r="B59" s="23" t="s">
        <v>121</v>
      </c>
      <c r="C59" s="33"/>
      <c r="D59" s="33"/>
      <c r="E59" s="33"/>
      <c r="F59" s="33"/>
      <c r="G59" s="33"/>
      <c r="H59" s="33"/>
      <c r="I59" s="33"/>
      <c r="J59" s="33"/>
    </row>
    <row r="60" spans="1:10" s="25" customFormat="1" x14ac:dyDescent="0.2">
      <c r="A60" s="22" t="s">
        <v>122</v>
      </c>
      <c r="B60" s="23" t="s">
        <v>123</v>
      </c>
      <c r="C60" s="33"/>
      <c r="D60" s="33"/>
      <c r="E60" s="33"/>
      <c r="F60" s="33"/>
      <c r="G60" s="33"/>
      <c r="H60" s="33"/>
      <c r="I60" s="33"/>
      <c r="J60" s="33"/>
    </row>
    <row r="61" spans="1:10" s="25" customFormat="1" ht="15.75" thickBot="1" x14ac:dyDescent="0.3">
      <c r="A61" s="15" t="s">
        <v>124</v>
      </c>
      <c r="B61" s="39" t="s">
        <v>125</v>
      </c>
      <c r="C61" s="40">
        <f>D61+E61</f>
        <v>70073</v>
      </c>
      <c r="D61" s="40">
        <f>+D7+D13+D20+D27+D34+D45+D51+D56</f>
        <v>70073</v>
      </c>
      <c r="E61" s="40">
        <f>+E7+E13+E20+E27+E34+E45+E51+E56</f>
        <v>0</v>
      </c>
      <c r="F61" s="40">
        <v>0</v>
      </c>
      <c r="G61" s="40">
        <f>H61+I61</f>
        <v>166582</v>
      </c>
      <c r="H61" s="40">
        <f>+H7+H13+H20+H27+H34+H45+H51+H56</f>
        <v>113937</v>
      </c>
      <c r="I61" s="40">
        <f>+I7+I13+I20+I27+I34+I45+I51+I56</f>
        <v>52645</v>
      </c>
      <c r="J61" s="40">
        <v>0</v>
      </c>
    </row>
    <row r="62" spans="1:10" s="25" customFormat="1" ht="15.75" thickBot="1" x14ac:dyDescent="0.2">
      <c r="A62" s="41" t="s">
        <v>126</v>
      </c>
      <c r="B62" s="29" t="s">
        <v>127</v>
      </c>
      <c r="C62" s="17">
        <f>D62</f>
        <v>0</v>
      </c>
      <c r="D62" s="17">
        <f>D64+D63</f>
        <v>0</v>
      </c>
      <c r="E62" s="17"/>
      <c r="F62" s="17"/>
      <c r="G62" s="17">
        <f>H62</f>
        <v>0</v>
      </c>
      <c r="H62" s="17">
        <f>H64+H63</f>
        <v>0</v>
      </c>
      <c r="I62" s="17"/>
      <c r="J62" s="17"/>
    </row>
    <row r="63" spans="1:10" s="25" customFormat="1" x14ac:dyDescent="0.2">
      <c r="A63" s="18" t="s">
        <v>128</v>
      </c>
      <c r="B63" s="19" t="s">
        <v>129</v>
      </c>
      <c r="C63" s="33"/>
      <c r="D63" s="33"/>
      <c r="E63" s="33">
        <f>D63+C63</f>
        <v>0</v>
      </c>
      <c r="F63" s="33">
        <f>E63+D63</f>
        <v>0</v>
      </c>
      <c r="G63" s="33"/>
      <c r="H63" s="33"/>
      <c r="I63" s="33">
        <f>H63+G63</f>
        <v>0</v>
      </c>
      <c r="J63" s="33">
        <f>I63+H63</f>
        <v>0</v>
      </c>
    </row>
    <row r="64" spans="1:10" s="25" customFormat="1" x14ac:dyDescent="0.2">
      <c r="A64" s="22" t="s">
        <v>130</v>
      </c>
      <c r="B64" s="23" t="s">
        <v>131</v>
      </c>
      <c r="C64" s="33">
        <f>D64</f>
        <v>0</v>
      </c>
      <c r="D64" s="33">
        <v>0</v>
      </c>
      <c r="E64" s="33"/>
      <c r="F64" s="33"/>
      <c r="G64" s="33">
        <f>H64</f>
        <v>0</v>
      </c>
      <c r="H64" s="33">
        <v>0</v>
      </c>
      <c r="I64" s="33"/>
      <c r="J64" s="33"/>
    </row>
    <row r="65" spans="1:10" s="25" customFormat="1" ht="15.75" thickBot="1" x14ac:dyDescent="0.25">
      <c r="A65" s="26" t="s">
        <v>132</v>
      </c>
      <c r="B65" s="42" t="s">
        <v>133</v>
      </c>
      <c r="C65" s="33">
        <v>0</v>
      </c>
      <c r="D65" s="33"/>
      <c r="E65" s="33">
        <f>D65+C65</f>
        <v>0</v>
      </c>
      <c r="F65" s="33">
        <f>E65+D65</f>
        <v>0</v>
      </c>
      <c r="G65" s="33">
        <v>0</v>
      </c>
      <c r="H65" s="33"/>
      <c r="I65" s="33">
        <f>H65+G65</f>
        <v>0</v>
      </c>
      <c r="J65" s="33">
        <f>I65+H65</f>
        <v>0</v>
      </c>
    </row>
    <row r="66" spans="1:10" s="25" customFormat="1" ht="15.75" thickBot="1" x14ac:dyDescent="0.2">
      <c r="A66" s="41" t="s">
        <v>134</v>
      </c>
      <c r="B66" s="29" t="s">
        <v>135</v>
      </c>
      <c r="C66" s="17">
        <f t="shared" ref="C66:J66" si="7">SUM(C67:C70)</f>
        <v>0</v>
      </c>
      <c r="D66" s="17">
        <f t="shared" si="7"/>
        <v>0</v>
      </c>
      <c r="E66" s="17">
        <f t="shared" si="7"/>
        <v>0</v>
      </c>
      <c r="F66" s="17">
        <f t="shared" si="7"/>
        <v>0</v>
      </c>
      <c r="G66" s="17">
        <f t="shared" si="7"/>
        <v>0</v>
      </c>
      <c r="H66" s="17">
        <f t="shared" si="7"/>
        <v>0</v>
      </c>
      <c r="I66" s="17">
        <f t="shared" si="7"/>
        <v>0</v>
      </c>
      <c r="J66" s="17">
        <f t="shared" si="7"/>
        <v>0</v>
      </c>
    </row>
    <row r="67" spans="1:10" s="25" customFormat="1" x14ac:dyDescent="0.2">
      <c r="A67" s="18" t="s">
        <v>136</v>
      </c>
      <c r="B67" s="19" t="s">
        <v>137</v>
      </c>
      <c r="C67" s="33"/>
      <c r="D67" s="33"/>
      <c r="E67" s="33"/>
      <c r="F67" s="33"/>
      <c r="G67" s="33"/>
      <c r="H67" s="33"/>
      <c r="I67" s="33"/>
      <c r="J67" s="33"/>
    </row>
    <row r="68" spans="1:10" s="25" customFormat="1" x14ac:dyDescent="0.2">
      <c r="A68" s="22" t="s">
        <v>138</v>
      </c>
      <c r="B68" s="23" t="s">
        <v>139</v>
      </c>
      <c r="C68" s="33"/>
      <c r="D68" s="33"/>
      <c r="E68" s="33"/>
      <c r="F68" s="33"/>
      <c r="G68" s="33"/>
      <c r="H68" s="33"/>
      <c r="I68" s="33"/>
      <c r="J68" s="33"/>
    </row>
    <row r="69" spans="1:10" s="25" customFormat="1" x14ac:dyDescent="0.2">
      <c r="A69" s="22" t="s">
        <v>140</v>
      </c>
      <c r="B69" s="23" t="s">
        <v>141</v>
      </c>
      <c r="C69" s="33"/>
      <c r="D69" s="33"/>
      <c r="E69" s="33"/>
      <c r="F69" s="33"/>
      <c r="G69" s="33"/>
      <c r="H69" s="33"/>
      <c r="I69" s="33"/>
      <c r="J69" s="33"/>
    </row>
    <row r="70" spans="1:10" s="25" customFormat="1" ht="15.75" thickBot="1" x14ac:dyDescent="0.25">
      <c r="A70" s="26" t="s">
        <v>142</v>
      </c>
      <c r="B70" s="27" t="s">
        <v>143</v>
      </c>
      <c r="C70" s="33"/>
      <c r="D70" s="33"/>
      <c r="E70" s="33"/>
      <c r="F70" s="33"/>
      <c r="G70" s="33"/>
      <c r="H70" s="33"/>
      <c r="I70" s="33"/>
      <c r="J70" s="33"/>
    </row>
    <row r="71" spans="1:10" s="25" customFormat="1" ht="15.75" thickBot="1" x14ac:dyDescent="0.2">
      <c r="A71" s="41" t="s">
        <v>144</v>
      </c>
      <c r="B71" s="29" t="s">
        <v>145</v>
      </c>
      <c r="C71" s="17">
        <f>SUM(C72:C73)</f>
        <v>24327</v>
      </c>
      <c r="D71" s="17">
        <f>SUM(D72:D73)</f>
        <v>24327</v>
      </c>
      <c r="E71" s="17">
        <f>E72</f>
        <v>0</v>
      </c>
      <c r="F71" s="17">
        <v>0</v>
      </c>
      <c r="G71" s="17">
        <f>SUM(G72:G73)</f>
        <v>34661</v>
      </c>
      <c r="H71" s="17">
        <f>SUM(H72:H73)</f>
        <v>34661</v>
      </c>
      <c r="I71" s="17">
        <f>I72</f>
        <v>0</v>
      </c>
      <c r="J71" s="17">
        <v>0</v>
      </c>
    </row>
    <row r="72" spans="1:10" s="25" customFormat="1" x14ac:dyDescent="0.2">
      <c r="A72" s="18" t="s">
        <v>146</v>
      </c>
      <c r="B72" s="19" t="s">
        <v>147</v>
      </c>
      <c r="C72" s="33">
        <v>24327</v>
      </c>
      <c r="D72" s="33">
        <v>24327</v>
      </c>
      <c r="E72" s="33"/>
      <c r="F72" s="33"/>
      <c r="G72" s="33">
        <v>34661</v>
      </c>
      <c r="H72" s="33">
        <v>34661</v>
      </c>
      <c r="I72" s="33"/>
      <c r="J72" s="33"/>
    </row>
    <row r="73" spans="1:10" s="25" customFormat="1" ht="15.75" thickBot="1" x14ac:dyDescent="0.25">
      <c r="A73" s="26" t="s">
        <v>148</v>
      </c>
      <c r="B73" s="27" t="s">
        <v>149</v>
      </c>
      <c r="C73" s="33"/>
      <c r="D73" s="33"/>
      <c r="E73" s="33">
        <f>D73+C73</f>
        <v>0</v>
      </c>
      <c r="F73" s="33">
        <f>E73+D73</f>
        <v>0</v>
      </c>
      <c r="G73" s="33"/>
      <c r="H73" s="33"/>
      <c r="I73" s="33">
        <f>H73+G73</f>
        <v>0</v>
      </c>
      <c r="J73" s="33">
        <f>I73+H73</f>
        <v>0</v>
      </c>
    </row>
    <row r="74" spans="1:10" s="21" customFormat="1" ht="15.75" thickBot="1" x14ac:dyDescent="0.2">
      <c r="A74" s="41" t="s">
        <v>150</v>
      </c>
      <c r="B74" s="29" t="s">
        <v>151</v>
      </c>
      <c r="C74" s="17">
        <f>D74+E74+F74</f>
        <v>0</v>
      </c>
      <c r="D74" s="17">
        <f>D75+D76+D77</f>
        <v>0</v>
      </c>
      <c r="E74" s="17">
        <f>E75+E76+E77</f>
        <v>0</v>
      </c>
      <c r="F74" s="17">
        <f>F75+F76+F77</f>
        <v>0</v>
      </c>
      <c r="G74" s="17">
        <v>3570</v>
      </c>
      <c r="H74" s="17">
        <f>H75+H76+H77</f>
        <v>3570</v>
      </c>
      <c r="I74" s="17">
        <f>I75+I76+I77</f>
        <v>0</v>
      </c>
      <c r="J74" s="17">
        <f>J75+J76+J77</f>
        <v>0</v>
      </c>
    </row>
    <row r="75" spans="1:10" s="25" customFormat="1" x14ac:dyDescent="0.2">
      <c r="A75" s="18" t="s">
        <v>152</v>
      </c>
      <c r="B75" s="19" t="s">
        <v>153</v>
      </c>
      <c r="C75" s="33">
        <f>D75+E75+F75</f>
        <v>0</v>
      </c>
      <c r="D75" s="33">
        <v>0</v>
      </c>
      <c r="E75" s="33">
        <v>0</v>
      </c>
      <c r="F75" s="33">
        <v>0</v>
      </c>
      <c r="G75" s="33">
        <v>3570</v>
      </c>
      <c r="H75" s="33">
        <v>3570</v>
      </c>
      <c r="I75" s="33">
        <v>0</v>
      </c>
      <c r="J75" s="33">
        <v>0</v>
      </c>
    </row>
    <row r="76" spans="1:10" s="25" customFormat="1" x14ac:dyDescent="0.2">
      <c r="A76" s="22" t="s">
        <v>154</v>
      </c>
      <c r="B76" s="23" t="s">
        <v>155</v>
      </c>
      <c r="C76" s="33"/>
      <c r="D76" s="33"/>
      <c r="E76" s="33">
        <f>D76+C76</f>
        <v>0</v>
      </c>
      <c r="F76" s="33">
        <f>E76+D76</f>
        <v>0</v>
      </c>
      <c r="G76" s="33"/>
      <c r="H76" s="33"/>
      <c r="I76" s="33">
        <f>H76+G76</f>
        <v>0</v>
      </c>
      <c r="J76" s="33">
        <f>I76+H76</f>
        <v>0</v>
      </c>
    </row>
    <row r="77" spans="1:10" s="25" customFormat="1" ht="15.75" thickBot="1" x14ac:dyDescent="0.25">
      <c r="A77" s="26" t="s">
        <v>156</v>
      </c>
      <c r="B77" s="27" t="s">
        <v>157</v>
      </c>
      <c r="C77" s="33"/>
      <c r="D77" s="33"/>
      <c r="E77" s="33">
        <f>D77+C77</f>
        <v>0</v>
      </c>
      <c r="F77" s="33">
        <f>E77+D77</f>
        <v>0</v>
      </c>
      <c r="G77" s="33"/>
      <c r="H77" s="33"/>
      <c r="I77" s="33">
        <f>H77+G77</f>
        <v>0</v>
      </c>
      <c r="J77" s="33">
        <f>I77+H77</f>
        <v>0</v>
      </c>
    </row>
    <row r="78" spans="1:10" s="25" customFormat="1" ht="15.75" thickBot="1" x14ac:dyDescent="0.2">
      <c r="A78" s="41" t="s">
        <v>158</v>
      </c>
      <c r="B78" s="29" t="s">
        <v>159</v>
      </c>
      <c r="C78" s="17">
        <f t="shared" ref="C78:J78" si="8">SUM(C79:C82)</f>
        <v>0</v>
      </c>
      <c r="D78" s="17">
        <f t="shared" si="8"/>
        <v>0</v>
      </c>
      <c r="E78" s="17">
        <f t="shared" si="8"/>
        <v>0</v>
      </c>
      <c r="F78" s="17">
        <f t="shared" si="8"/>
        <v>0</v>
      </c>
      <c r="G78" s="17">
        <f t="shared" si="8"/>
        <v>0</v>
      </c>
      <c r="H78" s="17">
        <f t="shared" si="8"/>
        <v>0</v>
      </c>
      <c r="I78" s="17">
        <f t="shared" si="8"/>
        <v>0</v>
      </c>
      <c r="J78" s="17">
        <f t="shared" si="8"/>
        <v>0</v>
      </c>
    </row>
    <row r="79" spans="1:10" s="25" customFormat="1" x14ac:dyDescent="0.2">
      <c r="A79" s="43" t="s">
        <v>160</v>
      </c>
      <c r="B79" s="19" t="s">
        <v>161</v>
      </c>
      <c r="C79" s="33"/>
      <c r="D79" s="33"/>
      <c r="E79" s="33"/>
      <c r="F79" s="33"/>
      <c r="G79" s="33"/>
      <c r="H79" s="33"/>
      <c r="I79" s="33"/>
      <c r="J79" s="33"/>
    </row>
    <row r="80" spans="1:10" s="25" customFormat="1" x14ac:dyDescent="0.2">
      <c r="A80" s="44" t="s">
        <v>162</v>
      </c>
      <c r="B80" s="23" t="s">
        <v>163</v>
      </c>
      <c r="C80" s="33"/>
      <c r="D80" s="33"/>
      <c r="E80" s="33"/>
      <c r="F80" s="33"/>
      <c r="G80" s="33"/>
      <c r="H80" s="33"/>
      <c r="I80" s="33"/>
      <c r="J80" s="33"/>
    </row>
    <row r="81" spans="1:10" s="25" customFormat="1" x14ac:dyDescent="0.2">
      <c r="A81" s="44" t="s">
        <v>164</v>
      </c>
      <c r="B81" s="23" t="s">
        <v>165</v>
      </c>
      <c r="C81" s="33"/>
      <c r="D81" s="33"/>
      <c r="E81" s="33"/>
      <c r="F81" s="33"/>
      <c r="G81" s="33"/>
      <c r="H81" s="33"/>
      <c r="I81" s="33"/>
      <c r="J81" s="33"/>
    </row>
    <row r="82" spans="1:10" s="21" customFormat="1" ht="15.75" thickBot="1" x14ac:dyDescent="0.25">
      <c r="A82" s="45" t="s">
        <v>166</v>
      </c>
      <c r="B82" s="27" t="s">
        <v>167</v>
      </c>
      <c r="C82" s="33"/>
      <c r="D82" s="33"/>
      <c r="E82" s="33"/>
      <c r="F82" s="33"/>
      <c r="G82" s="33"/>
      <c r="H82" s="33"/>
      <c r="I82" s="33"/>
      <c r="J82" s="33"/>
    </row>
    <row r="83" spans="1:10" s="21" customFormat="1" ht="15.75" thickBot="1" x14ac:dyDescent="0.2">
      <c r="A83" s="41" t="s">
        <v>168</v>
      </c>
      <c r="B83" s="29" t="s">
        <v>169</v>
      </c>
      <c r="C83" s="46"/>
      <c r="D83" s="46"/>
      <c r="E83" s="46"/>
      <c r="F83" s="46"/>
      <c r="G83" s="46"/>
      <c r="H83" s="46"/>
      <c r="I83" s="46"/>
      <c r="J83" s="46"/>
    </row>
    <row r="84" spans="1:10" s="21" customFormat="1" ht="15.75" thickBot="1" x14ac:dyDescent="0.2">
      <c r="A84" s="41" t="s">
        <v>170</v>
      </c>
      <c r="B84" s="47" t="s">
        <v>171</v>
      </c>
      <c r="C84" s="31">
        <f t="shared" ref="C84:J84" si="9">+C62+C66+C71+C74+C78+C83</f>
        <v>24327</v>
      </c>
      <c r="D84" s="31">
        <f t="shared" si="9"/>
        <v>24327</v>
      </c>
      <c r="E84" s="31">
        <f t="shared" si="9"/>
        <v>0</v>
      </c>
      <c r="F84" s="31">
        <f t="shared" si="9"/>
        <v>0</v>
      </c>
      <c r="G84" s="31">
        <f t="shared" si="9"/>
        <v>38231</v>
      </c>
      <c r="H84" s="31">
        <f t="shared" si="9"/>
        <v>38231</v>
      </c>
      <c r="I84" s="31">
        <f t="shared" si="9"/>
        <v>0</v>
      </c>
      <c r="J84" s="31">
        <f t="shared" si="9"/>
        <v>0</v>
      </c>
    </row>
    <row r="85" spans="1:10" s="21" customFormat="1" ht="15.75" thickBot="1" x14ac:dyDescent="0.2">
      <c r="A85" s="48" t="s">
        <v>172</v>
      </c>
      <c r="B85" s="49" t="s">
        <v>173</v>
      </c>
      <c r="C85" s="31">
        <f t="shared" ref="C85:J85" si="10">+C61+C84</f>
        <v>94400</v>
      </c>
      <c r="D85" s="31">
        <f t="shared" si="10"/>
        <v>94400</v>
      </c>
      <c r="E85" s="31">
        <f t="shared" si="10"/>
        <v>0</v>
      </c>
      <c r="F85" s="31">
        <f t="shared" si="10"/>
        <v>0</v>
      </c>
      <c r="G85" s="31">
        <f t="shared" si="10"/>
        <v>204813</v>
      </c>
      <c r="H85" s="31">
        <f t="shared" si="10"/>
        <v>152168</v>
      </c>
      <c r="I85" s="31">
        <f t="shared" si="10"/>
        <v>52645</v>
      </c>
      <c r="J85" s="31">
        <f t="shared" si="10"/>
        <v>0</v>
      </c>
    </row>
    <row r="86" spans="1:10" s="25" customFormat="1" x14ac:dyDescent="0.25">
      <c r="A86" s="50"/>
      <c r="B86" s="51"/>
      <c r="C86" s="52"/>
      <c r="D86" s="52"/>
      <c r="E86" s="52"/>
      <c r="F86" s="52"/>
      <c r="G86" s="52"/>
      <c r="H86" s="52"/>
      <c r="I86" s="52"/>
      <c r="J86" s="52"/>
    </row>
    <row r="87" spans="1:10" s="25" customFormat="1" ht="15.75" thickBot="1" x14ac:dyDescent="0.3">
      <c r="A87" s="50"/>
      <c r="B87" s="51"/>
      <c r="C87" s="52"/>
      <c r="D87" s="52"/>
      <c r="E87" s="52"/>
      <c r="F87" s="52"/>
      <c r="G87" s="52"/>
      <c r="H87" s="52"/>
      <c r="I87" s="52"/>
      <c r="J87" s="52"/>
    </row>
    <row r="88" spans="1:10" ht="15.75" customHeight="1" thickBot="1" x14ac:dyDescent="0.3">
      <c r="A88" s="8" t="s">
        <v>1</v>
      </c>
      <c r="B88" s="9" t="s">
        <v>2</v>
      </c>
      <c r="C88" s="103" t="s">
        <v>3</v>
      </c>
      <c r="D88" s="104"/>
      <c r="E88" s="104"/>
      <c r="F88" s="105"/>
      <c r="G88" s="103" t="s">
        <v>3</v>
      </c>
      <c r="H88" s="104"/>
      <c r="I88" s="104"/>
      <c r="J88" s="105"/>
    </row>
    <row r="89" spans="1:10" s="14" customFormat="1" ht="16.5" thickBot="1" x14ac:dyDescent="0.3">
      <c r="A89" s="11" t="s">
        <v>5</v>
      </c>
      <c r="B89" s="12" t="s">
        <v>6</v>
      </c>
      <c r="C89" s="13" t="s">
        <v>7</v>
      </c>
      <c r="D89" s="13" t="s">
        <v>8</v>
      </c>
      <c r="E89" s="13" t="s">
        <v>9</v>
      </c>
      <c r="F89" s="13" t="s">
        <v>10</v>
      </c>
      <c r="G89" s="13" t="s">
        <v>7</v>
      </c>
      <c r="H89" s="13" t="s">
        <v>8</v>
      </c>
      <c r="I89" s="13" t="s">
        <v>9</v>
      </c>
      <c r="J89" s="13" t="s">
        <v>10</v>
      </c>
    </row>
    <row r="90" spans="1:10" s="14" customFormat="1" ht="42.75" thickBot="1" x14ac:dyDescent="0.3">
      <c r="A90" s="53"/>
      <c r="B90" s="54" t="s">
        <v>174</v>
      </c>
      <c r="C90" s="55" t="s">
        <v>175</v>
      </c>
      <c r="D90" s="55" t="s">
        <v>13</v>
      </c>
      <c r="E90" s="56" t="s">
        <v>176</v>
      </c>
      <c r="F90" s="56" t="s">
        <v>177</v>
      </c>
      <c r="G90" s="55" t="s">
        <v>175</v>
      </c>
      <c r="H90" s="55" t="s">
        <v>13</v>
      </c>
      <c r="I90" s="56" t="s">
        <v>176</v>
      </c>
      <c r="J90" s="56" t="s">
        <v>177</v>
      </c>
    </row>
    <row r="91" spans="1:10" s="62" customFormat="1" ht="13.5" thickBot="1" x14ac:dyDescent="0.3">
      <c r="A91" s="57" t="s">
        <v>16</v>
      </c>
      <c r="B91" s="58" t="s">
        <v>178</v>
      </c>
      <c r="C91" s="59">
        <f t="shared" ref="C91:C96" si="11">D91+E91+F91</f>
        <v>54019</v>
      </c>
      <c r="D91" s="60">
        <f>D92+D93+D94+D95+D96</f>
        <v>53899</v>
      </c>
      <c r="E91" s="60">
        <f>E92+E93+E94+E95+E96</f>
        <v>120</v>
      </c>
      <c r="F91" s="61">
        <f>F92+F93+F94+F95+F96</f>
        <v>0</v>
      </c>
      <c r="G91" s="59">
        <f>H91+I91+J91</f>
        <v>125562</v>
      </c>
      <c r="H91" s="60">
        <f>H92+H93+H94+H95+H96</f>
        <v>118720</v>
      </c>
      <c r="I91" s="60">
        <f>I92+I93+I94+I95+I96</f>
        <v>6842</v>
      </c>
      <c r="J91" s="61">
        <f>J92+J93+J94+J95+J96</f>
        <v>0</v>
      </c>
    </row>
    <row r="92" spans="1:10" ht="15.75" thickBot="1" x14ac:dyDescent="0.3">
      <c r="A92" s="63" t="s">
        <v>18</v>
      </c>
      <c r="B92" s="64" t="s">
        <v>179</v>
      </c>
      <c r="C92" s="65">
        <f t="shared" si="11"/>
        <v>21991</v>
      </c>
      <c r="D92" s="66">
        <v>21991</v>
      </c>
      <c r="E92" s="66">
        <v>0</v>
      </c>
      <c r="F92" s="66"/>
      <c r="G92" s="65">
        <f>H92+I92+J92</f>
        <v>48628</v>
      </c>
      <c r="H92" s="66">
        <v>48628</v>
      </c>
      <c r="I92" s="66">
        <v>0</v>
      </c>
      <c r="J92" s="66"/>
    </row>
    <row r="93" spans="1:10" ht="15.75" thickBot="1" x14ac:dyDescent="0.3">
      <c r="A93" s="22" t="s">
        <v>20</v>
      </c>
      <c r="B93" s="67" t="s">
        <v>180</v>
      </c>
      <c r="C93" s="65">
        <f t="shared" si="11"/>
        <v>4208</v>
      </c>
      <c r="D93" s="68">
        <v>4208</v>
      </c>
      <c r="E93" s="68">
        <v>0</v>
      </c>
      <c r="F93" s="68"/>
      <c r="G93" s="65">
        <f>H93+I93+J93</f>
        <v>7671</v>
      </c>
      <c r="H93" s="68">
        <v>7671</v>
      </c>
      <c r="I93" s="68">
        <v>0</v>
      </c>
      <c r="J93" s="68"/>
    </row>
    <row r="94" spans="1:10" ht="15.75" thickBot="1" x14ac:dyDescent="0.3">
      <c r="A94" s="22" t="s">
        <v>22</v>
      </c>
      <c r="B94" s="67" t="s">
        <v>181</v>
      </c>
      <c r="C94" s="65">
        <f t="shared" si="11"/>
        <v>19586</v>
      </c>
      <c r="D94" s="69">
        <v>19586</v>
      </c>
      <c r="E94" s="68">
        <v>0</v>
      </c>
      <c r="F94" s="68"/>
      <c r="G94" s="65">
        <v>56366</v>
      </c>
      <c r="H94" s="69">
        <v>56355</v>
      </c>
      <c r="I94" s="68">
        <v>0</v>
      </c>
      <c r="J94" s="68"/>
    </row>
    <row r="95" spans="1:10" x14ac:dyDescent="0.25">
      <c r="A95" s="22" t="s">
        <v>24</v>
      </c>
      <c r="B95" s="70" t="s">
        <v>182</v>
      </c>
      <c r="C95" s="65">
        <f t="shared" si="11"/>
        <v>1615</v>
      </c>
      <c r="D95" s="69">
        <v>1615</v>
      </c>
      <c r="E95" s="68"/>
      <c r="F95" s="68"/>
      <c r="G95" s="65">
        <f>H95+I95+J95</f>
        <v>1615</v>
      </c>
      <c r="H95" s="69">
        <v>1615</v>
      </c>
      <c r="I95" s="68"/>
      <c r="J95" s="68"/>
    </row>
    <row r="96" spans="1:10" x14ac:dyDescent="0.25">
      <c r="A96" s="22" t="s">
        <v>183</v>
      </c>
      <c r="B96" s="71" t="s">
        <v>184</v>
      </c>
      <c r="C96" s="30">
        <f t="shared" si="11"/>
        <v>6619</v>
      </c>
      <c r="D96" s="69">
        <v>6499</v>
      </c>
      <c r="E96" s="69">
        <f>E97+E98+E99+E100+E101+E102+E103+E104+E105+E106</f>
        <v>120</v>
      </c>
      <c r="F96" s="69">
        <f>F97+F98+F99+F100+F101+F102+F103+F104+F105+F106</f>
        <v>0</v>
      </c>
      <c r="G96" s="30">
        <f>H96+I96+J96</f>
        <v>11293</v>
      </c>
      <c r="H96" s="69">
        <f>H97+H101</f>
        <v>4451</v>
      </c>
      <c r="I96" s="69">
        <f>I97+I98+I99+I100+I101+I102+I103+I104+I105+I106</f>
        <v>6842</v>
      </c>
      <c r="J96" s="69">
        <f>J97+J98+J99+J100+J101+J102+J103+J104+J105+J106</f>
        <v>0</v>
      </c>
    </row>
    <row r="97" spans="1:10" x14ac:dyDescent="0.25">
      <c r="A97" s="22" t="s">
        <v>26</v>
      </c>
      <c r="B97" s="67" t="s">
        <v>185</v>
      </c>
      <c r="C97" s="30"/>
      <c r="D97" s="69">
        <v>500</v>
      </c>
      <c r="E97" s="69"/>
      <c r="F97" s="69"/>
      <c r="G97" s="30">
        <v>651</v>
      </c>
      <c r="H97" s="69">
        <v>651</v>
      </c>
      <c r="I97" s="69"/>
      <c r="J97" s="69"/>
    </row>
    <row r="98" spans="1:10" x14ac:dyDescent="0.2">
      <c r="A98" s="22" t="s">
        <v>186</v>
      </c>
      <c r="B98" s="72" t="s">
        <v>187</v>
      </c>
      <c r="C98" s="30"/>
      <c r="D98" s="69"/>
      <c r="E98" s="69"/>
      <c r="F98" s="69"/>
      <c r="G98" s="30"/>
      <c r="H98" s="69"/>
      <c r="I98" s="69"/>
      <c r="J98" s="69"/>
    </row>
    <row r="99" spans="1:10" x14ac:dyDescent="0.25">
      <c r="A99" s="22" t="s">
        <v>188</v>
      </c>
      <c r="B99" s="73" t="s">
        <v>189</v>
      </c>
      <c r="C99" s="30"/>
      <c r="D99" s="69"/>
      <c r="E99" s="69"/>
      <c r="F99" s="69"/>
      <c r="G99" s="30"/>
      <c r="H99" s="69"/>
      <c r="I99" s="69"/>
      <c r="J99" s="69"/>
    </row>
    <row r="100" spans="1:10" ht="22.5" x14ac:dyDescent="0.25">
      <c r="A100" s="22" t="s">
        <v>190</v>
      </c>
      <c r="B100" s="73" t="s">
        <v>191</v>
      </c>
      <c r="C100" s="30"/>
      <c r="D100" s="69"/>
      <c r="E100" s="69"/>
      <c r="F100" s="69"/>
      <c r="G100" s="30"/>
      <c r="H100" s="69"/>
      <c r="I100" s="69"/>
      <c r="J100" s="69"/>
    </row>
    <row r="101" spans="1:10" x14ac:dyDescent="0.2">
      <c r="A101" s="22" t="s">
        <v>192</v>
      </c>
      <c r="B101" s="72" t="s">
        <v>193</v>
      </c>
      <c r="C101" s="30"/>
      <c r="D101" s="69">
        <v>5999</v>
      </c>
      <c r="E101" s="69"/>
      <c r="F101" s="69"/>
      <c r="G101" s="30">
        <v>3800</v>
      </c>
      <c r="H101" s="69">
        <v>3800</v>
      </c>
      <c r="I101" s="69"/>
      <c r="J101" s="69"/>
    </row>
    <row r="102" spans="1:10" x14ac:dyDescent="0.2">
      <c r="A102" s="22" t="s">
        <v>194</v>
      </c>
      <c r="B102" s="72" t="s">
        <v>195</v>
      </c>
      <c r="C102" s="30"/>
      <c r="D102" s="69"/>
      <c r="E102" s="69"/>
      <c r="F102" s="69"/>
      <c r="G102" s="30"/>
      <c r="H102" s="69"/>
      <c r="I102" s="69"/>
      <c r="J102" s="69"/>
    </row>
    <row r="103" spans="1:10" x14ac:dyDescent="0.25">
      <c r="A103" s="22" t="s">
        <v>196</v>
      </c>
      <c r="B103" s="73" t="s">
        <v>197</v>
      </c>
      <c r="C103" s="30"/>
      <c r="D103" s="69"/>
      <c r="E103" s="69"/>
      <c r="F103" s="69"/>
      <c r="G103" s="30"/>
      <c r="H103" s="69"/>
      <c r="I103" s="69"/>
      <c r="J103" s="69"/>
    </row>
    <row r="104" spans="1:10" x14ac:dyDescent="0.25">
      <c r="A104" s="74" t="s">
        <v>198</v>
      </c>
      <c r="B104" s="75" t="s">
        <v>199</v>
      </c>
      <c r="C104" s="30"/>
      <c r="D104" s="69"/>
      <c r="E104" s="69"/>
      <c r="F104" s="69"/>
      <c r="G104" s="30"/>
      <c r="H104" s="69"/>
      <c r="I104" s="69"/>
      <c r="J104" s="69"/>
    </row>
    <row r="105" spans="1:10" x14ac:dyDescent="0.25">
      <c r="A105" s="22" t="s">
        <v>200</v>
      </c>
      <c r="B105" s="75" t="s">
        <v>201</v>
      </c>
      <c r="C105" s="30"/>
      <c r="D105" s="69"/>
      <c r="E105" s="69"/>
      <c r="F105" s="69"/>
      <c r="G105" s="30"/>
      <c r="H105" s="69"/>
      <c r="I105" s="69"/>
      <c r="J105" s="69"/>
    </row>
    <row r="106" spans="1:10" ht="15.75" thickBot="1" x14ac:dyDescent="0.3">
      <c r="A106" s="76" t="s">
        <v>202</v>
      </c>
      <c r="B106" s="77" t="s">
        <v>203</v>
      </c>
      <c r="C106" s="78"/>
      <c r="D106" s="79"/>
      <c r="E106" s="79">
        <v>120</v>
      </c>
      <c r="F106" s="79"/>
      <c r="G106" s="78">
        <v>6842</v>
      </c>
      <c r="H106" s="79"/>
      <c r="I106" s="79">
        <v>6842</v>
      </c>
      <c r="J106" s="79"/>
    </row>
    <row r="107" spans="1:10" ht="15.75" thickBot="1" x14ac:dyDescent="0.3">
      <c r="A107" s="28" t="s">
        <v>28</v>
      </c>
      <c r="B107" s="80" t="s">
        <v>204</v>
      </c>
      <c r="C107" s="17">
        <v>15000</v>
      </c>
      <c r="D107" s="17">
        <v>15000</v>
      </c>
      <c r="E107" s="17">
        <f>E108+E110+E112</f>
        <v>0</v>
      </c>
      <c r="F107" s="17"/>
      <c r="G107" s="17">
        <f>G108+G110</f>
        <v>47617</v>
      </c>
      <c r="H107" s="17">
        <f>H108+H110</f>
        <v>47617</v>
      </c>
      <c r="I107" s="17">
        <f>I108+I110+I112</f>
        <v>0</v>
      </c>
      <c r="J107" s="17"/>
    </row>
    <row r="108" spans="1:10" x14ac:dyDescent="0.25">
      <c r="A108" s="18" t="s">
        <v>30</v>
      </c>
      <c r="B108" s="67" t="s">
        <v>205</v>
      </c>
      <c r="C108" s="20">
        <f>D108+E108+F108</f>
        <v>15000</v>
      </c>
      <c r="D108" s="20">
        <v>15000</v>
      </c>
      <c r="E108" s="20"/>
      <c r="F108" s="20"/>
      <c r="G108" s="20">
        <f>H108+I108+J108</f>
        <v>26467</v>
      </c>
      <c r="H108" s="20">
        <v>26467</v>
      </c>
      <c r="I108" s="20"/>
      <c r="J108" s="20"/>
    </row>
    <row r="109" spans="1:10" x14ac:dyDescent="0.25">
      <c r="A109" s="18" t="s">
        <v>32</v>
      </c>
      <c r="B109" s="81" t="s">
        <v>206</v>
      </c>
      <c r="C109" s="20">
        <f>D109+E109+F109</f>
        <v>0</v>
      </c>
      <c r="D109" s="20"/>
      <c r="E109" s="20">
        <v>0</v>
      </c>
      <c r="F109" s="20"/>
      <c r="G109" s="20">
        <f>H109+I109+J109</f>
        <v>0</v>
      </c>
      <c r="H109" s="20"/>
      <c r="I109" s="20">
        <v>0</v>
      </c>
      <c r="J109" s="20"/>
    </row>
    <row r="110" spans="1:10" x14ac:dyDescent="0.25">
      <c r="A110" s="18" t="s">
        <v>34</v>
      </c>
      <c r="B110" s="81" t="s">
        <v>207</v>
      </c>
      <c r="C110" s="20">
        <f>D110+E110+F110</f>
        <v>0</v>
      </c>
      <c r="D110" s="20">
        <f>D111</f>
        <v>0</v>
      </c>
      <c r="E110" s="20"/>
      <c r="F110" s="20"/>
      <c r="G110" s="20">
        <v>21150</v>
      </c>
      <c r="H110" s="20">
        <v>21150</v>
      </c>
      <c r="I110" s="20"/>
      <c r="J110" s="20"/>
    </row>
    <row r="111" spans="1:10" x14ac:dyDescent="0.25">
      <c r="A111" s="18" t="s">
        <v>36</v>
      </c>
      <c r="B111" s="81" t="s">
        <v>208</v>
      </c>
      <c r="C111" s="20">
        <f>D111+E111+F111</f>
        <v>0</v>
      </c>
      <c r="D111" s="82"/>
      <c r="E111" s="20"/>
      <c r="F111" s="20"/>
      <c r="G111" s="20">
        <f>H111+I111+J111</f>
        <v>0</v>
      </c>
      <c r="H111" s="82"/>
      <c r="I111" s="20"/>
      <c r="J111" s="20"/>
    </row>
    <row r="112" spans="1:10" x14ac:dyDescent="0.25">
      <c r="A112" s="18" t="s">
        <v>38</v>
      </c>
      <c r="B112" s="83" t="s">
        <v>209</v>
      </c>
      <c r="C112" s="82"/>
      <c r="D112" s="82">
        <f>D113+D114+D115+D116+D117+D118+D119+D120</f>
        <v>0</v>
      </c>
      <c r="E112" s="82">
        <v>0</v>
      </c>
      <c r="F112" s="82">
        <f>F113+F114+F115+F116+F117+F118+F119+F120</f>
        <v>0</v>
      </c>
      <c r="G112" s="82"/>
      <c r="H112" s="82">
        <f>H113+H114+H115+H116+H117+H118+H119+H120</f>
        <v>0</v>
      </c>
      <c r="I112" s="82">
        <v>0</v>
      </c>
      <c r="J112" s="82">
        <f>J113+J114+J115+J116+J117+J118+J119+J120</f>
        <v>0</v>
      </c>
    </row>
    <row r="113" spans="1:10" x14ac:dyDescent="0.25">
      <c r="A113" s="18" t="s">
        <v>40</v>
      </c>
      <c r="B113" s="84" t="s">
        <v>210</v>
      </c>
      <c r="C113" s="82"/>
      <c r="D113" s="82"/>
      <c r="E113" s="82"/>
      <c r="F113" s="82"/>
      <c r="G113" s="82"/>
      <c r="H113" s="82"/>
      <c r="I113" s="82"/>
      <c r="J113" s="82"/>
    </row>
    <row r="114" spans="1:10" x14ac:dyDescent="0.25">
      <c r="A114" s="18" t="s">
        <v>211</v>
      </c>
      <c r="B114" s="85" t="s">
        <v>212</v>
      </c>
      <c r="C114" s="82"/>
      <c r="D114" s="82"/>
      <c r="E114" s="82"/>
      <c r="F114" s="82"/>
      <c r="G114" s="82"/>
      <c r="H114" s="82"/>
      <c r="I114" s="82"/>
      <c r="J114" s="82"/>
    </row>
    <row r="115" spans="1:10" ht="22.5" x14ac:dyDescent="0.25">
      <c r="A115" s="18" t="s">
        <v>213</v>
      </c>
      <c r="B115" s="73" t="s">
        <v>191</v>
      </c>
      <c r="C115" s="82"/>
      <c r="D115" s="82"/>
      <c r="E115" s="82"/>
      <c r="F115" s="82"/>
      <c r="G115" s="82"/>
      <c r="H115" s="82"/>
      <c r="I115" s="82"/>
      <c r="J115" s="82"/>
    </row>
    <row r="116" spans="1:10" x14ac:dyDescent="0.25">
      <c r="A116" s="18" t="s">
        <v>214</v>
      </c>
      <c r="B116" s="73" t="s">
        <v>215</v>
      </c>
      <c r="C116" s="82"/>
      <c r="D116" s="82"/>
      <c r="E116" s="82">
        <v>0</v>
      </c>
      <c r="F116" s="82"/>
      <c r="G116" s="82"/>
      <c r="H116" s="82"/>
      <c r="I116" s="82">
        <v>0</v>
      </c>
      <c r="J116" s="82"/>
    </row>
    <row r="117" spans="1:10" x14ac:dyDescent="0.25">
      <c r="A117" s="18" t="s">
        <v>216</v>
      </c>
      <c r="B117" s="73" t="s">
        <v>217</v>
      </c>
      <c r="C117" s="82"/>
      <c r="D117" s="82"/>
      <c r="E117" s="82"/>
      <c r="F117" s="82"/>
      <c r="G117" s="82"/>
      <c r="H117" s="82"/>
      <c r="I117" s="82"/>
      <c r="J117" s="82"/>
    </row>
    <row r="118" spans="1:10" x14ac:dyDescent="0.25">
      <c r="A118" s="18" t="s">
        <v>218</v>
      </c>
      <c r="B118" s="73" t="s">
        <v>197</v>
      </c>
      <c r="C118" s="82"/>
      <c r="D118" s="82"/>
      <c r="E118" s="82"/>
      <c r="F118" s="82"/>
      <c r="G118" s="82"/>
      <c r="H118" s="82"/>
      <c r="I118" s="82"/>
      <c r="J118" s="82"/>
    </row>
    <row r="119" spans="1:10" x14ac:dyDescent="0.25">
      <c r="A119" s="18" t="s">
        <v>219</v>
      </c>
      <c r="B119" s="73" t="s">
        <v>220</v>
      </c>
      <c r="C119" s="82"/>
      <c r="D119" s="82"/>
      <c r="E119" s="82"/>
      <c r="F119" s="82"/>
      <c r="G119" s="82"/>
      <c r="H119" s="82"/>
      <c r="I119" s="82"/>
      <c r="J119" s="82"/>
    </row>
    <row r="120" spans="1:10" ht="15.75" thickBot="1" x14ac:dyDescent="0.3">
      <c r="A120" s="74" t="s">
        <v>221</v>
      </c>
      <c r="B120" s="73" t="s">
        <v>222</v>
      </c>
      <c r="C120" s="86"/>
      <c r="D120" s="86"/>
      <c r="E120" s="86"/>
      <c r="F120" s="86"/>
      <c r="G120" s="86"/>
      <c r="H120" s="86"/>
      <c r="I120" s="86"/>
      <c r="J120" s="86"/>
    </row>
    <row r="121" spans="1:10" ht="15.75" thickBot="1" x14ac:dyDescent="0.3">
      <c r="A121" s="28" t="s">
        <v>42</v>
      </c>
      <c r="B121" s="87" t="s">
        <v>223</v>
      </c>
      <c r="C121" s="17">
        <f>D121</f>
        <v>2000</v>
      </c>
      <c r="D121" s="17">
        <f>+D122+D123</f>
        <v>2000</v>
      </c>
      <c r="E121" s="17"/>
      <c r="F121" s="17"/>
      <c r="G121" s="17">
        <f>H121</f>
        <v>2000</v>
      </c>
      <c r="H121" s="17">
        <f>+H122+H123</f>
        <v>2000</v>
      </c>
      <c r="I121" s="17"/>
      <c r="J121" s="17"/>
    </row>
    <row r="122" spans="1:10" x14ac:dyDescent="0.25">
      <c r="A122" s="18" t="s">
        <v>44</v>
      </c>
      <c r="B122" s="88" t="s">
        <v>224</v>
      </c>
      <c r="C122" s="20">
        <f>D122</f>
        <v>2000</v>
      </c>
      <c r="D122" s="20">
        <v>2000</v>
      </c>
      <c r="E122" s="20"/>
      <c r="F122" s="20"/>
      <c r="G122" s="20">
        <f>H122</f>
        <v>2000</v>
      </c>
      <c r="H122" s="20">
        <v>2000</v>
      </c>
      <c r="I122" s="20"/>
      <c r="J122" s="20"/>
    </row>
    <row r="123" spans="1:10" ht="15.75" thickBot="1" x14ac:dyDescent="0.3">
      <c r="A123" s="26" t="s">
        <v>46</v>
      </c>
      <c r="B123" s="81" t="s">
        <v>225</v>
      </c>
      <c r="C123" s="30"/>
      <c r="D123" s="30"/>
      <c r="E123" s="20">
        <f>D123+C123</f>
        <v>0</v>
      </c>
      <c r="F123" s="20">
        <f>E123+D123</f>
        <v>0</v>
      </c>
      <c r="G123" s="30"/>
      <c r="H123" s="30"/>
      <c r="I123" s="20">
        <f>H123+G123</f>
        <v>0</v>
      </c>
      <c r="J123" s="20">
        <f>I123+H123</f>
        <v>0</v>
      </c>
    </row>
    <row r="124" spans="1:10" ht="15.75" thickBot="1" x14ac:dyDescent="0.3">
      <c r="A124" s="28" t="s">
        <v>226</v>
      </c>
      <c r="B124" s="87" t="s">
        <v>227</v>
      </c>
      <c r="C124" s="17">
        <f t="shared" ref="C124:J124" si="12">+C91+C107+C121</f>
        <v>71019</v>
      </c>
      <c r="D124" s="17">
        <f t="shared" si="12"/>
        <v>70899</v>
      </c>
      <c r="E124" s="17">
        <f t="shared" si="12"/>
        <v>120</v>
      </c>
      <c r="F124" s="17">
        <f t="shared" si="12"/>
        <v>0</v>
      </c>
      <c r="G124" s="17">
        <f t="shared" si="12"/>
        <v>175179</v>
      </c>
      <c r="H124" s="17">
        <f t="shared" si="12"/>
        <v>168337</v>
      </c>
      <c r="I124" s="17">
        <f t="shared" si="12"/>
        <v>6842</v>
      </c>
      <c r="J124" s="17">
        <f t="shared" si="12"/>
        <v>0</v>
      </c>
    </row>
    <row r="125" spans="1:10" ht="15.75" thickBot="1" x14ac:dyDescent="0.3">
      <c r="A125" s="28" t="s">
        <v>70</v>
      </c>
      <c r="B125" s="87" t="s">
        <v>228</v>
      </c>
      <c r="C125" s="17">
        <f t="shared" ref="C125:J125" si="13">+C126+C127+C128</f>
        <v>0</v>
      </c>
      <c r="D125" s="17">
        <f t="shared" si="13"/>
        <v>0</v>
      </c>
      <c r="E125" s="17">
        <f t="shared" si="13"/>
        <v>0</v>
      </c>
      <c r="F125" s="17">
        <f t="shared" si="13"/>
        <v>0</v>
      </c>
      <c r="G125" s="17">
        <f t="shared" si="13"/>
        <v>0</v>
      </c>
      <c r="H125" s="17">
        <f t="shared" si="13"/>
        <v>0</v>
      </c>
      <c r="I125" s="17">
        <f t="shared" si="13"/>
        <v>0</v>
      </c>
      <c r="J125" s="17">
        <f t="shared" si="13"/>
        <v>0</v>
      </c>
    </row>
    <row r="126" spans="1:10" s="62" customFormat="1" ht="12.75" x14ac:dyDescent="0.25">
      <c r="A126" s="18" t="s">
        <v>72</v>
      </c>
      <c r="B126" s="88" t="s">
        <v>229</v>
      </c>
      <c r="C126" s="82"/>
      <c r="D126" s="82"/>
      <c r="E126" s="82"/>
      <c r="F126" s="82"/>
      <c r="G126" s="82"/>
      <c r="H126" s="82"/>
      <c r="I126" s="82"/>
      <c r="J126" s="82"/>
    </row>
    <row r="127" spans="1:10" x14ac:dyDescent="0.25">
      <c r="A127" s="18" t="s">
        <v>74</v>
      </c>
      <c r="B127" s="88" t="s">
        <v>230</v>
      </c>
      <c r="C127" s="82"/>
      <c r="D127" s="82"/>
      <c r="E127" s="82"/>
      <c r="F127" s="82"/>
      <c r="G127" s="82"/>
      <c r="H127" s="82"/>
      <c r="I127" s="82"/>
      <c r="J127" s="82"/>
    </row>
    <row r="128" spans="1:10" ht="15.75" thickBot="1" x14ac:dyDescent="0.3">
      <c r="A128" s="74" t="s">
        <v>76</v>
      </c>
      <c r="B128" s="89" t="s">
        <v>231</v>
      </c>
      <c r="C128" s="82"/>
      <c r="D128" s="82"/>
      <c r="E128" s="82"/>
      <c r="F128" s="82"/>
      <c r="G128" s="82"/>
      <c r="H128" s="82"/>
      <c r="I128" s="82"/>
      <c r="J128" s="82"/>
    </row>
    <row r="129" spans="1:10" ht="15.75" thickBot="1" x14ac:dyDescent="0.3">
      <c r="A129" s="28" t="s">
        <v>92</v>
      </c>
      <c r="B129" s="87" t="s">
        <v>232</v>
      </c>
      <c r="C129" s="17">
        <f t="shared" ref="C129:J129" si="14">+C130+C131+C132+C133</f>
        <v>0</v>
      </c>
      <c r="D129" s="17">
        <f t="shared" si="14"/>
        <v>0</v>
      </c>
      <c r="E129" s="17">
        <f t="shared" si="14"/>
        <v>0</v>
      </c>
      <c r="F129" s="17">
        <f t="shared" si="14"/>
        <v>0</v>
      </c>
      <c r="G129" s="17">
        <f t="shared" si="14"/>
        <v>0</v>
      </c>
      <c r="H129" s="17">
        <f t="shared" si="14"/>
        <v>0</v>
      </c>
      <c r="I129" s="17">
        <f t="shared" si="14"/>
        <v>0</v>
      </c>
      <c r="J129" s="17">
        <f t="shared" si="14"/>
        <v>0</v>
      </c>
    </row>
    <row r="130" spans="1:10" x14ac:dyDescent="0.25">
      <c r="A130" s="18" t="s">
        <v>94</v>
      </c>
      <c r="B130" s="88" t="s">
        <v>233</v>
      </c>
      <c r="C130" s="82"/>
      <c r="D130" s="82"/>
      <c r="E130" s="82"/>
      <c r="F130" s="82"/>
      <c r="G130" s="82"/>
      <c r="H130" s="82"/>
      <c r="I130" s="82"/>
      <c r="J130" s="82"/>
    </row>
    <row r="131" spans="1:10" x14ac:dyDescent="0.25">
      <c r="A131" s="18" t="s">
        <v>96</v>
      </c>
      <c r="B131" s="88" t="s">
        <v>234</v>
      </c>
      <c r="C131" s="82"/>
      <c r="D131" s="82"/>
      <c r="E131" s="82"/>
      <c r="F131" s="82"/>
      <c r="G131" s="82"/>
      <c r="H131" s="82"/>
      <c r="I131" s="82"/>
      <c r="J131" s="82"/>
    </row>
    <row r="132" spans="1:10" x14ac:dyDescent="0.25">
      <c r="A132" s="18" t="s">
        <v>98</v>
      </c>
      <c r="B132" s="88" t="s">
        <v>235</v>
      </c>
      <c r="C132" s="82"/>
      <c r="D132" s="82"/>
      <c r="E132" s="82"/>
      <c r="F132" s="82"/>
      <c r="G132" s="82"/>
      <c r="H132" s="82"/>
      <c r="I132" s="82"/>
      <c r="J132" s="82"/>
    </row>
    <row r="133" spans="1:10" s="62" customFormat="1" ht="13.5" thickBot="1" x14ac:dyDescent="0.3">
      <c r="A133" s="74" t="s">
        <v>100</v>
      </c>
      <c r="B133" s="89" t="s">
        <v>236</v>
      </c>
      <c r="C133" s="82"/>
      <c r="D133" s="82"/>
      <c r="E133" s="82"/>
      <c r="F133" s="82"/>
      <c r="G133" s="82"/>
      <c r="H133" s="82"/>
      <c r="I133" s="82"/>
      <c r="J133" s="82"/>
    </row>
    <row r="134" spans="1:10" ht="15.75" thickBot="1" x14ac:dyDescent="0.3">
      <c r="A134" s="28" t="s">
        <v>237</v>
      </c>
      <c r="B134" s="87" t="s">
        <v>238</v>
      </c>
      <c r="C134" s="31">
        <f>D134</f>
        <v>23381</v>
      </c>
      <c r="D134" s="31">
        <f>+D135+D136+D137+D138</f>
        <v>23381</v>
      </c>
      <c r="E134" s="31"/>
      <c r="F134" s="31"/>
      <c r="G134" s="31">
        <f>H134</f>
        <v>29634</v>
      </c>
      <c r="H134" s="31">
        <f>+H135+H136+H137+H138</f>
        <v>29634</v>
      </c>
      <c r="I134" s="31"/>
      <c r="J134" s="31"/>
    </row>
    <row r="135" spans="1:10" x14ac:dyDescent="0.25">
      <c r="A135" s="18" t="s">
        <v>106</v>
      </c>
      <c r="B135" s="88" t="s">
        <v>239</v>
      </c>
      <c r="C135" s="82">
        <f>D135</f>
        <v>23381</v>
      </c>
      <c r="D135" s="82">
        <v>23381</v>
      </c>
      <c r="E135" s="82"/>
      <c r="F135" s="82"/>
      <c r="G135" s="82">
        <v>26064</v>
      </c>
      <c r="H135" s="82">
        <v>26064</v>
      </c>
      <c r="I135" s="82"/>
      <c r="J135" s="82"/>
    </row>
    <row r="136" spans="1:10" x14ac:dyDescent="0.25">
      <c r="A136" s="18" t="s">
        <v>108</v>
      </c>
      <c r="B136" s="88" t="s">
        <v>240</v>
      </c>
      <c r="C136" s="82"/>
      <c r="D136" s="82"/>
      <c r="E136" s="82"/>
      <c r="F136" s="82"/>
      <c r="G136" s="82">
        <v>3570</v>
      </c>
      <c r="H136" s="82">
        <v>3570</v>
      </c>
      <c r="I136" s="82"/>
      <c r="J136" s="82"/>
    </row>
    <row r="137" spans="1:10" s="62" customFormat="1" ht="12.75" x14ac:dyDescent="0.25">
      <c r="A137" s="18" t="s">
        <v>110</v>
      </c>
      <c r="B137" s="88" t="s">
        <v>241</v>
      </c>
      <c r="C137" s="82"/>
      <c r="D137" s="82"/>
      <c r="E137" s="82"/>
      <c r="F137" s="82"/>
      <c r="G137" s="82"/>
      <c r="H137" s="82"/>
      <c r="I137" s="82"/>
      <c r="J137" s="82"/>
    </row>
    <row r="138" spans="1:10" s="62" customFormat="1" ht="13.5" thickBot="1" x14ac:dyDescent="0.3">
      <c r="A138" s="74" t="s">
        <v>112</v>
      </c>
      <c r="B138" s="89" t="s">
        <v>242</v>
      </c>
      <c r="C138" s="82"/>
      <c r="D138" s="82"/>
      <c r="E138" s="82"/>
      <c r="F138" s="82"/>
      <c r="G138" s="82"/>
      <c r="H138" s="82"/>
      <c r="I138" s="82"/>
      <c r="J138" s="82"/>
    </row>
    <row r="139" spans="1:10" s="62" customFormat="1" ht="13.5" thickBot="1" x14ac:dyDescent="0.3">
      <c r="A139" s="28" t="s">
        <v>114</v>
      </c>
      <c r="B139" s="87" t="s">
        <v>243</v>
      </c>
      <c r="C139" s="90">
        <f t="shared" ref="C139:J139" si="15">+C140+C141+C142+C143</f>
        <v>0</v>
      </c>
      <c r="D139" s="90">
        <f t="shared" si="15"/>
        <v>0</v>
      </c>
      <c r="E139" s="90">
        <f t="shared" si="15"/>
        <v>0</v>
      </c>
      <c r="F139" s="90">
        <f t="shared" si="15"/>
        <v>0</v>
      </c>
      <c r="G139" s="90">
        <f t="shared" si="15"/>
        <v>0</v>
      </c>
      <c r="H139" s="90">
        <f t="shared" si="15"/>
        <v>0</v>
      </c>
      <c r="I139" s="90">
        <f t="shared" si="15"/>
        <v>0</v>
      </c>
      <c r="J139" s="90">
        <f t="shared" si="15"/>
        <v>0</v>
      </c>
    </row>
    <row r="140" spans="1:10" s="62" customFormat="1" ht="12.75" x14ac:dyDescent="0.25">
      <c r="A140" s="18" t="s">
        <v>116</v>
      </c>
      <c r="B140" s="88" t="s">
        <v>244</v>
      </c>
      <c r="C140" s="82"/>
      <c r="D140" s="82"/>
      <c r="E140" s="82"/>
      <c r="F140" s="82"/>
      <c r="G140" s="82"/>
      <c r="H140" s="82"/>
      <c r="I140" s="82"/>
      <c r="J140" s="82"/>
    </row>
    <row r="141" spans="1:10" s="62" customFormat="1" ht="12.75" x14ac:dyDescent="0.25">
      <c r="A141" s="18" t="s">
        <v>118</v>
      </c>
      <c r="B141" s="88" t="s">
        <v>245</v>
      </c>
      <c r="C141" s="82"/>
      <c r="D141" s="82"/>
      <c r="E141" s="82"/>
      <c r="F141" s="82"/>
      <c r="G141" s="82"/>
      <c r="H141" s="82"/>
      <c r="I141" s="82"/>
      <c r="J141" s="82"/>
    </row>
    <row r="142" spans="1:10" s="62" customFormat="1" ht="12.75" x14ac:dyDescent="0.25">
      <c r="A142" s="18" t="s">
        <v>120</v>
      </c>
      <c r="B142" s="88" t="s">
        <v>246</v>
      </c>
      <c r="C142" s="82"/>
      <c r="D142" s="82"/>
      <c r="E142" s="82"/>
      <c r="F142" s="82"/>
      <c r="G142" s="82"/>
      <c r="H142" s="82"/>
      <c r="I142" s="82"/>
      <c r="J142" s="82"/>
    </row>
    <row r="143" spans="1:10" ht="15.75" thickBot="1" x14ac:dyDescent="0.3">
      <c r="A143" s="18" t="s">
        <v>122</v>
      </c>
      <c r="B143" s="88" t="s">
        <v>247</v>
      </c>
      <c r="C143" s="82"/>
      <c r="D143" s="82"/>
      <c r="E143" s="82"/>
      <c r="F143" s="82"/>
      <c r="G143" s="82"/>
      <c r="H143" s="82"/>
      <c r="I143" s="82"/>
      <c r="J143" s="82"/>
    </row>
    <row r="144" spans="1:10" ht="15.75" thickBot="1" x14ac:dyDescent="0.3">
      <c r="A144" s="28" t="s">
        <v>124</v>
      </c>
      <c r="B144" s="87" t="s">
        <v>248</v>
      </c>
      <c r="C144" s="91">
        <f t="shared" ref="C144:J144" si="16">+C125+C129+C134+C139</f>
        <v>23381</v>
      </c>
      <c r="D144" s="91">
        <f t="shared" si="16"/>
        <v>23381</v>
      </c>
      <c r="E144" s="91">
        <f t="shared" si="16"/>
        <v>0</v>
      </c>
      <c r="F144" s="91">
        <f t="shared" si="16"/>
        <v>0</v>
      </c>
      <c r="G144" s="91">
        <f t="shared" si="16"/>
        <v>29634</v>
      </c>
      <c r="H144" s="91">
        <f t="shared" si="16"/>
        <v>29634</v>
      </c>
      <c r="I144" s="91">
        <f t="shared" si="16"/>
        <v>0</v>
      </c>
      <c r="J144" s="91">
        <f t="shared" si="16"/>
        <v>0</v>
      </c>
    </row>
    <row r="145" spans="1:10" ht="15.75" thickBot="1" x14ac:dyDescent="0.3">
      <c r="A145" s="92" t="s">
        <v>249</v>
      </c>
      <c r="B145" s="93" t="s">
        <v>250</v>
      </c>
      <c r="C145" s="91">
        <f t="shared" ref="C145:J145" si="17">+C124+C144</f>
        <v>94400</v>
      </c>
      <c r="D145" s="91">
        <f t="shared" si="17"/>
        <v>94280</v>
      </c>
      <c r="E145" s="91">
        <f t="shared" si="17"/>
        <v>120</v>
      </c>
      <c r="F145" s="91">
        <f t="shared" si="17"/>
        <v>0</v>
      </c>
      <c r="G145" s="91">
        <f t="shared" si="17"/>
        <v>204813</v>
      </c>
      <c r="H145" s="91">
        <f t="shared" si="17"/>
        <v>197971</v>
      </c>
      <c r="I145" s="91">
        <f t="shared" si="17"/>
        <v>6842</v>
      </c>
      <c r="J145" s="91">
        <f t="shared" si="17"/>
        <v>0</v>
      </c>
    </row>
    <row r="147" spans="1:10" x14ac:dyDescent="0.25">
      <c r="A147" s="94"/>
      <c r="B147" s="95"/>
      <c r="C147" s="96"/>
      <c r="D147" s="97"/>
      <c r="E147" s="97"/>
      <c r="F147" s="97"/>
      <c r="G147" s="96"/>
      <c r="H147" s="97"/>
      <c r="I147" s="97"/>
      <c r="J147" s="97"/>
    </row>
    <row r="148" spans="1:10" x14ac:dyDescent="0.25">
      <c r="A148" s="94"/>
      <c r="B148" s="95"/>
      <c r="C148" s="97"/>
      <c r="D148" s="97"/>
      <c r="E148" s="97"/>
      <c r="F148" s="97"/>
      <c r="G148" s="97"/>
      <c r="H148" s="97"/>
      <c r="I148" s="97"/>
      <c r="J148" s="97"/>
    </row>
  </sheetData>
  <mergeCells count="14">
    <mergeCell ref="A5:A6"/>
    <mergeCell ref="B5:B6"/>
    <mergeCell ref="C5:C6"/>
    <mergeCell ref="D5:D6"/>
    <mergeCell ref="E5:E6"/>
    <mergeCell ref="I5:I6"/>
    <mergeCell ref="J5:J6"/>
    <mergeCell ref="C88:F88"/>
    <mergeCell ref="G88:J88"/>
    <mergeCell ref="C3:F3"/>
    <mergeCell ref="G3:J3"/>
    <mergeCell ref="F5:F6"/>
    <mergeCell ref="G5:G6"/>
    <mergeCell ref="H5:H6"/>
  </mergeCells>
  <pageMargins left="0.39370078740157483" right="0.39370078740157483" top="0.94488188976377963" bottom="0.74803149606299213" header="0.31496062992125984" footer="0.31496062992125984"/>
  <pageSetup paperSize="9" orientation="landscape" r:id="rId1"/>
  <headerFooter>
    <oddHeader>&amp;C&amp;"-,Félkövér"&amp;9
Tiszagyulaháza Község Önkormányzatának 2017.évi költségvetési bevételei és kiadásai, előirányzat csoportonként és kiemelt előirányzatonként&amp;R&amp;"-,Dőlt"&amp;8 4.melléklet a 3/2018.(IV. 03.)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4mell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Mészárosné Szincsák Mária</dc:creator>
  <cp:lastModifiedBy>Mészárosné Szincsák Mária</cp:lastModifiedBy>
  <dcterms:created xsi:type="dcterms:W3CDTF">2018-03-27T07:57:02Z</dcterms:created>
  <dcterms:modified xsi:type="dcterms:W3CDTF">2018-03-27T13:11:03Z</dcterms:modified>
</cp:coreProperties>
</file>