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760"/>
  </bookViews>
  <sheets>
    <sheet name="Munka1" sheetId="2" r:id="rId1"/>
    <sheet name="Munka3" sheetId="3" r:id="rId2"/>
  </sheets>
  <definedNames>
    <definedName name="_xlnm.Print_Area" localSheetId="0">Munka1!$A$2:$K$24</definedName>
  </definedNames>
  <calcPr calcId="124519"/>
</workbook>
</file>

<file path=xl/calcChain.xml><?xml version="1.0" encoding="utf-8"?>
<calcChain xmlns="http://schemas.openxmlformats.org/spreadsheetml/2006/main">
  <c r="E22" i="2"/>
  <c r="E24" s="1"/>
  <c r="E17"/>
  <c r="I17"/>
  <c r="I24" s="1"/>
  <c r="K23"/>
  <c r="K20"/>
  <c r="K19"/>
  <c r="K16"/>
  <c r="K15"/>
  <c r="K14"/>
  <c r="K13"/>
  <c r="K12"/>
  <c r="K11"/>
  <c r="K10"/>
  <c r="J22"/>
  <c r="H22"/>
  <c r="J17"/>
  <c r="H17"/>
  <c r="F22"/>
  <c r="D22"/>
  <c r="F17"/>
  <c r="D17"/>
  <c r="D24" l="1"/>
  <c r="F24"/>
  <c r="J24"/>
  <c r="H24"/>
  <c r="G17"/>
  <c r="G24" s="1"/>
  <c r="C22"/>
  <c r="C17"/>
  <c r="K22" l="1"/>
  <c r="K17"/>
  <c r="C24"/>
  <c r="K24" l="1"/>
</calcChain>
</file>

<file path=xl/sharedStrings.xml><?xml version="1.0" encoding="utf-8"?>
<sst xmlns="http://schemas.openxmlformats.org/spreadsheetml/2006/main" count="39" uniqueCount="35">
  <si>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</si>
  <si>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</si>
  <si>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</si>
  <si>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</si>
  <si>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</si>
  <si>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</si>
  <si>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</si>
  <si>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</si>
  <si>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</si>
  <si>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</si>
  <si>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</si>
  <si>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</si>
  <si>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</si>
  <si>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</si>
  <si>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</si>
  <si>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</si>
  <si>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</si>
  <si>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</si>
  <si>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Céltartalék</t>
  </si>
  <si>
    <t>Önkormányzat</t>
  </si>
  <si>
    <t>Közös Hivatal</t>
  </si>
  <si>
    <t>Összesen</t>
  </si>
  <si>
    <t>I-IV.</t>
  </si>
  <si>
    <t>Irányítószerv alá tartozó ktgv-i szervnek folyósított támogatás</t>
  </si>
  <si>
    <t>Támogatások, pénzeszköz átadások</t>
  </si>
  <si>
    <t>Pénzbeli és természetbeni juttatások összesen</t>
  </si>
  <si>
    <t xml:space="preserve">            Kincsesbánya Község Önkormányzata                          </t>
  </si>
  <si>
    <t>Irányítószerv alá tartozó ktgv-i szervnek folyósított támogatás miatti korrekció</t>
  </si>
  <si>
    <t>2020. évi költségvetés kiadásai előirányzatcsoportok, kiemelt előirányzatok szerinti bontásban</t>
  </si>
  <si>
    <t>Eredeti előirányzat</t>
  </si>
  <si>
    <t xml:space="preserve">Változás I. </t>
  </si>
  <si>
    <t>Módosított eőirányzat</t>
  </si>
  <si>
    <t>Módosított előirányzat</t>
  </si>
  <si>
    <t>Változás II</t>
  </si>
  <si>
    <t>2.  melléklet a 4/2020.(II. 17.) önkormányzati rendelethez és 2. melléklet a 9/2021.(III.8.)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</si>
</sst>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3" fontId="0" fillId="0" borderId="0" xfId="0" applyNumberFormat="1"/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3" fontId="1" fillId="2" borderId="1" xfId="0" applyNumberFormat="1" applyFont="1" applyFill="1" applyBorder="1"/>
    <xf numFmtId="3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3" fontId="0" fillId="2" borderId="1" xfId="0" applyNumberFormat="1" applyFill="1" applyBorder="1"/>
    <xf numFmtId="3" fontId="0" fillId="0" borderId="1" xfId="0" applyNumberFormat="1" applyBorder="1"/>
    <xf numFmtId="0" fontId="2" fillId="0" borderId="5" xfId="0" applyFont="1" applyBorder="1" applyAlignment="1">
      <alignment horizontal="center" vertical="center"/>
    </xf>
    <xf numFmtId="0" fontId="0" fillId="0" borderId="6" xfId="0" applyBorder="1"/>
    <xf numFmtId="0" fontId="1" fillId="0" borderId="5" xfId="0" applyFont="1" applyBorder="1" applyAlignment="1">
      <alignment horizontal="center"/>
    </xf>
    <xf numFmtId="3" fontId="1" fillId="0" borderId="6" xfId="0" applyNumberFormat="1" applyFont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0" fillId="0" borderId="6" xfId="0" applyNumberForma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vertical="center" wrapText="1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3" fontId="3" fillId="0" borderId="6" xfId="0" applyNumberFormat="1" applyFont="1" applyBorder="1"/>
    <xf numFmtId="3" fontId="4" fillId="0" borderId="1" xfId="0" applyNumberFormat="1" applyFont="1" applyBorder="1"/>
    <xf numFmtId="3" fontId="3" fillId="0" borderId="8" xfId="0" applyNumberFormat="1" applyFont="1" applyBorder="1"/>
    <xf numFmtId="3" fontId="3" fillId="2" borderId="9" xfId="0" applyNumberFormat="1" applyFont="1" applyFill="1" applyBorder="1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N24"/>
  <sheetViews>
    <sheetView tabSelected="1" workbookViewId="0">
      <selection activeCell="A4" sqref="A4:K4"/>
    </sheetView>
  </sheetViews>
  <sheetFormatPr defaultRowHeight="12.75"/>
  <cols>
    <col min="1" max="1" width="3.5703125" style="5" customWidth="1"/>
    <col min="2" max="2" width="36.7109375" customWidth="1"/>
    <col min="3" max="3" width="12.42578125" customWidth="1"/>
    <col min="4" max="4" width="11.28515625" customWidth="1"/>
    <col min="5" max="5" width="11" customWidth="1"/>
    <col min="6" max="6" width="12.140625" customWidth="1"/>
    <col min="7" max="7" width="11.85546875" customWidth="1"/>
    <col min="8" max="8" width="11.140625" customWidth="1"/>
    <col min="9" max="9" width="11.28515625" customWidth="1"/>
    <col min="10" max="10" width="11.7109375" customWidth="1"/>
    <col min="11" max="11" width="12.42578125" customWidth="1"/>
    <col min="13" max="13" width="17.85546875" customWidth="1"/>
  </cols>
  <sheetData>
    <row r="1" spans="1:14" s="4" customFormat="1">
      <c r="A1" s="35" t="s">
        <v>34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4">
      <c r="B2" t="s">
        <v>34</v>
      </c>
    </row>
    <row r="3" spans="1:14" s="1" customFormat="1" ht="18.75" customHeight="1">
      <c r="A3" s="36" t="s">
        <v>26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4" s="1" customFormat="1" ht="18.75" customHeight="1" thickBot="1">
      <c r="A4" s="36" t="s">
        <v>28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4" ht="25.5" customHeight="1">
      <c r="A5" s="40" t="s">
        <v>0</v>
      </c>
      <c r="B5" s="37" t="s">
        <v>1</v>
      </c>
      <c r="C5" s="37" t="s">
        <v>2</v>
      </c>
      <c r="D5" s="37"/>
      <c r="E5" s="37"/>
      <c r="F5" s="37"/>
      <c r="G5" s="37"/>
      <c r="H5" s="37"/>
      <c r="I5" s="37"/>
      <c r="J5" s="37"/>
      <c r="K5" s="38"/>
    </row>
    <row r="6" spans="1:14" ht="25.5" customHeight="1">
      <c r="A6" s="41"/>
      <c r="B6" s="42"/>
      <c r="C6" s="42" t="s">
        <v>19</v>
      </c>
      <c r="D6" s="42"/>
      <c r="E6" s="42"/>
      <c r="F6" s="42"/>
      <c r="G6" s="42" t="s">
        <v>20</v>
      </c>
      <c r="H6" s="42"/>
      <c r="I6" s="42"/>
      <c r="J6" s="42"/>
      <c r="K6" s="33"/>
    </row>
    <row r="7" spans="1:14">
      <c r="A7" s="41"/>
      <c r="B7" s="42"/>
      <c r="C7" s="34" t="s">
        <v>29</v>
      </c>
      <c r="D7" s="34" t="s">
        <v>30</v>
      </c>
      <c r="E7" s="34" t="s">
        <v>33</v>
      </c>
      <c r="F7" s="34" t="s">
        <v>31</v>
      </c>
      <c r="G7" s="34" t="s">
        <v>29</v>
      </c>
      <c r="H7" s="34" t="s">
        <v>30</v>
      </c>
      <c r="I7" s="34" t="s">
        <v>33</v>
      </c>
      <c r="J7" s="34" t="s">
        <v>32</v>
      </c>
      <c r="K7" s="39" t="s">
        <v>21</v>
      </c>
    </row>
    <row r="8" spans="1:14">
      <c r="A8" s="41"/>
      <c r="B8" s="42"/>
      <c r="C8" s="34"/>
      <c r="D8" s="34"/>
      <c r="E8" s="34"/>
      <c r="F8" s="34"/>
      <c r="G8" s="34"/>
      <c r="H8" s="34"/>
      <c r="I8" s="34"/>
      <c r="J8" s="34"/>
      <c r="K8" s="39"/>
    </row>
    <row r="9" spans="1:14" ht="19.5" customHeight="1">
      <c r="A9" s="17" t="s">
        <v>3</v>
      </c>
      <c r="B9" s="6" t="s">
        <v>7</v>
      </c>
      <c r="C9" s="7"/>
      <c r="D9" s="7"/>
      <c r="E9" s="7"/>
      <c r="F9" s="7"/>
      <c r="G9" s="8"/>
      <c r="H9" s="8"/>
      <c r="I9" s="8"/>
      <c r="J9" s="8"/>
      <c r="K9" s="18"/>
    </row>
    <row r="10" spans="1:14" ht="19.5" customHeight="1">
      <c r="A10" s="19"/>
      <c r="B10" s="9" t="s">
        <v>8</v>
      </c>
      <c r="C10" s="10">
        <v>41940738</v>
      </c>
      <c r="D10" s="10">
        <v>2814368</v>
      </c>
      <c r="E10" s="10"/>
      <c r="F10" s="10">
        <v>44755106</v>
      </c>
      <c r="G10" s="11">
        <v>49415225</v>
      </c>
      <c r="H10" s="11">
        <v>332574</v>
      </c>
      <c r="I10" s="11"/>
      <c r="J10" s="11">
        <v>49747799</v>
      </c>
      <c r="K10" s="20">
        <f>F10+J10</f>
        <v>94502905</v>
      </c>
      <c r="N10" s="2"/>
    </row>
    <row r="11" spans="1:14" ht="19.5" customHeight="1">
      <c r="A11" s="21"/>
      <c r="B11" s="12" t="s">
        <v>9</v>
      </c>
      <c r="C11" s="10">
        <v>7298243</v>
      </c>
      <c r="D11" s="10">
        <v>339868</v>
      </c>
      <c r="E11" s="10"/>
      <c r="F11" s="10">
        <v>7638111</v>
      </c>
      <c r="G11" s="11">
        <v>8806303</v>
      </c>
      <c r="H11" s="11">
        <v>-198174</v>
      </c>
      <c r="I11" s="11"/>
      <c r="J11" s="11">
        <v>8608129</v>
      </c>
      <c r="K11" s="20">
        <f>F11+J11</f>
        <v>16246240</v>
      </c>
    </row>
    <row r="12" spans="1:14" ht="19.5" customHeight="1">
      <c r="A12" s="21"/>
      <c r="B12" s="12" t="s">
        <v>10</v>
      </c>
      <c r="C12" s="10">
        <v>54531928</v>
      </c>
      <c r="D12" s="10">
        <v>3267777</v>
      </c>
      <c r="E12" s="10">
        <v>-7043813</v>
      </c>
      <c r="F12" s="10">
        <v>50755892</v>
      </c>
      <c r="G12" s="11">
        <v>30213583</v>
      </c>
      <c r="H12" s="11">
        <v>371013</v>
      </c>
      <c r="I12" s="11">
        <v>3533533</v>
      </c>
      <c r="J12" s="11">
        <v>27051063</v>
      </c>
      <c r="K12" s="20">
        <f>F12+J12</f>
        <v>77806955</v>
      </c>
    </row>
    <row r="13" spans="1:14" ht="24.75" customHeight="1">
      <c r="A13" s="21"/>
      <c r="B13" s="12" t="s">
        <v>23</v>
      </c>
      <c r="C13" s="10">
        <v>65531372</v>
      </c>
      <c r="D13" s="10">
        <v>134400</v>
      </c>
      <c r="E13" s="10">
        <v>-3500000</v>
      </c>
      <c r="F13" s="10">
        <v>62165772</v>
      </c>
      <c r="G13" s="11"/>
      <c r="H13" s="11"/>
      <c r="I13" s="11"/>
      <c r="J13" s="11"/>
      <c r="K13" s="20">
        <f>F13</f>
        <v>62165772</v>
      </c>
    </row>
    <row r="14" spans="1:14" ht="24.75" customHeight="1">
      <c r="A14" s="21"/>
      <c r="B14" s="12" t="s">
        <v>27</v>
      </c>
      <c r="C14" s="10">
        <v>-65531372</v>
      </c>
      <c r="D14" s="10">
        <v>-134400</v>
      </c>
      <c r="E14" s="10">
        <v>3500000</v>
      </c>
      <c r="F14" s="10">
        <v>-62165772</v>
      </c>
      <c r="G14" s="11"/>
      <c r="H14" s="11"/>
      <c r="I14" s="11"/>
      <c r="J14" s="11"/>
      <c r="K14" s="20">
        <f>F14</f>
        <v>-62165772</v>
      </c>
    </row>
    <row r="15" spans="1:14" ht="19.5" customHeight="1">
      <c r="A15" s="22"/>
      <c r="B15" s="9" t="s">
        <v>24</v>
      </c>
      <c r="C15" s="10">
        <v>13628102</v>
      </c>
      <c r="D15" s="10">
        <v>2096666</v>
      </c>
      <c r="E15" s="10">
        <v>3575200</v>
      </c>
      <c r="F15" s="10">
        <v>19299968</v>
      </c>
      <c r="G15" s="11">
        <v>0</v>
      </c>
      <c r="H15" s="11"/>
      <c r="I15" s="11"/>
      <c r="J15" s="11"/>
      <c r="K15" s="20">
        <f>F15</f>
        <v>19299968</v>
      </c>
    </row>
    <row r="16" spans="1:14" ht="28.5" customHeight="1">
      <c r="A16" s="21"/>
      <c r="B16" s="9" t="s">
        <v>25</v>
      </c>
      <c r="C16" s="10">
        <v>2500000</v>
      </c>
      <c r="D16" s="10"/>
      <c r="E16" s="10">
        <v>-207874</v>
      </c>
      <c r="F16" s="10">
        <v>2292126</v>
      </c>
      <c r="G16" s="11"/>
      <c r="H16" s="11"/>
      <c r="I16" s="11"/>
      <c r="J16" s="11"/>
      <c r="K16" s="20">
        <f>F16</f>
        <v>2292126</v>
      </c>
    </row>
    <row r="17" spans="1:13" ht="19.5" customHeight="1">
      <c r="A17" s="21"/>
      <c r="B17" s="13" t="s">
        <v>11</v>
      </c>
      <c r="C17" s="27">
        <f t="shared" ref="C17:K17" si="0">SUM(C10:C16)</f>
        <v>119899011</v>
      </c>
      <c r="D17" s="27">
        <f t="shared" si="0"/>
        <v>8518679</v>
      </c>
      <c r="E17" s="27">
        <f>SUM(E10:E16)</f>
        <v>-3676487</v>
      </c>
      <c r="F17" s="27">
        <f t="shared" si="0"/>
        <v>124741203</v>
      </c>
      <c r="G17" s="28">
        <f t="shared" si="0"/>
        <v>88435111</v>
      </c>
      <c r="H17" s="28">
        <f t="shared" si="0"/>
        <v>505413</v>
      </c>
      <c r="I17" s="28">
        <f>SUM(I10:I16)</f>
        <v>3533533</v>
      </c>
      <c r="J17" s="28">
        <f t="shared" si="0"/>
        <v>85406991</v>
      </c>
      <c r="K17" s="29">
        <f t="shared" si="0"/>
        <v>210148194</v>
      </c>
      <c r="M17" s="3"/>
    </row>
    <row r="18" spans="1:13" ht="20.25" customHeight="1">
      <c r="A18" s="23" t="s">
        <v>4</v>
      </c>
      <c r="B18" s="14" t="s">
        <v>12</v>
      </c>
      <c r="C18" s="15"/>
      <c r="D18" s="15"/>
      <c r="E18" s="15"/>
      <c r="F18" s="15"/>
      <c r="G18" s="16"/>
      <c r="H18" s="16"/>
      <c r="I18" s="16"/>
      <c r="J18" s="16"/>
      <c r="K18" s="24"/>
    </row>
    <row r="19" spans="1:13" ht="19.5" customHeight="1">
      <c r="A19" s="21"/>
      <c r="B19" s="12" t="s">
        <v>13</v>
      </c>
      <c r="C19" s="10">
        <v>5048837</v>
      </c>
      <c r="D19" s="10">
        <v>24292886</v>
      </c>
      <c r="E19" s="10">
        <v>9945753</v>
      </c>
      <c r="F19" s="10">
        <v>39287476</v>
      </c>
      <c r="G19" s="16"/>
      <c r="H19" s="11">
        <v>51490</v>
      </c>
      <c r="I19" s="11"/>
      <c r="J19" s="11">
        <v>51490</v>
      </c>
      <c r="K19" s="20">
        <f>F19+J19</f>
        <v>39338966</v>
      </c>
    </row>
    <row r="20" spans="1:13" ht="19.5" customHeight="1">
      <c r="A20" s="21"/>
      <c r="B20" s="12" t="s">
        <v>14</v>
      </c>
      <c r="C20" s="10">
        <v>7670000</v>
      </c>
      <c r="D20" s="10">
        <v>3717406</v>
      </c>
      <c r="E20" s="10">
        <v>-492390</v>
      </c>
      <c r="F20" s="10">
        <v>10895016</v>
      </c>
      <c r="G20" s="16"/>
      <c r="H20" s="16"/>
      <c r="I20" s="16"/>
      <c r="J20" s="16"/>
      <c r="K20" s="20">
        <f>F20</f>
        <v>10895016</v>
      </c>
    </row>
    <row r="21" spans="1:13" ht="30" customHeight="1">
      <c r="A21" s="23" t="s">
        <v>5</v>
      </c>
      <c r="B21" s="14" t="s">
        <v>15</v>
      </c>
      <c r="C21" s="10">
        <v>0</v>
      </c>
      <c r="D21" s="10">
        <v>0</v>
      </c>
      <c r="E21" s="10"/>
      <c r="F21" s="10">
        <v>0</v>
      </c>
      <c r="G21" s="16"/>
      <c r="H21" s="16"/>
      <c r="I21" s="16"/>
      <c r="J21" s="16"/>
      <c r="K21" s="20">
        <v>0</v>
      </c>
    </row>
    <row r="22" spans="1:13" ht="32.25" customHeight="1">
      <c r="A22" s="21"/>
      <c r="B22" s="14" t="s">
        <v>16</v>
      </c>
      <c r="C22" s="27">
        <f>SUM(C19:C21)</f>
        <v>12718837</v>
      </c>
      <c r="D22" s="27">
        <f>SUM(D19:D21)</f>
        <v>28010292</v>
      </c>
      <c r="E22" s="27">
        <f>SUM(E19:E21)</f>
        <v>9453363</v>
      </c>
      <c r="F22" s="27">
        <f>SUM(F19:F21)</f>
        <v>50182492</v>
      </c>
      <c r="G22" s="28"/>
      <c r="H22" s="28">
        <f>SUM(H19:H21)</f>
        <v>51490</v>
      </c>
      <c r="I22" s="28"/>
      <c r="J22" s="28">
        <f>SUM(J19:J21)</f>
        <v>51490</v>
      </c>
      <c r="K22" s="29">
        <f>SUM(K19:K21)</f>
        <v>50233982</v>
      </c>
    </row>
    <row r="23" spans="1:13" ht="19.5" customHeight="1">
      <c r="A23" s="23" t="s">
        <v>6</v>
      </c>
      <c r="B23" s="14" t="s">
        <v>18</v>
      </c>
      <c r="C23" s="27">
        <v>20314472</v>
      </c>
      <c r="D23" s="27">
        <v>-259198</v>
      </c>
      <c r="E23" s="27">
        <v>680726</v>
      </c>
      <c r="F23" s="27">
        <v>20736000</v>
      </c>
      <c r="G23" s="30"/>
      <c r="H23" s="30"/>
      <c r="I23" s="30"/>
      <c r="J23" s="30"/>
      <c r="K23" s="29">
        <f>F23</f>
        <v>20736000</v>
      </c>
    </row>
    <row r="24" spans="1:13" ht="32.25" customHeight="1" thickBot="1">
      <c r="A24" s="25" t="s">
        <v>22</v>
      </c>
      <c r="B24" s="26" t="s">
        <v>17</v>
      </c>
      <c r="C24" s="31">
        <f>SUM(C22:C23,C17)</f>
        <v>152932320</v>
      </c>
      <c r="D24" s="31">
        <f>D17+D22+D23</f>
        <v>36269773</v>
      </c>
      <c r="E24" s="31">
        <f>E17+E22+E23</f>
        <v>6457602</v>
      </c>
      <c r="F24" s="31">
        <f>F17+F22+F23</f>
        <v>195659695</v>
      </c>
      <c r="G24" s="31">
        <f>G17</f>
        <v>88435111</v>
      </c>
      <c r="H24" s="31">
        <f>H17+H22</f>
        <v>556903</v>
      </c>
      <c r="I24" s="31">
        <f>SUM(I17:I23)</f>
        <v>3533533</v>
      </c>
      <c r="J24" s="31">
        <f>J17+J22</f>
        <v>85458481</v>
      </c>
      <c r="K24" s="32">
        <f>SUM(K17,K22,K23)</f>
        <v>281118176</v>
      </c>
    </row>
  </sheetData>
  <mergeCells count="17">
    <mergeCell ref="H7:H8"/>
    <mergeCell ref="J7:J8"/>
    <mergeCell ref="E7:E8"/>
    <mergeCell ref="I7:I8"/>
    <mergeCell ref="A1:K1"/>
    <mergeCell ref="A3:K3"/>
    <mergeCell ref="A4:K4"/>
    <mergeCell ref="C5:K5"/>
    <mergeCell ref="G7:G8"/>
    <mergeCell ref="K7:K8"/>
    <mergeCell ref="A5:A8"/>
    <mergeCell ref="C7:C8"/>
    <mergeCell ref="B5:B8"/>
    <mergeCell ref="C6:F6"/>
    <mergeCell ref="G6:J6"/>
    <mergeCell ref="D7:D8"/>
    <mergeCell ref="F7:F8"/>
  </mergeCells>
  <phoneticPr fontId="0" type="noConversion"/>
  <printOptions horizontalCentered="1"/>
  <pageMargins left="0.25" right="0.25" top="0.75" bottom="0.75" header="0.3" footer="0.3"/>
  <pageSetup paperSize="9" orientation="landscape" horizontalDpi="300" verticalDpi="300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2021-03-02T14:33:34Z</cp:lastPrinted>
  <dcterms:created xsi:type="dcterms:W3CDTF">2001-03-10T10:34:29Z</dcterms:created>
  <dcterms:modified xsi:type="dcterms:W3CDTF">2021-03-02T14:34:23Z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