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63" i="1"/>
  <c r="G61"/>
  <c r="G59"/>
  <c r="G58"/>
  <c r="G8"/>
  <c r="G9"/>
  <c r="G10"/>
  <c r="G11"/>
  <c r="G12"/>
  <c r="G13"/>
  <c r="G14"/>
  <c r="G15"/>
  <c r="G16"/>
  <c r="G17"/>
  <c r="G18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39"/>
  <c r="G41"/>
  <c r="G42"/>
  <c r="G44"/>
  <c r="G45"/>
  <c r="G46"/>
  <c r="G47"/>
  <c r="G48"/>
  <c r="G50"/>
  <c r="G54"/>
  <c r="G7"/>
  <c r="F63"/>
  <c r="E63"/>
  <c r="F61"/>
  <c r="E61"/>
  <c r="C37"/>
  <c r="C28"/>
  <c r="C47"/>
  <c r="C20"/>
  <c r="C12"/>
  <c r="F50"/>
  <c r="E50"/>
  <c r="F47"/>
  <c r="E47"/>
  <c r="F42"/>
  <c r="E42"/>
  <c r="F37"/>
  <c r="E37"/>
  <c r="F31"/>
  <c r="E31"/>
  <c r="F28"/>
  <c r="E28"/>
  <c r="F23"/>
  <c r="E23"/>
  <c r="F20"/>
  <c r="F32" s="1"/>
  <c r="E20"/>
  <c r="E32" s="1"/>
  <c r="F15"/>
  <c r="E15"/>
  <c r="F12"/>
  <c r="F16" s="1"/>
  <c r="F54" s="1"/>
  <c r="E12"/>
  <c r="E16" s="1"/>
  <c r="E54" s="1"/>
  <c r="C31"/>
  <c r="C59" l="1"/>
  <c r="C61" s="1"/>
  <c r="C53"/>
  <c r="C50"/>
  <c r="C42"/>
  <c r="C23"/>
  <c r="C32"/>
  <c r="C15"/>
  <c r="C16"/>
  <c r="C54" l="1"/>
  <c r="C63"/>
</calcChain>
</file>

<file path=xl/sharedStrings.xml><?xml version="1.0" encoding="utf-8"?>
<sst xmlns="http://schemas.openxmlformats.org/spreadsheetml/2006/main" count="64" uniqueCount="64">
  <si>
    <t>Megnevezés</t>
  </si>
  <si>
    <t>Eredeti ei.</t>
  </si>
  <si>
    <t>ezer Ft.</t>
  </si>
  <si>
    <t>Törvény szerinti illetmények, munkabérek</t>
  </si>
  <si>
    <t>Béren kívüli juttatás</t>
  </si>
  <si>
    <t>Ruházati költségtérítés</t>
  </si>
  <si>
    <t>Közlekedési költségtérítés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</si>
  <si>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</si>
  <si>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</si>
  <si>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</si>
  <si>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</si>
  <si>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</si>
  <si>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</si>
  <si>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</si>
  <si>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</si>
  <si>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</si>
  <si>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</si>
  <si>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</si>
  <si>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</si>
  <si>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</si>
  <si>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</si>
  <si>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</si>
  <si>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</si>
  <si>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</si>
  <si>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</si>
  <si>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</si>
  <si>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Dologi kiadások</t>
  </si>
  <si>
    <t>Családi támogatások</t>
  </si>
  <si>
    <t>Foglalkoztatással, munkanélküliséggel kapcsolatos ellátások</t>
  </si>
  <si>
    <t>Lakhatással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</si>
  <si>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</si>
  <si>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</si>
  <si>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</si>
  <si>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</si>
  <si>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</si>
  <si>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</si>
  <si>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</si>
  <si>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</si>
  <si>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</si>
  <si>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</si>
  <si>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</si>
  <si>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</si>
  <si>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</si>
  <si>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</si>
  <si>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</si>
  <si>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</si>
  <si>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</si>
  <si>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</si>
  <si>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</si>
  <si>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</si>
  <si>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</si>
  <si>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</si>
  <si>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</si>
  <si>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2. sz. melléklet</t>
  </si>
  <si>
    <t>Módos. Ei.</t>
  </si>
  <si>
    <t>Éves telj.</t>
  </si>
  <si>
    <t>Vált. %-a</t>
  </si>
  <si>
    <t>Egyéb juttatások</t>
  </si>
  <si>
    <t>Egyéb nem intézményi eláátások</t>
  </si>
  <si>
    <t>A helyi önk. Előző évi elsz. Szárm.  kiadások</t>
  </si>
  <si>
    <t>Egyéb elvonások, befizetések</t>
  </si>
  <si>
    <t>Részesedések beszerzése</t>
  </si>
  <si>
    <t>MEZŐHÉK KÖZSÉG ÖNKORMÁNYZATA</t>
  </si>
  <si>
    <t>2015. év Kiadás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</si>
</sst>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i/>
      <sz val="9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4" fillId="3" borderId="1" xfId="1" applyFont="1" applyFill="1"/>
    <xf numFmtId="0" fontId="2" fillId="0" borderId="0" xfId="0" applyFont="1"/>
    <xf numFmtId="0" fontId="6" fillId="0" borderId="4" xfId="0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10" fontId="2" fillId="0" borderId="4" xfId="0" applyNumberFormat="1" applyFont="1" applyBorder="1"/>
    <xf numFmtId="0" fontId="2" fillId="0" borderId="0" xfId="0" applyFont="1" applyBorder="1"/>
    <xf numFmtId="10" fontId="6" fillId="0" borderId="4" xfId="0" applyNumberFormat="1" applyFont="1" applyBorder="1"/>
    <xf numFmtId="10" fontId="6" fillId="0" borderId="7" xfId="0" applyNumberFormat="1" applyFont="1" applyBorder="1"/>
    <xf numFmtId="10" fontId="2" fillId="0" borderId="0" xfId="0" applyNumberFormat="1" applyFont="1" applyBorder="1"/>
    <xf numFmtId="3" fontId="6" fillId="0" borderId="8" xfId="0" applyNumberFormat="1" applyFont="1" applyBorder="1"/>
    <xf numFmtId="3" fontId="7" fillId="0" borderId="4" xfId="0" applyNumberFormat="1" applyFont="1" applyBorder="1"/>
    <xf numFmtId="10" fontId="7" fillId="0" borderId="4" xfId="0" applyNumberFormat="1" applyFont="1" applyBorder="1"/>
    <xf numFmtId="0" fontId="6" fillId="0" borderId="4" xfId="0" applyFont="1" applyBorder="1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0" fontId="3" fillId="3" borderId="5" xfId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center"/>
    </xf>
    <xf numFmtId="3" fontId="4" fillId="3" borderId="2" xfId="1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3" fontId="4" fillId="3" borderId="6" xfId="1" applyNumberFormat="1" applyFont="1" applyFill="1" applyBorder="1" applyAlignment="1">
      <alignment horizontal="right"/>
    </xf>
    <xf numFmtId="0" fontId="3" fillId="3" borderId="1" xfId="1" applyFont="1" applyFill="1" applyAlignment="1">
      <alignment horizontal="left"/>
    </xf>
    <xf numFmtId="0" fontId="4" fillId="3" borderId="1" xfId="1" applyFont="1" applyFill="1" applyAlignment="1">
      <alignment horizontal="left"/>
    </xf>
    <xf numFmtId="0" fontId="5" fillId="3" borderId="1" xfId="1" applyFont="1" applyFill="1" applyAlignment="1">
      <alignment horizontal="left"/>
    </xf>
    <xf numFmtId="3" fontId="5" fillId="3" borderId="1" xfId="1" applyNumberFormat="1" applyFont="1" applyFill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3" fontId="3" fillId="3" borderId="6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3"/>
  <sheetViews>
    <sheetView tabSelected="1" workbookViewId="0">
      <selection activeCell="I11" sqref="I11"/>
    </sheetView>
  </sheetViews>
  <sheetFormatPr defaultRowHeight="14.4"/>
  <cols>
    <col min="2" max="2" width="40" customWidth="1"/>
    <col min="3" max="4" width="4.77734375" customWidth="1"/>
    <col min="7" max="7" width="10.21875" bestFit="1" customWidth="1"/>
  </cols>
  <sheetData>
    <row r="1" spans="1:7" ht="10.050000000000001" customHeight="1">
      <c r="A1" s="30" t="s">
        <v>53</v>
      </c>
      <c r="B1" s="30"/>
      <c r="C1" s="30"/>
      <c r="D1" s="30"/>
      <c r="E1" s="30"/>
      <c r="F1" s="30"/>
      <c r="G1" s="30"/>
    </row>
    <row r="2" spans="1:7" ht="10.95" customHeight="1">
      <c r="A2" s="31"/>
      <c r="B2" s="31"/>
      <c r="C2" s="31"/>
      <c r="D2" s="31"/>
      <c r="E2" s="31"/>
      <c r="F2" s="31"/>
      <c r="G2" s="31"/>
    </row>
    <row r="3" spans="1:7" ht="10.95" customHeight="1">
      <c r="A3" s="31" t="s">
        <v>62</v>
      </c>
      <c r="B3" s="31"/>
      <c r="C3" s="31"/>
      <c r="D3" s="31"/>
      <c r="E3" s="31"/>
      <c r="F3" s="31"/>
      <c r="G3" s="31"/>
    </row>
    <row r="4" spans="1:7" ht="10.95" customHeight="1">
      <c r="A4" s="31" t="s">
        <v>63</v>
      </c>
      <c r="B4" s="31"/>
      <c r="C4" s="31"/>
      <c r="D4" s="31"/>
      <c r="E4" s="31"/>
      <c r="F4" s="31"/>
      <c r="G4" s="31"/>
    </row>
    <row r="5" spans="1:7" ht="10.95" customHeight="1">
      <c r="A5" s="32" t="s">
        <v>2</v>
      </c>
      <c r="B5" s="32"/>
      <c r="C5" s="32"/>
      <c r="D5" s="32"/>
      <c r="E5" s="32"/>
      <c r="F5" s="32"/>
      <c r="G5" s="32"/>
    </row>
    <row r="6" spans="1:7" ht="11.55" customHeight="1">
      <c r="A6" s="18" t="s">
        <v>0</v>
      </c>
      <c r="B6" s="18"/>
      <c r="C6" s="18" t="s">
        <v>1</v>
      </c>
      <c r="D6" s="22"/>
      <c r="E6" s="14" t="s">
        <v>54</v>
      </c>
      <c r="F6" s="14" t="s">
        <v>55</v>
      </c>
      <c r="G6" s="14" t="s">
        <v>56</v>
      </c>
    </row>
    <row r="7" spans="1:7" ht="11.55" customHeight="1">
      <c r="A7" s="26" t="s">
        <v>3</v>
      </c>
      <c r="B7" s="26"/>
      <c r="C7" s="21">
        <v>15918</v>
      </c>
      <c r="D7" s="19"/>
      <c r="E7" s="4">
        <v>19244</v>
      </c>
      <c r="F7" s="4">
        <v>17589</v>
      </c>
      <c r="G7" s="6">
        <f>F7/E7</f>
        <v>0.91399916857202246</v>
      </c>
    </row>
    <row r="8" spans="1:7" ht="11.55" customHeight="1">
      <c r="A8" s="26" t="s">
        <v>4</v>
      </c>
      <c r="B8" s="26"/>
      <c r="C8" s="21">
        <v>432</v>
      </c>
      <c r="D8" s="19"/>
      <c r="E8" s="4">
        <v>432</v>
      </c>
      <c r="F8" s="4">
        <v>432</v>
      </c>
      <c r="G8" s="6">
        <f t="shared" ref="G8:G54" si="0">F8/E8</f>
        <v>1</v>
      </c>
    </row>
    <row r="9" spans="1:7" ht="11.55" customHeight="1">
      <c r="A9" s="26" t="s">
        <v>5</v>
      </c>
      <c r="B9" s="26"/>
      <c r="C9" s="21">
        <v>180</v>
      </c>
      <c r="D9" s="19"/>
      <c r="E9" s="4">
        <v>180</v>
      </c>
      <c r="F9" s="4">
        <v>0</v>
      </c>
      <c r="G9" s="6">
        <f t="shared" si="0"/>
        <v>0</v>
      </c>
    </row>
    <row r="10" spans="1:7" ht="11.55" customHeight="1">
      <c r="A10" s="26" t="s">
        <v>6</v>
      </c>
      <c r="B10" s="26"/>
      <c r="C10" s="21">
        <v>50</v>
      </c>
      <c r="D10" s="19"/>
      <c r="E10" s="4">
        <v>109</v>
      </c>
      <c r="F10" s="4">
        <v>109</v>
      </c>
      <c r="G10" s="6">
        <f t="shared" si="0"/>
        <v>1</v>
      </c>
    </row>
    <row r="11" spans="1:7" ht="11.55" customHeight="1">
      <c r="A11" s="26" t="s">
        <v>57</v>
      </c>
      <c r="B11" s="26"/>
      <c r="C11" s="21">
        <v>0</v>
      </c>
      <c r="D11" s="19"/>
      <c r="E11" s="4">
        <v>535</v>
      </c>
      <c r="F11" s="4">
        <v>535</v>
      </c>
      <c r="G11" s="6">
        <f t="shared" si="0"/>
        <v>1</v>
      </c>
    </row>
    <row r="12" spans="1:7" ht="11.55" customHeight="1">
      <c r="A12" s="27" t="s">
        <v>7</v>
      </c>
      <c r="B12" s="27"/>
      <c r="C12" s="28">
        <f>C7+C8+C9+C10+C11</f>
        <v>16580</v>
      </c>
      <c r="D12" s="29"/>
      <c r="E12" s="12">
        <f>SUM(E7:E11)</f>
        <v>20500</v>
      </c>
      <c r="F12" s="12">
        <f>SUM(F7:F11)</f>
        <v>18665</v>
      </c>
      <c r="G12" s="13">
        <f t="shared" si="0"/>
        <v>0.91048780487804881</v>
      </c>
    </row>
    <row r="13" spans="1:7" ht="11.55" customHeight="1">
      <c r="A13" s="26" t="s">
        <v>8</v>
      </c>
      <c r="B13" s="26"/>
      <c r="C13" s="21">
        <v>3296</v>
      </c>
      <c r="D13" s="19"/>
      <c r="E13" s="4">
        <v>3518</v>
      </c>
      <c r="F13" s="4">
        <v>3518</v>
      </c>
      <c r="G13" s="6">
        <f t="shared" si="0"/>
        <v>1</v>
      </c>
    </row>
    <row r="14" spans="1:7" ht="11.55" customHeight="1">
      <c r="A14" s="26" t="s">
        <v>9</v>
      </c>
      <c r="B14" s="26"/>
      <c r="C14" s="21">
        <v>480</v>
      </c>
      <c r="D14" s="19"/>
      <c r="E14" s="4">
        <v>480</v>
      </c>
      <c r="F14" s="4">
        <v>440</v>
      </c>
      <c r="G14" s="6">
        <f t="shared" si="0"/>
        <v>0.91666666666666663</v>
      </c>
    </row>
    <row r="15" spans="1:7" ht="11.55" customHeight="1">
      <c r="A15" s="27" t="s">
        <v>10</v>
      </c>
      <c r="B15" s="27"/>
      <c r="C15" s="28">
        <f>C13+C14</f>
        <v>3776</v>
      </c>
      <c r="D15" s="29"/>
      <c r="E15" s="12">
        <f>SUM(E13:E14)</f>
        <v>3998</v>
      </c>
      <c r="F15" s="12">
        <f>SUM(F13:F14)</f>
        <v>3958</v>
      </c>
      <c r="G15" s="13">
        <f t="shared" si="0"/>
        <v>0.98999499749874942</v>
      </c>
    </row>
    <row r="16" spans="1:7" ht="11.55" customHeight="1">
      <c r="A16" s="25" t="s">
        <v>11</v>
      </c>
      <c r="B16" s="25"/>
      <c r="C16" s="17">
        <f>C12+C15</f>
        <v>20356</v>
      </c>
      <c r="D16" s="15"/>
      <c r="E16" s="5">
        <f>E12+E15</f>
        <v>24498</v>
      </c>
      <c r="F16" s="5">
        <f>F12+F15</f>
        <v>22623</v>
      </c>
      <c r="G16" s="8">
        <f t="shared" si="0"/>
        <v>0.92346313984815087</v>
      </c>
    </row>
    <row r="17" spans="1:7" ht="11.55" customHeight="1">
      <c r="A17" s="25" t="s">
        <v>12</v>
      </c>
      <c r="B17" s="25"/>
      <c r="C17" s="17">
        <v>4257</v>
      </c>
      <c r="D17" s="15"/>
      <c r="E17" s="5">
        <v>4889</v>
      </c>
      <c r="F17" s="5">
        <v>4719</v>
      </c>
      <c r="G17" s="8">
        <f t="shared" si="0"/>
        <v>0.96522806299856823</v>
      </c>
    </row>
    <row r="18" spans="1:7" ht="11.55" customHeight="1">
      <c r="A18" s="26" t="s">
        <v>13</v>
      </c>
      <c r="B18" s="26"/>
      <c r="C18" s="21">
        <v>8821</v>
      </c>
      <c r="D18" s="19"/>
      <c r="E18" s="4">
        <v>12320</v>
      </c>
      <c r="F18" s="4">
        <v>8317</v>
      </c>
      <c r="G18" s="6">
        <f t="shared" si="0"/>
        <v>0.67508116883116887</v>
      </c>
    </row>
    <row r="19" spans="1:7" ht="11.55" customHeight="1">
      <c r="A19" s="26" t="s">
        <v>14</v>
      </c>
      <c r="B19" s="26"/>
      <c r="C19" s="21">
        <v>0</v>
      </c>
      <c r="D19" s="19"/>
      <c r="E19" s="4">
        <v>0</v>
      </c>
      <c r="F19" s="4">
        <v>0</v>
      </c>
      <c r="G19" s="6">
        <v>0</v>
      </c>
    </row>
    <row r="20" spans="1:7" ht="11.55" customHeight="1">
      <c r="A20" s="27" t="s">
        <v>15</v>
      </c>
      <c r="B20" s="27"/>
      <c r="C20" s="28">
        <f>C18+C19</f>
        <v>8821</v>
      </c>
      <c r="D20" s="29"/>
      <c r="E20" s="12">
        <f>SUM(E18:E19)</f>
        <v>12320</v>
      </c>
      <c r="F20" s="12">
        <f>SUM(F18:F19)</f>
        <v>8317</v>
      </c>
      <c r="G20" s="13">
        <f t="shared" si="0"/>
        <v>0.67508116883116887</v>
      </c>
    </row>
    <row r="21" spans="1:7" ht="11.55" customHeight="1">
      <c r="A21" s="26" t="s">
        <v>16</v>
      </c>
      <c r="B21" s="26"/>
      <c r="C21" s="21">
        <v>0</v>
      </c>
      <c r="D21" s="19"/>
      <c r="E21" s="4">
        <v>16</v>
      </c>
      <c r="F21" s="4">
        <v>16</v>
      </c>
      <c r="G21" s="6">
        <f t="shared" si="0"/>
        <v>1</v>
      </c>
    </row>
    <row r="22" spans="1:7" ht="11.55" customHeight="1">
      <c r="A22" s="26" t="s">
        <v>17</v>
      </c>
      <c r="B22" s="26"/>
      <c r="C22" s="21">
        <v>452</v>
      </c>
      <c r="D22" s="19"/>
      <c r="E22" s="4">
        <v>436</v>
      </c>
      <c r="F22" s="4">
        <v>344</v>
      </c>
      <c r="G22" s="6">
        <f t="shared" si="0"/>
        <v>0.78899082568807344</v>
      </c>
    </row>
    <row r="23" spans="1:7" ht="11.55" customHeight="1">
      <c r="A23" s="27" t="s">
        <v>18</v>
      </c>
      <c r="B23" s="27"/>
      <c r="C23" s="28">
        <f>C21+C22</f>
        <v>452</v>
      </c>
      <c r="D23" s="29"/>
      <c r="E23" s="12">
        <f>SUM(E21:E22)</f>
        <v>452</v>
      </c>
      <c r="F23" s="12">
        <f>SUM(F21:F22)</f>
        <v>360</v>
      </c>
      <c r="G23" s="13">
        <f t="shared" si="0"/>
        <v>0.79646017699115046</v>
      </c>
    </row>
    <row r="24" spans="1:7" ht="11.55" customHeight="1">
      <c r="A24" s="26" t="s">
        <v>19</v>
      </c>
      <c r="B24" s="26"/>
      <c r="C24" s="21">
        <v>2697</v>
      </c>
      <c r="D24" s="19"/>
      <c r="E24" s="4">
        <v>3289</v>
      </c>
      <c r="F24" s="4">
        <v>3289</v>
      </c>
      <c r="G24" s="6">
        <f t="shared" si="0"/>
        <v>1</v>
      </c>
    </row>
    <row r="25" spans="1:7" ht="11.55" customHeight="1">
      <c r="A25" s="26" t="s">
        <v>20</v>
      </c>
      <c r="B25" s="26"/>
      <c r="C25" s="21">
        <v>3434</v>
      </c>
      <c r="D25" s="19"/>
      <c r="E25" s="4">
        <v>3239</v>
      </c>
      <c r="F25" s="4">
        <v>1505</v>
      </c>
      <c r="G25" s="6">
        <f t="shared" si="0"/>
        <v>0.4646495832046928</v>
      </c>
    </row>
    <row r="26" spans="1:7" ht="11.55" customHeight="1">
      <c r="A26" s="33" t="s">
        <v>52</v>
      </c>
      <c r="B26" s="34"/>
      <c r="C26" s="19">
        <v>3960</v>
      </c>
      <c r="D26" s="20"/>
      <c r="E26" s="4">
        <v>4991</v>
      </c>
      <c r="F26" s="4">
        <v>4991</v>
      </c>
      <c r="G26" s="6">
        <f t="shared" si="0"/>
        <v>1</v>
      </c>
    </row>
    <row r="27" spans="1:7" ht="11.55" customHeight="1">
      <c r="A27" s="26" t="s">
        <v>21</v>
      </c>
      <c r="B27" s="26"/>
      <c r="C27" s="21">
        <v>2574</v>
      </c>
      <c r="D27" s="19"/>
      <c r="E27" s="4">
        <v>6870</v>
      </c>
      <c r="F27" s="4">
        <v>5080</v>
      </c>
      <c r="G27" s="6">
        <f t="shared" si="0"/>
        <v>0.73944687045123725</v>
      </c>
    </row>
    <row r="28" spans="1:7" ht="11.55" customHeight="1">
      <c r="A28" s="27" t="s">
        <v>22</v>
      </c>
      <c r="B28" s="27"/>
      <c r="C28" s="28">
        <f>C24+C25+C26+C27</f>
        <v>12665</v>
      </c>
      <c r="D28" s="29"/>
      <c r="E28" s="12">
        <f>SUM(E24:E27)</f>
        <v>18389</v>
      </c>
      <c r="F28" s="12">
        <f>SUM(F24:F27)</f>
        <v>14865</v>
      </c>
      <c r="G28" s="13">
        <f t="shared" si="0"/>
        <v>0.80836369568763933</v>
      </c>
    </row>
    <row r="29" spans="1:7" ht="11.55" customHeight="1">
      <c r="A29" s="27" t="s">
        <v>23</v>
      </c>
      <c r="B29" s="27"/>
      <c r="C29" s="28">
        <v>0</v>
      </c>
      <c r="D29" s="29"/>
      <c r="E29" s="12">
        <v>0</v>
      </c>
      <c r="F29" s="12">
        <v>0</v>
      </c>
      <c r="G29" s="13">
        <v>0</v>
      </c>
    </row>
    <row r="30" spans="1:7" ht="11.55" customHeight="1">
      <c r="A30" s="1" t="s">
        <v>24</v>
      </c>
      <c r="B30" s="1"/>
      <c r="C30" s="19">
        <v>17426</v>
      </c>
      <c r="D30" s="20"/>
      <c r="E30" s="4">
        <v>18026</v>
      </c>
      <c r="F30" s="4">
        <v>9545</v>
      </c>
      <c r="G30" s="6">
        <f t="shared" si="0"/>
        <v>0.5295129257738822</v>
      </c>
    </row>
    <row r="31" spans="1:7" ht="11.55" customHeight="1">
      <c r="A31" s="27" t="s">
        <v>25</v>
      </c>
      <c r="B31" s="27"/>
      <c r="C31" s="28">
        <f>C30</f>
        <v>17426</v>
      </c>
      <c r="D31" s="29"/>
      <c r="E31" s="12">
        <f>SUM(E30)</f>
        <v>18026</v>
      </c>
      <c r="F31" s="12">
        <f>SUM(F30)</f>
        <v>9545</v>
      </c>
      <c r="G31" s="13">
        <f t="shared" si="0"/>
        <v>0.5295129257738822</v>
      </c>
    </row>
    <row r="32" spans="1:7" ht="11.55" customHeight="1">
      <c r="A32" s="25" t="s">
        <v>26</v>
      </c>
      <c r="B32" s="25"/>
      <c r="C32" s="17">
        <f>C20+C23+C28+C31</f>
        <v>39364</v>
      </c>
      <c r="D32" s="15"/>
      <c r="E32" s="5">
        <f>E20+E23+E28+E29+E31</f>
        <v>49187</v>
      </c>
      <c r="F32" s="5">
        <f>F20+F23+F28+F29+F31</f>
        <v>33087</v>
      </c>
      <c r="G32" s="8">
        <f t="shared" si="0"/>
        <v>0.67267774005326608</v>
      </c>
    </row>
    <row r="33" spans="1:7" ht="11.55" customHeight="1">
      <c r="A33" s="26" t="s">
        <v>27</v>
      </c>
      <c r="B33" s="26"/>
      <c r="C33" s="21">
        <v>0</v>
      </c>
      <c r="D33" s="19"/>
      <c r="E33" s="4">
        <v>278</v>
      </c>
      <c r="F33" s="4">
        <v>278</v>
      </c>
      <c r="G33" s="6">
        <f t="shared" si="0"/>
        <v>1</v>
      </c>
    </row>
    <row r="34" spans="1:7" ht="11.55" customHeight="1">
      <c r="A34" s="26" t="s">
        <v>28</v>
      </c>
      <c r="B34" s="26"/>
      <c r="C34" s="21">
        <v>0</v>
      </c>
      <c r="D34" s="19"/>
      <c r="E34" s="4">
        <v>40</v>
      </c>
      <c r="F34" s="4">
        <v>40</v>
      </c>
      <c r="G34" s="6">
        <f t="shared" si="0"/>
        <v>1</v>
      </c>
    </row>
    <row r="35" spans="1:7" ht="11.55" customHeight="1">
      <c r="A35" s="26" t="s">
        <v>29</v>
      </c>
      <c r="B35" s="26"/>
      <c r="C35" s="21">
        <v>2200</v>
      </c>
      <c r="D35" s="19"/>
      <c r="E35" s="4">
        <v>1922</v>
      </c>
      <c r="F35" s="4">
        <v>855</v>
      </c>
      <c r="G35" s="6">
        <f t="shared" si="0"/>
        <v>0.44484911550468265</v>
      </c>
    </row>
    <row r="36" spans="1:7" ht="11.55" customHeight="1">
      <c r="A36" s="33" t="s">
        <v>58</v>
      </c>
      <c r="B36" s="34"/>
      <c r="C36" s="19">
        <v>50</v>
      </c>
      <c r="D36" s="24"/>
      <c r="E36" s="4">
        <v>1028</v>
      </c>
      <c r="F36" s="4">
        <v>160</v>
      </c>
      <c r="G36" s="6">
        <f t="shared" si="0"/>
        <v>0.1556420233463035</v>
      </c>
    </row>
    <row r="37" spans="1:7" ht="11.55" customHeight="1">
      <c r="A37" s="25" t="s">
        <v>30</v>
      </c>
      <c r="B37" s="25"/>
      <c r="C37" s="17">
        <f>SUM(C33:C36)</f>
        <v>2250</v>
      </c>
      <c r="D37" s="15"/>
      <c r="E37" s="5">
        <f>SUM(E33:E36)</f>
        <v>3268</v>
      </c>
      <c r="F37" s="5">
        <f>SUM(F33:F36)</f>
        <v>1333</v>
      </c>
      <c r="G37" s="8">
        <f t="shared" si="0"/>
        <v>0.40789473684210525</v>
      </c>
    </row>
    <row r="38" spans="1:7" ht="11.55" customHeight="1">
      <c r="A38" s="33" t="s">
        <v>59</v>
      </c>
      <c r="B38" s="34"/>
      <c r="C38" s="15">
        <v>0</v>
      </c>
      <c r="D38" s="35"/>
      <c r="E38" s="4">
        <v>71</v>
      </c>
      <c r="F38" s="4">
        <v>71</v>
      </c>
      <c r="G38" s="6">
        <f t="shared" si="0"/>
        <v>1</v>
      </c>
    </row>
    <row r="39" spans="1:7" ht="11.55" customHeight="1">
      <c r="A39" s="33" t="s">
        <v>60</v>
      </c>
      <c r="B39" s="34"/>
      <c r="C39" s="15">
        <v>0</v>
      </c>
      <c r="D39" s="35"/>
      <c r="E39" s="4">
        <v>20311</v>
      </c>
      <c r="F39" s="4">
        <v>20311</v>
      </c>
      <c r="G39" s="6">
        <f t="shared" si="0"/>
        <v>1</v>
      </c>
    </row>
    <row r="40" spans="1:7" ht="11.55" customHeight="1">
      <c r="A40" s="26" t="s">
        <v>31</v>
      </c>
      <c r="B40" s="26"/>
      <c r="C40" s="21">
        <v>0</v>
      </c>
      <c r="D40" s="19"/>
      <c r="E40" s="4">
        <v>0</v>
      </c>
      <c r="F40" s="4">
        <v>0</v>
      </c>
      <c r="G40" s="6">
        <v>0</v>
      </c>
    </row>
    <row r="41" spans="1:7" ht="11.55" customHeight="1">
      <c r="A41" s="26" t="s">
        <v>32</v>
      </c>
      <c r="B41" s="26"/>
      <c r="C41" s="19">
        <v>0</v>
      </c>
      <c r="D41" s="20"/>
      <c r="E41" s="4">
        <v>570</v>
      </c>
      <c r="F41" s="4">
        <v>525</v>
      </c>
      <c r="G41" s="6">
        <f t="shared" si="0"/>
        <v>0.92105263157894735</v>
      </c>
    </row>
    <row r="42" spans="1:7" ht="11.55" customHeight="1">
      <c r="A42" s="25" t="s">
        <v>33</v>
      </c>
      <c r="B42" s="25"/>
      <c r="C42" s="17">
        <f>C40+C41</f>
        <v>0</v>
      </c>
      <c r="D42" s="15"/>
      <c r="E42" s="5">
        <f>SUM(E38:E41)</f>
        <v>20952</v>
      </c>
      <c r="F42" s="5">
        <f>SUM(F38:F41)</f>
        <v>20907</v>
      </c>
      <c r="G42" s="8">
        <f t="shared" si="0"/>
        <v>0.99785223367697595</v>
      </c>
    </row>
    <row r="43" spans="1:7" ht="11.55" customHeight="1">
      <c r="A43" s="33" t="s">
        <v>34</v>
      </c>
      <c r="B43" s="34"/>
      <c r="C43" s="19">
        <v>0</v>
      </c>
      <c r="D43" s="24"/>
      <c r="E43" s="4">
        <v>0</v>
      </c>
      <c r="F43" s="4">
        <v>0</v>
      </c>
      <c r="G43" s="6">
        <v>0</v>
      </c>
    </row>
    <row r="44" spans="1:7" ht="11.55" customHeight="1">
      <c r="A44" s="26" t="s">
        <v>35</v>
      </c>
      <c r="B44" s="26"/>
      <c r="C44" s="21">
        <v>800</v>
      </c>
      <c r="D44" s="19"/>
      <c r="E44" s="4">
        <v>800</v>
      </c>
      <c r="F44" s="4">
        <v>0</v>
      </c>
      <c r="G44" s="6">
        <f t="shared" si="0"/>
        <v>0</v>
      </c>
    </row>
    <row r="45" spans="1:7" ht="11.55" customHeight="1">
      <c r="A45" s="26" t="s">
        <v>36</v>
      </c>
      <c r="B45" s="26"/>
      <c r="C45" s="21">
        <v>10300</v>
      </c>
      <c r="D45" s="19"/>
      <c r="E45" s="4">
        <v>10300</v>
      </c>
      <c r="F45" s="4">
        <v>2301</v>
      </c>
      <c r="G45" s="6">
        <f t="shared" si="0"/>
        <v>0.22339805825242717</v>
      </c>
    </row>
    <row r="46" spans="1:7" ht="11.55" customHeight="1">
      <c r="A46" s="33" t="s">
        <v>61</v>
      </c>
      <c r="B46" s="34"/>
      <c r="C46" s="19">
        <v>0</v>
      </c>
      <c r="D46" s="24"/>
      <c r="E46" s="4">
        <v>179</v>
      </c>
      <c r="F46" s="4">
        <v>179</v>
      </c>
      <c r="G46" s="6">
        <f t="shared" si="0"/>
        <v>1</v>
      </c>
    </row>
    <row r="47" spans="1:7" ht="11.55" customHeight="1">
      <c r="A47" s="25" t="s">
        <v>37</v>
      </c>
      <c r="B47" s="25"/>
      <c r="C47" s="17">
        <f>C43+C44+C45</f>
        <v>11100</v>
      </c>
      <c r="D47" s="15"/>
      <c r="E47" s="5">
        <f>SUM(E43:E46)</f>
        <v>11279</v>
      </c>
      <c r="F47" s="5">
        <f>SUM(F43:F46)</f>
        <v>2480</v>
      </c>
      <c r="G47" s="8">
        <f t="shared" si="0"/>
        <v>0.21987764872772408</v>
      </c>
    </row>
    <row r="48" spans="1:7" ht="11.55" customHeight="1">
      <c r="A48" s="26" t="s">
        <v>38</v>
      </c>
      <c r="B48" s="26"/>
      <c r="C48" s="21">
        <v>19725</v>
      </c>
      <c r="D48" s="19"/>
      <c r="E48" s="4">
        <v>19725</v>
      </c>
      <c r="F48" s="4">
        <v>0</v>
      </c>
      <c r="G48" s="6">
        <f t="shared" si="0"/>
        <v>0</v>
      </c>
    </row>
    <row r="49" spans="1:7" ht="11.55" customHeight="1">
      <c r="A49" s="26" t="s">
        <v>39</v>
      </c>
      <c r="B49" s="26"/>
      <c r="C49" s="21">
        <v>0</v>
      </c>
      <c r="D49" s="19"/>
      <c r="E49" s="4">
        <v>0</v>
      </c>
      <c r="F49" s="4">
        <v>0</v>
      </c>
      <c r="G49" s="6">
        <v>0</v>
      </c>
    </row>
    <row r="50" spans="1:7" ht="11.55" customHeight="1">
      <c r="A50" s="25" t="s">
        <v>40</v>
      </c>
      <c r="B50" s="25"/>
      <c r="C50" s="17">
        <f>C48+C49</f>
        <v>19725</v>
      </c>
      <c r="D50" s="15"/>
      <c r="E50" s="5">
        <f>SUM(E48:E49)</f>
        <v>19725</v>
      </c>
      <c r="F50" s="5">
        <f>SUM(F48:F49)</f>
        <v>0</v>
      </c>
      <c r="G50" s="8">
        <f t="shared" si="0"/>
        <v>0</v>
      </c>
    </row>
    <row r="51" spans="1:7" ht="11.55" customHeight="1">
      <c r="A51" s="26" t="s">
        <v>41</v>
      </c>
      <c r="B51" s="26"/>
      <c r="C51" s="21">
        <v>0</v>
      </c>
      <c r="D51" s="19"/>
      <c r="E51" s="4">
        <v>0</v>
      </c>
      <c r="F51" s="4">
        <v>0</v>
      </c>
      <c r="G51" s="6">
        <v>0</v>
      </c>
    </row>
    <row r="52" spans="1:7" ht="11.55" customHeight="1">
      <c r="A52" s="26" t="s">
        <v>42</v>
      </c>
      <c r="B52" s="26"/>
      <c r="C52" s="21">
        <v>0</v>
      </c>
      <c r="D52" s="19"/>
      <c r="E52" s="4">
        <v>0</v>
      </c>
      <c r="F52" s="4">
        <v>0</v>
      </c>
      <c r="G52" s="6">
        <v>0</v>
      </c>
    </row>
    <row r="53" spans="1:7" ht="11.55" customHeight="1">
      <c r="A53" s="25" t="s">
        <v>43</v>
      </c>
      <c r="B53" s="25"/>
      <c r="C53" s="17">
        <f>C51+C52</f>
        <v>0</v>
      </c>
      <c r="D53" s="15"/>
      <c r="E53" s="5">
        <v>0</v>
      </c>
      <c r="F53" s="5">
        <v>0</v>
      </c>
      <c r="G53" s="6">
        <v>0</v>
      </c>
    </row>
    <row r="54" spans="1:7" ht="11.55" customHeight="1">
      <c r="A54" s="22" t="s">
        <v>44</v>
      </c>
      <c r="B54" s="23"/>
      <c r="C54" s="17">
        <f>C16+C17+C32+C37+C42+C50+C53+C47</f>
        <v>97052</v>
      </c>
      <c r="D54" s="15"/>
      <c r="E54" s="5">
        <f>E16+E17+E32+E37+E42+E47+E50</f>
        <v>133798</v>
      </c>
      <c r="F54" s="5">
        <f>F16+F17+F32+F37+F42+F47+F50</f>
        <v>85149</v>
      </c>
      <c r="G54" s="8">
        <f t="shared" si="0"/>
        <v>0.63639964722940556</v>
      </c>
    </row>
    <row r="55" spans="1:7" ht="11.55" customHeight="1">
      <c r="A55" s="18"/>
      <c r="B55" s="18"/>
      <c r="C55" s="18"/>
      <c r="D55" s="18"/>
      <c r="E55" s="2"/>
      <c r="F55" s="2"/>
      <c r="G55" s="2"/>
    </row>
    <row r="56" spans="1:7" ht="11.55" customHeight="1">
      <c r="A56" s="25" t="s">
        <v>45</v>
      </c>
      <c r="B56" s="25"/>
      <c r="C56" s="17">
        <v>0</v>
      </c>
      <c r="D56" s="15"/>
      <c r="E56" s="3">
        <v>0</v>
      </c>
      <c r="F56" s="3">
        <v>0</v>
      </c>
      <c r="G56" s="8">
        <v>0</v>
      </c>
    </row>
    <row r="57" spans="1:7" ht="11.55" customHeight="1">
      <c r="A57" s="25" t="s">
        <v>46</v>
      </c>
      <c r="B57" s="25"/>
      <c r="C57" s="17">
        <v>0</v>
      </c>
      <c r="D57" s="15"/>
      <c r="E57" s="3">
        <v>0</v>
      </c>
      <c r="F57" s="3">
        <v>0</v>
      </c>
      <c r="G57" s="8">
        <v>0</v>
      </c>
    </row>
    <row r="58" spans="1:7" ht="11.55" customHeight="1">
      <c r="A58" s="26" t="s">
        <v>47</v>
      </c>
      <c r="B58" s="26"/>
      <c r="C58" s="21">
        <v>12048</v>
      </c>
      <c r="D58" s="19"/>
      <c r="E58" s="4">
        <v>12896</v>
      </c>
      <c r="F58" s="4">
        <v>12896</v>
      </c>
      <c r="G58" s="6">
        <f t="shared" ref="G58:G63" si="1">F58/E58</f>
        <v>1</v>
      </c>
    </row>
    <row r="59" spans="1:7" ht="11.55" customHeight="1">
      <c r="A59" s="25" t="s">
        <v>48</v>
      </c>
      <c r="B59" s="25"/>
      <c r="C59" s="17">
        <f>C58</f>
        <v>12048</v>
      </c>
      <c r="D59" s="15"/>
      <c r="E59" s="5">
        <v>12896</v>
      </c>
      <c r="F59" s="5">
        <v>12896</v>
      </c>
      <c r="G59" s="8">
        <f t="shared" si="1"/>
        <v>1</v>
      </c>
    </row>
    <row r="60" spans="1:7" ht="11.55" customHeight="1">
      <c r="A60" s="25" t="s">
        <v>49</v>
      </c>
      <c r="B60" s="25"/>
      <c r="C60" s="17">
        <v>0</v>
      </c>
      <c r="D60" s="15"/>
      <c r="E60" s="3">
        <v>0</v>
      </c>
      <c r="F60" s="3">
        <v>0</v>
      </c>
      <c r="G60" s="9">
        <v>0</v>
      </c>
    </row>
    <row r="61" spans="1:7" ht="11.55" customHeight="1">
      <c r="A61" s="22" t="s">
        <v>50</v>
      </c>
      <c r="B61" s="23"/>
      <c r="C61" s="17">
        <f>C56+C57+C59+C60</f>
        <v>12048</v>
      </c>
      <c r="D61" s="15"/>
      <c r="E61" s="5">
        <f>E59</f>
        <v>12896</v>
      </c>
      <c r="F61" s="11">
        <f>F59</f>
        <v>12896</v>
      </c>
      <c r="G61" s="8">
        <f t="shared" si="1"/>
        <v>1</v>
      </c>
    </row>
    <row r="62" spans="1:7" ht="11.55" customHeight="1">
      <c r="A62" s="18"/>
      <c r="B62" s="18"/>
      <c r="C62" s="18"/>
      <c r="D62" s="18"/>
      <c r="E62" s="2"/>
      <c r="F62" s="2"/>
      <c r="G62" s="10"/>
    </row>
    <row r="63" spans="1:7" ht="11.55" customHeight="1">
      <c r="A63" s="18" t="s">
        <v>51</v>
      </c>
      <c r="B63" s="18"/>
      <c r="C63" s="15">
        <f>C54+C61</f>
        <v>109100</v>
      </c>
      <c r="D63" s="16"/>
      <c r="E63" s="5">
        <f>E54+E61</f>
        <v>146694</v>
      </c>
      <c r="F63" s="5">
        <f>F54+F61</f>
        <v>98045</v>
      </c>
      <c r="G63" s="8">
        <f t="shared" si="1"/>
        <v>0.6683640776037193</v>
      </c>
    </row>
    <row r="64" spans="1:7">
      <c r="G64" s="7"/>
    </row>
    <row r="65" spans="7:7">
      <c r="G65" s="7"/>
    </row>
    <row r="66" spans="7:7">
      <c r="G66" s="7"/>
    </row>
    <row r="67" spans="7:7">
      <c r="G67" s="7"/>
    </row>
    <row r="68" spans="7:7">
      <c r="G68" s="7"/>
    </row>
    <row r="69" spans="7:7">
      <c r="G69" s="7"/>
    </row>
    <row r="70" spans="7:7">
      <c r="G70" s="7"/>
    </row>
    <row r="71" spans="7:7">
      <c r="G71" s="7"/>
    </row>
    <row r="72" spans="7:7">
      <c r="G72" s="7"/>
    </row>
    <row r="73" spans="7:7">
      <c r="G73" s="7"/>
    </row>
    <row r="74" spans="7:7">
      <c r="G74" s="7"/>
    </row>
    <row r="75" spans="7:7">
      <c r="G75" s="7"/>
    </row>
    <row r="76" spans="7:7">
      <c r="G76" s="7"/>
    </row>
    <row r="77" spans="7:7">
      <c r="G77" s="7"/>
    </row>
    <row r="78" spans="7:7">
      <c r="G78" s="7"/>
    </row>
    <row r="79" spans="7:7">
      <c r="G79" s="7"/>
    </row>
    <row r="80" spans="7:7">
      <c r="G80" s="7"/>
    </row>
    <row r="81" spans="7:7">
      <c r="G81" s="7"/>
    </row>
    <row r="82" spans="7:7">
      <c r="G82" s="7"/>
    </row>
    <row r="83" spans="7:7">
      <c r="G83" s="7"/>
    </row>
    <row r="84" spans="7:7">
      <c r="G84" s="7"/>
    </row>
    <row r="85" spans="7:7">
      <c r="G85" s="7"/>
    </row>
    <row r="86" spans="7:7">
      <c r="G86" s="7"/>
    </row>
    <row r="87" spans="7:7">
      <c r="G87" s="7"/>
    </row>
    <row r="88" spans="7:7">
      <c r="G88" s="7"/>
    </row>
    <row r="89" spans="7:7">
      <c r="G89" s="7"/>
    </row>
    <row r="90" spans="7:7">
      <c r="G90" s="7"/>
    </row>
    <row r="91" spans="7:7">
      <c r="G91" s="7"/>
    </row>
    <row r="92" spans="7:7">
      <c r="G92" s="7"/>
    </row>
    <row r="93" spans="7:7">
      <c r="G93" s="7"/>
    </row>
    <row r="94" spans="7:7">
      <c r="G94" s="7"/>
    </row>
    <row r="95" spans="7:7">
      <c r="G95" s="7"/>
    </row>
    <row r="96" spans="7:7">
      <c r="G96" s="7"/>
    </row>
    <row r="97" spans="7:7">
      <c r="G97" s="7"/>
    </row>
    <row r="98" spans="7:7">
      <c r="G98" s="7"/>
    </row>
    <row r="99" spans="7:7">
      <c r="G99" s="7"/>
    </row>
    <row r="100" spans="7:7">
      <c r="G100" s="7"/>
    </row>
    <row r="101" spans="7:7">
      <c r="G101" s="7"/>
    </row>
    <row r="102" spans="7:7">
      <c r="G102" s="7"/>
    </row>
    <row r="103" spans="7:7">
      <c r="G103" s="7"/>
    </row>
  </sheetData>
  <mergeCells count="118">
    <mergeCell ref="A1:G1"/>
    <mergeCell ref="A2:G2"/>
    <mergeCell ref="A3:G3"/>
    <mergeCell ref="A4:G4"/>
    <mergeCell ref="A5:G5"/>
    <mergeCell ref="A36:B36"/>
    <mergeCell ref="C36:D36"/>
    <mergeCell ref="C49:D49"/>
    <mergeCell ref="A43:B43"/>
    <mergeCell ref="A44:B44"/>
    <mergeCell ref="A45:B45"/>
    <mergeCell ref="A31:B31"/>
    <mergeCell ref="C31:D31"/>
    <mergeCell ref="A47:B47"/>
    <mergeCell ref="A26:B26"/>
    <mergeCell ref="C26:D26"/>
    <mergeCell ref="A48:B48"/>
    <mergeCell ref="A38:B38"/>
    <mergeCell ref="A39:B39"/>
    <mergeCell ref="C38:D38"/>
    <mergeCell ref="C39:D39"/>
    <mergeCell ref="A46:B46"/>
    <mergeCell ref="C46:D46"/>
    <mergeCell ref="C42:D42"/>
    <mergeCell ref="A41:B41"/>
    <mergeCell ref="A42:B42"/>
    <mergeCell ref="C32:D32"/>
    <mergeCell ref="C33:D33"/>
    <mergeCell ref="C34:D34"/>
    <mergeCell ref="A28:B28"/>
    <mergeCell ref="A29:B29"/>
    <mergeCell ref="A12:B12"/>
    <mergeCell ref="A13:B13"/>
    <mergeCell ref="A18:B18"/>
    <mergeCell ref="A19:B19"/>
    <mergeCell ref="A21:B21"/>
    <mergeCell ref="A20:B20"/>
    <mergeCell ref="C35:D35"/>
    <mergeCell ref="C37:D37"/>
    <mergeCell ref="C40:D40"/>
    <mergeCell ref="A32:B32"/>
    <mergeCell ref="A33:B33"/>
    <mergeCell ref="A34:B34"/>
    <mergeCell ref="A35:B35"/>
    <mergeCell ref="A37:B37"/>
    <mergeCell ref="A40:B40"/>
    <mergeCell ref="C29:D29"/>
    <mergeCell ref="A25:B25"/>
    <mergeCell ref="A27:B27"/>
    <mergeCell ref="C25:D25"/>
    <mergeCell ref="A49:B49"/>
    <mergeCell ref="C6:D6"/>
    <mergeCell ref="C15:D15"/>
    <mergeCell ref="C16:D16"/>
    <mergeCell ref="C17:D17"/>
    <mergeCell ref="A6:B6"/>
    <mergeCell ref="A7:B7"/>
    <mergeCell ref="A8:B8"/>
    <mergeCell ref="A9:B9"/>
    <mergeCell ref="C11:D11"/>
    <mergeCell ref="C12:D12"/>
    <mergeCell ref="C13:D13"/>
    <mergeCell ref="C14:D14"/>
    <mergeCell ref="A14:B14"/>
    <mergeCell ref="A15:B15"/>
    <mergeCell ref="A16:B16"/>
    <mergeCell ref="A17:B17"/>
    <mergeCell ref="C7:D7"/>
    <mergeCell ref="C27:D27"/>
    <mergeCell ref="C28:D28"/>
    <mergeCell ref="C8:D8"/>
    <mergeCell ref="C9:D9"/>
    <mergeCell ref="C10:D10"/>
    <mergeCell ref="A10:B10"/>
    <mergeCell ref="A23:B23"/>
    <mergeCell ref="A24:B24"/>
    <mergeCell ref="C18:D18"/>
    <mergeCell ref="C19:D19"/>
    <mergeCell ref="C21:D21"/>
    <mergeCell ref="C22:D22"/>
    <mergeCell ref="C23:D23"/>
    <mergeCell ref="C24:D24"/>
    <mergeCell ref="C20:D20"/>
    <mergeCell ref="A22:B22"/>
    <mergeCell ref="A11:B11"/>
    <mergeCell ref="A56:B56"/>
    <mergeCell ref="A57:B57"/>
    <mergeCell ref="A58:B58"/>
    <mergeCell ref="A59:B59"/>
    <mergeCell ref="C50:D50"/>
    <mergeCell ref="C51:D51"/>
    <mergeCell ref="C52:D52"/>
    <mergeCell ref="C53:D53"/>
    <mergeCell ref="A50:B50"/>
    <mergeCell ref="C63:D63"/>
    <mergeCell ref="C61:D61"/>
    <mergeCell ref="A62:D62"/>
    <mergeCell ref="A55:D55"/>
    <mergeCell ref="C30:D30"/>
    <mergeCell ref="C56:D56"/>
    <mergeCell ref="C57:D57"/>
    <mergeCell ref="C58:D58"/>
    <mergeCell ref="C59:D59"/>
    <mergeCell ref="C60:D60"/>
    <mergeCell ref="A61:B61"/>
    <mergeCell ref="A63:B63"/>
    <mergeCell ref="C41:D41"/>
    <mergeCell ref="C43:D43"/>
    <mergeCell ref="C44:D44"/>
    <mergeCell ref="C45:D45"/>
    <mergeCell ref="C47:D47"/>
    <mergeCell ref="C48:D48"/>
    <mergeCell ref="A60:B60"/>
    <mergeCell ref="A51:B51"/>
    <mergeCell ref="A52:B52"/>
    <mergeCell ref="A53:B53"/>
    <mergeCell ref="A54:B54"/>
    <mergeCell ref="C54:D5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2016-05-05T13:40:15Z</dcterms:modified>
</cp:coreProperties>
</file>