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 s="1"/>
  <c r="C24" i="1"/>
  <c r="C23" i="1"/>
  <c r="C20" i="1"/>
  <c r="C19" i="1"/>
  <c r="C14" i="1"/>
  <c r="C11" i="1"/>
  <c r="C10" i="1"/>
  <c r="C8" i="1" s="1"/>
  <c r="C36" i="1" l="1"/>
  <c r="C41" i="1" s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<sst xmlns="http://schemas.openxmlformats.org/spreadsheetml/2006/main" count="114" uniqueCount="100">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</sst>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#,##0.0"/>
    <numFmt numFmtId="166" formatCode="_-* #,##0.00\ _F_t_-;\-* #,##0.00\ _F_t_-;_-* &quot;-&quot;??\ _F_t_-;_-@_-"/>
    <numFmt numFmtId="167" formatCode="_-* #,##0\ _F_t_-;\-* #,##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vertical="center" wrapText="1"/>
    </xf>
    <xf numFmtId="3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7" xfId="0" applyFont="1" applyFill="1" applyBorder="1" applyAlignment="1" applyProtection="1">
      <alignment horizontal="left" vertical="center"/>
    </xf>
    <xf numFmtId="0" fontId="27" fillId="0" borderId="18" xfId="0" applyFont="1" applyFill="1" applyBorder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17" xfId="0" applyFont="1" applyFill="1" applyBorder="1" applyAlignment="1" applyProtection="1">
      <alignment horizontal="left" vertical="center" wrapText="1"/>
    </xf>
    <xf numFmtId="0" fontId="27" fillId="0" borderId="18" xfId="0" applyFont="1" applyFill="1" applyBorder="1" applyAlignment="1" applyProtection="1">
      <alignment horizontal="left"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167" fontId="0" fillId="0" borderId="27" xfId="2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5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197246808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24562736-4705056-1200000+490000</f>
        <v>19147680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f>10500000+1946520</f>
        <v>12446520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158991720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3217536+3804538-1221150+132300</f>
        <v>5933224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f>416514+311150</f>
        <v>727664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27807178</v>
      </c>
    </row>
    <row r="21" spans="1:3" s="38" customFormat="1" ht="12" customHeight="1" x14ac:dyDescent="0.2">
      <c r="A21" s="32" t="s">
        <v>40</v>
      </c>
      <c r="B21" s="41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f>5485000+374405+5445044+16502729</f>
        <v>27807178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f>374405+16502729</f>
        <v>16877134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5095118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>
        <f>2665000+2430118</f>
        <v>5095118</v>
      </c>
    </row>
    <row r="29" spans="1:3" s="38" customFormat="1" ht="12" customHeight="1" thickBot="1" x14ac:dyDescent="0.25">
      <c r="A29" s="32" t="s">
        <v>55</v>
      </c>
      <c r="B29" s="50" t="s">
        <v>56</v>
      </c>
      <c r="C29" s="51">
        <v>2430118</v>
      </c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250000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>
        <v>250000</v>
      </c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>
        <v>1200000</v>
      </c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231599104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3">
        <f>+C38+C39+C40</f>
        <v>459126966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418046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5">
        <f>373234311+10002440+50810206+1956276+3921310+310040-1200000+11446758+3087000+115500+1200000+3825079</f>
        <v>458708920</v>
      </c>
    </row>
    <row r="41" spans="1:3" s="38" customFormat="1" ht="15" customHeight="1" thickBot="1" x14ac:dyDescent="0.25">
      <c r="A41" s="54" t="s">
        <v>79</v>
      </c>
      <c r="B41" s="56" t="s">
        <v>80</v>
      </c>
      <c r="C41" s="57">
        <f>+C36+C37</f>
        <v>690726070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7"/>
    </row>
    <row r="45" spans="1:3" s="67" customFormat="1" ht="12" customHeight="1" thickBot="1" x14ac:dyDescent="0.25">
      <c r="A45" s="42" t="s">
        <v>14</v>
      </c>
      <c r="B45" s="43" t="s">
        <v>82</v>
      </c>
      <c r="C45" s="66">
        <f>SUM(C46:C50)</f>
        <v>679871566</v>
      </c>
    </row>
    <row r="46" spans="1:3" ht="12" customHeight="1" x14ac:dyDescent="0.2">
      <c r="A46" s="32" t="s">
        <v>16</v>
      </c>
      <c r="B46" s="41" t="s">
        <v>83</v>
      </c>
      <c r="C46" s="68">
        <f>312180187+7690498+41704739+3188310+416250+3193542+6730000-1000000</f>
        <v>374103526</v>
      </c>
    </row>
    <row r="47" spans="1:3" ht="12" customHeight="1" x14ac:dyDescent="0.2">
      <c r="A47" s="32" t="s">
        <v>18</v>
      </c>
      <c r="B47" s="33" t="s">
        <v>84</v>
      </c>
      <c r="C47" s="69">
        <f>72296262+1676942+8976967+693000-41845+761502+1460052+633000+1000000</f>
        <v>87455880</v>
      </c>
    </row>
    <row r="48" spans="1:3" ht="12" customHeight="1" x14ac:dyDescent="0.2">
      <c r="A48" s="32" t="s">
        <v>20</v>
      </c>
      <c r="B48" s="33" t="s">
        <v>85</v>
      </c>
      <c r="C48" s="70">
        <f>188712640+635000-59900+128500+977900+254400-29210+1490000-170000-1221150+9140000+215900+485640+8729191+2454000+400000+115500+4107229+1946520</f>
        <v>218312160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2" t="s">
        <v>38</v>
      </c>
      <c r="B51" s="43" t="s">
        <v>88</v>
      </c>
      <c r="C51" s="66">
        <f>SUM(C52:C54)</f>
        <v>10854504</v>
      </c>
    </row>
    <row r="52" spans="1:3" s="67" customFormat="1" ht="12" customHeight="1" x14ac:dyDescent="0.2">
      <c r="A52" s="32" t="s">
        <v>40</v>
      </c>
      <c r="B52" s="41" t="s">
        <v>89</v>
      </c>
      <c r="C52" s="71">
        <f>3220260+59900+973976+40000+29210+310040+2665000+170000+127000+2430118-400000+1200000+29000</f>
        <v>10854504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2" t="s">
        <v>48</v>
      </c>
      <c r="B56" s="43" t="s">
        <v>93</v>
      </c>
      <c r="C56" s="72"/>
    </row>
    <row r="57" spans="1:3" ht="13.5" thickBot="1" x14ac:dyDescent="0.25">
      <c r="A57" s="42" t="s">
        <v>50</v>
      </c>
      <c r="B57" s="73" t="s">
        <v>94</v>
      </c>
      <c r="C57" s="66">
        <f>+C45+C51+C56</f>
        <v>690726070</v>
      </c>
    </row>
    <row r="58" spans="1:3" ht="15" customHeight="1" thickBot="1" x14ac:dyDescent="0.25">
      <c r="C58" s="75"/>
    </row>
    <row r="59" spans="1:3" ht="14.25" customHeight="1" x14ac:dyDescent="0.2">
      <c r="A59" s="76" t="s">
        <v>95</v>
      </c>
      <c r="B59" s="77"/>
      <c r="C59" s="78">
        <v>142.80000000000001</v>
      </c>
    </row>
    <row r="60" spans="1:3" x14ac:dyDescent="0.2">
      <c r="A60" s="79" t="s">
        <v>96</v>
      </c>
      <c r="B60" s="80"/>
      <c r="C60" s="81">
        <v>4</v>
      </c>
    </row>
    <row r="61" spans="1:3" s="84" customFormat="1" x14ac:dyDescent="0.2">
      <c r="A61" s="82" t="s">
        <v>97</v>
      </c>
      <c r="B61" s="83"/>
      <c r="C61" s="81">
        <v>61</v>
      </c>
    </row>
    <row r="62" spans="1:3" s="84" customFormat="1" x14ac:dyDescent="0.2">
      <c r="A62" s="85" t="s">
        <v>98</v>
      </c>
      <c r="B62" s="86"/>
      <c r="C62" s="81">
        <v>5</v>
      </c>
    </row>
    <row r="63" spans="1:3" s="84" customFormat="1" ht="19.899999999999999" customHeight="1" thickBot="1" x14ac:dyDescent="0.25">
      <c r="A63" s="87" t="s">
        <v>99</v>
      </c>
      <c r="B63" s="88"/>
      <c r="C63" s="89">
        <v>2</v>
      </c>
    </row>
    <row r="64" spans="1:3" x14ac:dyDescent="0.2">
      <c r="C64" s="90"/>
    </row>
    <row r="65" spans="3:3" x14ac:dyDescent="0.2">
      <c r="C65" s="90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2017-12-04T10:58:10Z</dcterms:created>
  <dcterms:modified xsi:type="dcterms:W3CDTF">2017-12-04T10:58:11Z</dcterms:modified>
</cp:coreProperties>
</file>