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210" windowWidth="20730" windowHeight="11640" activeTab="5"/>
  </bookViews>
  <sheets>
    <sheet name="Kiemelt előirányzatok" sheetId="1" r:id="rId1"/>
    <sheet name="Kiadás" sheetId="2" r:id="rId2"/>
    <sheet name="Bevételek" sheetId="3" r:id="rId3"/>
    <sheet name="Beruházás, felújítás" sheetId="4" r:id="rId4"/>
    <sheet name="Tartalék" sheetId="5" r:id="rId5"/>
    <sheet name="Felhasználási ütemterv" sheetId="6" r:id="rId6"/>
    <sheet name="Munka1" sheetId="7" r:id="rId7"/>
  </sheets>
  <calcPr calcId="145621"/>
</workbook>
</file>

<file path=xl/calcChain.xml><?xml version="1.0" encoding="utf-8"?>
<calcChain xmlns="http://schemas.openxmlformats.org/spreadsheetml/2006/main">
  <c r="O79" i="6"/>
  <c r="D79"/>
  <c r="E79"/>
  <c r="F79"/>
  <c r="G79"/>
  <c r="H79"/>
  <c r="I79"/>
  <c r="J79"/>
  <c r="K79"/>
  <c r="L79"/>
  <c r="M79"/>
  <c r="N79"/>
  <c r="C79"/>
  <c r="O24"/>
  <c r="D24"/>
  <c r="E24"/>
  <c r="F24"/>
  <c r="G24"/>
  <c r="H24"/>
  <c r="I24"/>
  <c r="J24"/>
  <c r="K24"/>
  <c r="L24"/>
  <c r="M24"/>
  <c r="N24"/>
  <c r="C24"/>
  <c r="O33"/>
  <c r="O94" l="1"/>
  <c r="N94"/>
  <c r="M94"/>
  <c r="L94"/>
  <c r="K94"/>
  <c r="J94"/>
  <c r="I94"/>
  <c r="H94"/>
  <c r="G94"/>
  <c r="F94"/>
  <c r="E94"/>
  <c r="D94"/>
  <c r="C94"/>
  <c r="O90"/>
  <c r="N90"/>
  <c r="M90"/>
  <c r="L90"/>
  <c r="K90"/>
  <c r="J90"/>
  <c r="I90"/>
  <c r="H90"/>
  <c r="G90"/>
  <c r="F90"/>
  <c r="E90"/>
  <c r="D90"/>
  <c r="C90"/>
  <c r="O85"/>
  <c r="N85"/>
  <c r="N86" s="1"/>
  <c r="M85"/>
  <c r="M86" s="1"/>
  <c r="L85"/>
  <c r="L86" s="1"/>
  <c r="K85"/>
  <c r="K86" s="1"/>
  <c r="J85"/>
  <c r="J86" s="1"/>
  <c r="I85"/>
  <c r="I86" s="1"/>
  <c r="H85"/>
  <c r="H86" s="1"/>
  <c r="G85"/>
  <c r="G86" s="1"/>
  <c r="F85"/>
  <c r="F86" s="1"/>
  <c r="E85"/>
  <c r="E86" s="1"/>
  <c r="D85"/>
  <c r="D86" s="1"/>
  <c r="C85"/>
  <c r="O81"/>
  <c r="N81"/>
  <c r="M81"/>
  <c r="L81"/>
  <c r="L92" s="1"/>
  <c r="L95" s="1"/>
  <c r="K81"/>
  <c r="J81"/>
  <c r="J92" s="1"/>
  <c r="J95" s="1"/>
  <c r="I81"/>
  <c r="H81"/>
  <c r="H92" s="1"/>
  <c r="H95" s="1"/>
  <c r="G81"/>
  <c r="F81"/>
  <c r="F92" s="1"/>
  <c r="F95" s="1"/>
  <c r="E81"/>
  <c r="D81"/>
  <c r="D92" s="1"/>
  <c r="D95" s="1"/>
  <c r="N55"/>
  <c r="N56" s="1"/>
  <c r="M55"/>
  <c r="M56" s="1"/>
  <c r="L55"/>
  <c r="L56" s="1"/>
  <c r="K55"/>
  <c r="K56" s="1"/>
  <c r="J55"/>
  <c r="J56" s="1"/>
  <c r="I55"/>
  <c r="I56" s="1"/>
  <c r="H55"/>
  <c r="H56" s="1"/>
  <c r="G55"/>
  <c r="G56" s="1"/>
  <c r="F55"/>
  <c r="F56" s="1"/>
  <c r="E55"/>
  <c r="E56" s="1"/>
  <c r="D55"/>
  <c r="C55"/>
  <c r="C56" s="1"/>
  <c r="O51"/>
  <c r="N51"/>
  <c r="M51"/>
  <c r="L51"/>
  <c r="K51"/>
  <c r="J51"/>
  <c r="I51"/>
  <c r="H51"/>
  <c r="G51"/>
  <c r="F51"/>
  <c r="E51"/>
  <c r="D51"/>
  <c r="C51"/>
  <c r="O48"/>
  <c r="N48"/>
  <c r="M48"/>
  <c r="M52" s="1"/>
  <c r="L48"/>
  <c r="K48"/>
  <c r="K52" s="1"/>
  <c r="J48"/>
  <c r="I48"/>
  <c r="I52" s="1"/>
  <c r="H48"/>
  <c r="G48"/>
  <c r="F48"/>
  <c r="E48"/>
  <c r="E52" s="1"/>
  <c r="D48"/>
  <c r="C48"/>
  <c r="C52" s="1"/>
  <c r="O44"/>
  <c r="N44"/>
  <c r="M44"/>
  <c r="L44"/>
  <c r="K44"/>
  <c r="J44"/>
  <c r="I44"/>
  <c r="H44"/>
  <c r="G44"/>
  <c r="F44"/>
  <c r="E44"/>
  <c r="D44"/>
  <c r="C44"/>
  <c r="O38"/>
  <c r="N38"/>
  <c r="M38"/>
  <c r="L38"/>
  <c r="K38"/>
  <c r="J38"/>
  <c r="I38"/>
  <c r="H38"/>
  <c r="G38"/>
  <c r="F38"/>
  <c r="E38"/>
  <c r="D38"/>
  <c r="C38"/>
  <c r="N33"/>
  <c r="L33"/>
  <c r="K33"/>
  <c r="J33"/>
  <c r="H33"/>
  <c r="G33"/>
  <c r="F33"/>
  <c r="E33"/>
  <c r="D33"/>
  <c r="C33"/>
  <c r="O28"/>
  <c r="N28"/>
  <c r="M28"/>
  <c r="L28"/>
  <c r="K28"/>
  <c r="J28"/>
  <c r="I28"/>
  <c r="H28"/>
  <c r="G28"/>
  <c r="F28"/>
  <c r="E28"/>
  <c r="D28"/>
  <c r="C28"/>
  <c r="O18"/>
  <c r="N18"/>
  <c r="M18"/>
  <c r="L18"/>
  <c r="K18"/>
  <c r="J18"/>
  <c r="I18"/>
  <c r="H18"/>
  <c r="G18"/>
  <c r="F18"/>
  <c r="E18"/>
  <c r="D18"/>
  <c r="C18"/>
  <c r="O15"/>
  <c r="N15"/>
  <c r="N29" s="1"/>
  <c r="M15"/>
  <c r="L15"/>
  <c r="L29" s="1"/>
  <c r="K15"/>
  <c r="J15"/>
  <c r="J29" s="1"/>
  <c r="I15"/>
  <c r="H15"/>
  <c r="H29" s="1"/>
  <c r="G15"/>
  <c r="F15"/>
  <c r="F29" s="1"/>
  <c r="E15"/>
  <c r="D15"/>
  <c r="D29" s="1"/>
  <c r="C15"/>
  <c r="O11"/>
  <c r="N11"/>
  <c r="M11"/>
  <c r="L11"/>
  <c r="K11"/>
  <c r="J11"/>
  <c r="I11"/>
  <c r="H11"/>
  <c r="G11"/>
  <c r="F11"/>
  <c r="E11"/>
  <c r="D11"/>
  <c r="C11"/>
  <c r="O8"/>
  <c r="N8"/>
  <c r="M8"/>
  <c r="L8"/>
  <c r="K8"/>
  <c r="J8"/>
  <c r="I8"/>
  <c r="H8"/>
  <c r="G8"/>
  <c r="F8"/>
  <c r="E8"/>
  <c r="D8"/>
  <c r="C8"/>
  <c r="E92" l="1"/>
  <c r="E95" s="1"/>
  <c r="G92"/>
  <c r="G95" s="1"/>
  <c r="I92"/>
  <c r="I95" s="1"/>
  <c r="K92"/>
  <c r="K95" s="1"/>
  <c r="M92"/>
  <c r="M95" s="1"/>
  <c r="N92"/>
  <c r="N95" s="1"/>
  <c r="D52"/>
  <c r="F52"/>
  <c r="N52"/>
  <c r="C86"/>
  <c r="O86"/>
  <c r="O92" s="1"/>
  <c r="O95" s="1"/>
  <c r="E12"/>
  <c r="E39" s="1"/>
  <c r="G12"/>
  <c r="I12"/>
  <c r="K12"/>
  <c r="M12"/>
  <c r="O12"/>
  <c r="D12"/>
  <c r="D53" s="1"/>
  <c r="F12"/>
  <c r="H12"/>
  <c r="H53" s="1"/>
  <c r="H57" s="1"/>
  <c r="J12"/>
  <c r="L12"/>
  <c r="L39" s="1"/>
  <c r="N12"/>
  <c r="C29"/>
  <c r="E29"/>
  <c r="G29"/>
  <c r="I29"/>
  <c r="K29"/>
  <c r="M29"/>
  <c r="C81"/>
  <c r="C92" s="1"/>
  <c r="C95" s="1"/>
  <c r="J53"/>
  <c r="J57" s="1"/>
  <c r="J39"/>
  <c r="L53"/>
  <c r="L57" s="1"/>
  <c r="D39"/>
  <c r="F53"/>
  <c r="F57" s="1"/>
  <c r="F39"/>
  <c r="K53"/>
  <c r="K57" s="1"/>
  <c r="D56"/>
  <c r="G53"/>
  <c r="G57" s="1"/>
  <c r="N39"/>
  <c r="N53"/>
  <c r="N57" s="1"/>
  <c r="G52"/>
  <c r="H52"/>
  <c r="L52"/>
  <c r="J52"/>
  <c r="C12"/>
  <c r="O52"/>
  <c r="O29"/>
  <c r="H39" l="1"/>
  <c r="E53"/>
  <c r="E57" s="1"/>
  <c r="K39"/>
  <c r="G39"/>
  <c r="C39"/>
  <c r="C53"/>
  <c r="C57" s="1"/>
  <c r="O39"/>
  <c r="M53"/>
  <c r="M57" s="1"/>
  <c r="M39"/>
  <c r="I39"/>
  <c r="I53"/>
  <c r="I57" s="1"/>
  <c r="D57"/>
  <c r="J27" i="4"/>
  <c r="J18"/>
  <c r="I27"/>
  <c r="I18"/>
  <c r="C27"/>
  <c r="C18"/>
  <c r="F11" i="3"/>
  <c r="F13" s="1"/>
  <c r="E11"/>
  <c r="E13" s="1"/>
  <c r="F38" i="2"/>
  <c r="E24" i="3"/>
  <c r="E19"/>
  <c r="F29"/>
  <c r="F30" s="1"/>
  <c r="D29"/>
  <c r="D30" s="1"/>
  <c r="C29"/>
  <c r="C30" s="1"/>
  <c r="F24"/>
  <c r="D24"/>
  <c r="C24"/>
  <c r="F19"/>
  <c r="F25" s="1"/>
  <c r="F31" s="1"/>
  <c r="D19"/>
  <c r="C19"/>
  <c r="D11"/>
  <c r="D13" s="1"/>
  <c r="C11"/>
  <c r="C13" s="1"/>
  <c r="E60" i="2"/>
  <c r="E59"/>
  <c r="E55"/>
  <c r="E52"/>
  <c r="E48"/>
  <c r="E56" s="1"/>
  <c r="E43"/>
  <c r="E38"/>
  <c r="E19"/>
  <c r="E33"/>
  <c r="E29"/>
  <c r="E22"/>
  <c r="E34" s="1"/>
  <c r="E15"/>
  <c r="E12"/>
  <c r="E16" s="1"/>
  <c r="H60"/>
  <c r="F59"/>
  <c r="F60" s="1"/>
  <c r="D59"/>
  <c r="D60" s="1"/>
  <c r="C59"/>
  <c r="C60" s="1"/>
  <c r="F55"/>
  <c r="D55"/>
  <c r="C54"/>
  <c r="C55" s="1"/>
  <c r="F52"/>
  <c r="D52"/>
  <c r="C50"/>
  <c r="C52" s="1"/>
  <c r="G48"/>
  <c r="F48"/>
  <c r="D48"/>
  <c r="D56" s="1"/>
  <c r="C46"/>
  <c r="C48" s="1"/>
  <c r="H44"/>
  <c r="H57" s="1"/>
  <c r="F43"/>
  <c r="D43"/>
  <c r="C43"/>
  <c r="G38"/>
  <c r="D38"/>
  <c r="C38"/>
  <c r="G34"/>
  <c r="G43" s="1"/>
  <c r="F33"/>
  <c r="D33"/>
  <c r="C31"/>
  <c r="C33" s="1"/>
  <c r="F29"/>
  <c r="D29"/>
  <c r="C25"/>
  <c r="C29" s="1"/>
  <c r="F22"/>
  <c r="D22"/>
  <c r="C22"/>
  <c r="F19"/>
  <c r="D19"/>
  <c r="C19"/>
  <c r="G15"/>
  <c r="G16" s="1"/>
  <c r="F15"/>
  <c r="D15"/>
  <c r="C15"/>
  <c r="C16" s="1"/>
  <c r="F12"/>
  <c r="D12"/>
  <c r="C12"/>
  <c r="D25" i="1"/>
  <c r="D27" s="1"/>
  <c r="D18"/>
  <c r="D20" s="1"/>
  <c r="C25"/>
  <c r="C27" s="1"/>
  <c r="B25"/>
  <c r="B27" s="1"/>
  <c r="C18"/>
  <c r="C20" s="1"/>
  <c r="B18"/>
  <c r="B20" s="1"/>
  <c r="O57" i="6" l="1"/>
  <c r="O53"/>
  <c r="E44" i="2"/>
  <c r="E57" s="1"/>
  <c r="E61" s="1"/>
  <c r="E25" i="3"/>
  <c r="E31" s="1"/>
  <c r="D16" i="2"/>
  <c r="H61"/>
  <c r="D25" i="3"/>
  <c r="F56" i="2"/>
  <c r="C34"/>
  <c r="C44" s="1"/>
  <c r="F16"/>
  <c r="C25" i="3"/>
  <c r="C31"/>
  <c r="D31"/>
  <c r="F34" i="2"/>
  <c r="D34"/>
  <c r="D44" s="1"/>
  <c r="D57" s="1"/>
  <c r="D61" s="1"/>
  <c r="C56"/>
  <c r="G44"/>
  <c r="G57"/>
  <c r="G61" s="1"/>
  <c r="F44" l="1"/>
  <c r="F57" s="1"/>
  <c r="F61" s="1"/>
  <c r="C57"/>
  <c r="C61" s="1"/>
</calcChain>
</file>

<file path=xl/sharedStrings.xml><?xml version="1.0" encoding="utf-8"?>
<sst xmlns="http://schemas.openxmlformats.org/spreadsheetml/2006/main" count="455" uniqueCount="245">
  <si>
    <t>Völcsej Község Önkormányzatának  2016. évi költségvetése</t>
  </si>
  <si>
    <t>Az egységes rovatrend szerint a kiemelt kiadási és bevételi jogcímek</t>
  </si>
  <si>
    <t>Megnevezés</t>
  </si>
  <si>
    <t>Eredeti ei.</t>
  </si>
  <si>
    <t>Módosított ei. 2016.06.30.</t>
  </si>
  <si>
    <t>K1. Személyi juttatások</t>
  </si>
  <si>
    <t>K2. Munkaadókat terhelő járulékok és szociális hozzájárulási adó</t>
  </si>
  <si>
    <t>K3. Dologi kiadások</t>
  </si>
  <si>
    <t>K4. Ellátottak pénzbeli juttatásai</t>
  </si>
  <si>
    <t>K5. Egyéb működési célú kiadások</t>
  </si>
  <si>
    <t>K6. Beruházási kiadások</t>
  </si>
  <si>
    <t>K7. Felújítások</t>
  </si>
  <si>
    <t>K8. Egyéb felhalmozási célú kiadások</t>
  </si>
  <si>
    <t>K1-8. Költségvetési kiadások</t>
  </si>
  <si>
    <t>K9. Finanszírozási kiadások</t>
  </si>
  <si>
    <t>KIADÁSOK ÖSSZESEN (K1-9)</t>
  </si>
  <si>
    <t>B1. Működési célú támogatások államháztartáson belülről</t>
  </si>
  <si>
    <t>B3. Közhatalmi bevételek</t>
  </si>
  <si>
    <t>B4. Működési bevételek</t>
  </si>
  <si>
    <t>B1-7. Költségvetési bevételek</t>
  </si>
  <si>
    <t>B8. Finanszírozási bevételek</t>
  </si>
  <si>
    <t>BEVÉTELEK ÖSSZESEN (B1-8)</t>
  </si>
  <si>
    <t>B2. Felhalmozási célú támogatások áh. belűlről</t>
  </si>
  <si>
    <t>Völcsej Község Önkormányzat  2016. évi költségvetésének mérlege</t>
  </si>
  <si>
    <t>Kiadások (E Ft)</t>
  </si>
  <si>
    <t>Rovat megnevezése</t>
  </si>
  <si>
    <t>Rovat-szám</t>
  </si>
  <si>
    <t>kötelező feladatok</t>
  </si>
  <si>
    <t>önként vállalt feladatok</t>
  </si>
  <si>
    <t xml:space="preserve">állami (államigazgatási) feladatok </t>
  </si>
  <si>
    <t>Törvény szerinti illetmények, munkabérek</t>
  </si>
  <si>
    <t>K1101</t>
  </si>
  <si>
    <t>Béren kívüli juttatások</t>
  </si>
  <si>
    <t>K1107</t>
  </si>
  <si>
    <t>Foglalkoztatottak egyéb személyi juttatásai</t>
  </si>
  <si>
    <t>K1113</t>
  </si>
  <si>
    <t xml:space="preserve">Foglalkoztatottak személyi juttatásai </t>
  </si>
  <si>
    <t>K11</t>
  </si>
  <si>
    <t>Választott tisztségviselők juttatásai</t>
  </si>
  <si>
    <t>K121</t>
  </si>
  <si>
    <t>Munkavégzésre irányuló egyéb jogviszonyban nem saját foglalkoztatottnak fizetett juttatások</t>
  </si>
  <si>
    <t>K122</t>
  </si>
  <si>
    <t xml:space="preserve">Külső személyi juttatások </t>
  </si>
  <si>
    <t>K12</t>
  </si>
  <si>
    <t xml:space="preserve">Személyi juttatások </t>
  </si>
  <si>
    <t>K1</t>
  </si>
  <si>
    <t xml:space="preserve">Munkaadókat terhelő járulékok és szociális hozzájárulási adó                                                                            </t>
  </si>
  <si>
    <t>K2</t>
  </si>
  <si>
    <t>Üzemeltetési anyagok beszerzése</t>
  </si>
  <si>
    <t>K312</t>
  </si>
  <si>
    <t xml:space="preserve">Készletbeszerzés </t>
  </si>
  <si>
    <t>K31</t>
  </si>
  <si>
    <t>Informatikai szolgáltatások igénybevétele</t>
  </si>
  <si>
    <t>K321</t>
  </si>
  <si>
    <t>Egyéb kommunikációs szolgáltatások</t>
  </si>
  <si>
    <t>K322</t>
  </si>
  <si>
    <t xml:space="preserve">Kommunikációs szolgáltatások </t>
  </si>
  <si>
    <t>K32</t>
  </si>
  <si>
    <t>Közüzemi díjak</t>
  </si>
  <si>
    <t>K331</t>
  </si>
  <si>
    <t>Vásárolt élelmezés</t>
  </si>
  <si>
    <t>K332</t>
  </si>
  <si>
    <t>Bérleti és lízing díjak</t>
  </si>
  <si>
    <t>K333</t>
  </si>
  <si>
    <t>Karbantartási, kisjavítási szolgáltatások</t>
  </si>
  <si>
    <t>K334</t>
  </si>
  <si>
    <t xml:space="preserve">Szakmai tevékenységet segítő szolgáltatások </t>
  </si>
  <si>
    <t>K336</t>
  </si>
  <si>
    <t>Egyéb szolgáltatások</t>
  </si>
  <si>
    <t>K337</t>
  </si>
  <si>
    <t xml:space="preserve">Szolgáltatási kiadások </t>
  </si>
  <si>
    <t>K33</t>
  </si>
  <si>
    <t>Működési célú előzetesen felszámított általános forgalmi adó</t>
  </si>
  <si>
    <t>K351</t>
  </si>
  <si>
    <t xml:space="preserve">Fizetendő általános forgalmi adó </t>
  </si>
  <si>
    <t>K352</t>
  </si>
  <si>
    <t>Egyéb dologi kiadások</t>
  </si>
  <si>
    <t>K355</t>
  </si>
  <si>
    <t xml:space="preserve">Különféle befizetések és egyéb dologi kiadások </t>
  </si>
  <si>
    <t>K35</t>
  </si>
  <si>
    <t xml:space="preserve">Dologi kiadások </t>
  </si>
  <si>
    <t>K3</t>
  </si>
  <si>
    <t>Intézményi ellátottak pénzbeli juttatásai</t>
  </si>
  <si>
    <t>K47</t>
  </si>
  <si>
    <t>Egyéb nem intézményi ellátások</t>
  </si>
  <si>
    <t>K48</t>
  </si>
  <si>
    <t xml:space="preserve">Ellátottak pénzbeli juttatásai </t>
  </si>
  <si>
    <t>K4</t>
  </si>
  <si>
    <t>Elvonások és befizetések</t>
  </si>
  <si>
    <t>K502</t>
  </si>
  <si>
    <t>Egyéb működési célú támogatások államháztartáson belülre</t>
  </si>
  <si>
    <t>K506</t>
  </si>
  <si>
    <t>Egyéb működési célú támogatások államháztartáson kívülre</t>
  </si>
  <si>
    <t>K511</t>
  </si>
  <si>
    <t>Tartalékok-általános</t>
  </si>
  <si>
    <t>K512</t>
  </si>
  <si>
    <t xml:space="preserve">Egyéb működési célú kiadások </t>
  </si>
  <si>
    <t>K5</t>
  </si>
  <si>
    <t>Működési költségvetés előirányzat csoport</t>
  </si>
  <si>
    <t>Ingatlanok beszerzése, létesítése</t>
  </si>
  <si>
    <t>K62</t>
  </si>
  <si>
    <t>Egyéb tárgyi eszközök beszerzése, létesítése</t>
  </si>
  <si>
    <t>K64</t>
  </si>
  <si>
    <t>Beruházási célú előzetesen felszámított általános forgalmi adó</t>
  </si>
  <si>
    <t>K67</t>
  </si>
  <si>
    <t xml:space="preserve">Beruházások </t>
  </si>
  <si>
    <t>K6</t>
  </si>
  <si>
    <t>Ingatlanok felújítása</t>
  </si>
  <si>
    <t>K71</t>
  </si>
  <si>
    <t xml:space="preserve">Egyéb tárgyi eszközök felújítása </t>
  </si>
  <si>
    <t>K73</t>
  </si>
  <si>
    <t>Felújítási célú előzetesen felszámított általános forgalmi adó</t>
  </si>
  <si>
    <t>K74</t>
  </si>
  <si>
    <t xml:space="preserve">Felújítások </t>
  </si>
  <si>
    <t>K7</t>
  </si>
  <si>
    <t>Lakástámogatás</t>
  </si>
  <si>
    <t>K87</t>
  </si>
  <si>
    <t xml:space="preserve">Egyéb felhalmozási célú támogatások államháztartáson kívülre </t>
  </si>
  <si>
    <t>K88</t>
  </si>
  <si>
    <t xml:space="preserve">Egyéb felhalmozási célú kiadások </t>
  </si>
  <si>
    <t>K8</t>
  </si>
  <si>
    <t xml:space="preserve">Felhalmozási költségvetés előirányzat csoport </t>
  </si>
  <si>
    <t xml:space="preserve">Költségvetési kiadások </t>
  </si>
  <si>
    <t>K1-K8</t>
  </si>
  <si>
    <t>Államháztartáson belüli megelőlegezések visszafizetése</t>
  </si>
  <si>
    <t>K914</t>
  </si>
  <si>
    <t>Központi, irányító szervi támogatások folyósítása</t>
  </si>
  <si>
    <t>K915</t>
  </si>
  <si>
    <t xml:space="preserve">Finanszírozási kiadások </t>
  </si>
  <si>
    <t>K9</t>
  </si>
  <si>
    <t>Családi támogatások</t>
  </si>
  <si>
    <t>K42</t>
  </si>
  <si>
    <t>Bevételek (E Ft)</t>
  </si>
  <si>
    <t>Rovat-
szám</t>
  </si>
  <si>
    <t>Módosított ei. 20165.06.30.</t>
  </si>
  <si>
    <t>Helyi önkormányzatok működésének általános támogatása</t>
  </si>
  <si>
    <t>B111</t>
  </si>
  <si>
    <t xml:space="preserve">Önkormányzatok működési támogatásai </t>
  </si>
  <si>
    <t>B11</t>
  </si>
  <si>
    <t>Egyéb működési c. támogatások bevételei államháztartáson belülről</t>
  </si>
  <si>
    <t>B16</t>
  </si>
  <si>
    <t>Működési célú támogatások államháztartáson belülről</t>
  </si>
  <si>
    <t>B1</t>
  </si>
  <si>
    <t xml:space="preserve">Vagyoni tipusú adók </t>
  </si>
  <si>
    <t>B34</t>
  </si>
  <si>
    <t xml:space="preserve">Értékesítési és forgalmi adók </t>
  </si>
  <si>
    <t>B351</t>
  </si>
  <si>
    <t>Gépjárműadók</t>
  </si>
  <si>
    <t>B354</t>
  </si>
  <si>
    <t>Egyéb közhatalmi bevételek</t>
  </si>
  <si>
    <t>B36</t>
  </si>
  <si>
    <t xml:space="preserve">Közhatalmi bevételek </t>
  </si>
  <si>
    <t>B3</t>
  </si>
  <si>
    <t>Szolgáltatások ellenértéke</t>
  </si>
  <si>
    <t>B402</t>
  </si>
  <si>
    <t>Ellátási díjak</t>
  </si>
  <si>
    <t>B405</t>
  </si>
  <si>
    <t>Kiszámlázott általános forgalmi adó</t>
  </si>
  <si>
    <t>B406</t>
  </si>
  <si>
    <t>Egyéb működési bevételek</t>
  </si>
  <si>
    <t>B411</t>
  </si>
  <si>
    <t xml:space="preserve">Működési bevételek </t>
  </si>
  <si>
    <t>B4</t>
  </si>
  <si>
    <t xml:space="preserve">Költségvetési bevételek </t>
  </si>
  <si>
    <t>B1-B7</t>
  </si>
  <si>
    <t>költségvetési egyenleg  MŰKÖDÉSI</t>
  </si>
  <si>
    <t>költségvetési egyenleg FELHALMOZÁSI</t>
  </si>
  <si>
    <t>Előző év költségvetési maradványának igénybevétele MŰKÖDÉSRE</t>
  </si>
  <si>
    <t>B8131</t>
  </si>
  <si>
    <t xml:space="preserve">Maradvány igénybevétele </t>
  </si>
  <si>
    <t>B813</t>
  </si>
  <si>
    <t xml:space="preserve">Finanszírozási bevételek </t>
  </si>
  <si>
    <t>B8</t>
  </si>
  <si>
    <t>Települési önkormányzatok szoc., gyermekj.és gyermekétkeztetési támogatása</t>
  </si>
  <si>
    <t>B113</t>
  </si>
  <si>
    <t xml:space="preserve">Települési önkormányzatok kulturális feladatainak támogatása </t>
  </si>
  <si>
    <t>B114</t>
  </si>
  <si>
    <t>Működési célú költségvetési támogatások és kieg.támogatások</t>
  </si>
  <si>
    <t>B115</t>
  </si>
  <si>
    <t xml:space="preserve">Elszámolásból származó bevételek </t>
  </si>
  <si>
    <t>B116</t>
  </si>
  <si>
    <t>Felhalmozási célú önkormányzati támogatások</t>
  </si>
  <si>
    <t>B21</t>
  </si>
  <si>
    <t>Völcsej Község Önkormányzat  2016. évi költségvetése</t>
  </si>
  <si>
    <t>Beruházások és felújítások (E Ft)</t>
  </si>
  <si>
    <t xml:space="preserve">Eredeti ei. </t>
  </si>
  <si>
    <t>KÖLTSÉGVETÉSI SZERV</t>
  </si>
  <si>
    <t>MINDÖSSZESEN</t>
  </si>
  <si>
    <t xml:space="preserve">Vízközmű beruházás </t>
  </si>
  <si>
    <t>Út-, járdafelújítás</t>
  </si>
  <si>
    <t>Fő u. 21. fűtéskorszerűsítés</t>
  </si>
  <si>
    <t>Fatároló, gépkocsi beálló</t>
  </si>
  <si>
    <t>Ingatlanok létesítése</t>
  </si>
  <si>
    <t>Egyéb tárgyi eszköz beszerzése</t>
  </si>
  <si>
    <t>Sihl fűkasza</t>
  </si>
  <si>
    <t>Áramfejlesztő</t>
  </si>
  <si>
    <t>56-os emlék</t>
  </si>
  <si>
    <t>Fő u. 50. WC felújítás</t>
  </si>
  <si>
    <t>Vízmű felújítás</t>
  </si>
  <si>
    <t>Szvcs. Hálózat gépeinek felújítása</t>
  </si>
  <si>
    <t>Egyéb tárgyi eszköz felújítás</t>
  </si>
  <si>
    <t>Általános- és céltartalékok (E Ft)</t>
  </si>
  <si>
    <t>Általános tartalékok</t>
  </si>
  <si>
    <t>Céltartalékok-</t>
  </si>
  <si>
    <t xml:space="preserve"> Völcsej Község Önkormányzat 2016. évi költségvetése</t>
  </si>
  <si>
    <t>Előirányzat felhasználási terv (E Ft)</t>
  </si>
  <si>
    <t>janár</t>
  </si>
  <si>
    <t>február</t>
  </si>
  <si>
    <t>március</t>
  </si>
  <si>
    <t>ápirilis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</si>
  <si>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</si>
  <si>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</si>
  <si>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</si>
  <si>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</si>
  <si>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</si>
  <si>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</si>
  <si>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</si>
  <si>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</si>
  <si>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mindösszesen</t>
  </si>
  <si>
    <t>K11131</t>
  </si>
  <si>
    <t xml:space="preserve"> Üzemelétetési anyagok </t>
  </si>
  <si>
    <t>Szakmai tevékenységet segítő szolgáltatások</t>
  </si>
  <si>
    <t>Fizetendő ált. forgalmi adó</t>
  </si>
  <si>
    <t xml:space="preserve">Elvonások és befizetések </t>
  </si>
  <si>
    <t>Egyéb tárgyi eszköz beszerezése, létesítése</t>
  </si>
  <si>
    <t>Egyéb tárgyi eszközök felújítása</t>
  </si>
  <si>
    <t>Egyéb felhalmozási célú támogatás államháztartáson kívülre</t>
  </si>
  <si>
    <t xml:space="preserve">Belföldi finanszírozás kiadásai </t>
  </si>
  <si>
    <t>K91</t>
  </si>
  <si>
    <t xml:space="preserve">Termékek és szolgáltatások adói </t>
  </si>
  <si>
    <t>B35</t>
  </si>
  <si>
    <t>Előző évi kv.maradvány igénybevétele</t>
  </si>
  <si>
    <t>Finanszírozási bevételek</t>
  </si>
  <si>
    <t>Módosított ei. 2016.11.30.</t>
  </si>
  <si>
    <t xml:space="preserve">2.1. sz.melléklet az 1 /2017.(I.10.). sz. önkormányzati rendelethez </t>
  </si>
  <si>
    <t xml:space="preserve">1. sz. melléklet az    1/ 2017.(I.10.) sz. önkormányzati rendelethez </t>
  </si>
  <si>
    <t xml:space="preserve">2.2. sz.melléklet az 1/2017.(I.30.) sz. önkormányzati rendelethez </t>
  </si>
  <si>
    <t xml:space="preserve">4.sz.melléklet az 1/2017.(I.30.) sz. önkormányzati rendelethez </t>
  </si>
  <si>
    <t xml:space="preserve">5.sz.melléklet az 1 /2017.(I.30.)  önkormányzati rendelethez </t>
  </si>
  <si>
    <t>9.sz.melléklet az  1 /2017.(I.10.) önkormányzati rendelethez</t>
  </si>
  <si>
    <t>Települési önkormányzatok szoc. Támogatása</t>
  </si>
  <si>
    <t>Települési önkormányzatok kulturális támogatása</t>
  </si>
  <si>
    <t>Működési célú költségvetési támogatások</t>
  </si>
  <si>
    <t>Elszámolásból származó bevételek</t>
  </si>
  <si>
    <t>B2</t>
  </si>
</sst>
</file>

<file path=xl/styles.xml><?xml version="1.0" encoding="utf-8"?>
<styleSheet xmlns="http://schemas.openxmlformats.org/spreadsheetml/2006/main">
  <numFmts count="3">
    <numFmt numFmtId="164" formatCode="\ ##########"/>
    <numFmt numFmtId="165" formatCode="0__"/>
    <numFmt numFmtId="166" formatCode="[$-40E]yyyy/\ mmmm;@"/>
  </numFmts>
  <fonts count="27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4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11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sz val="10"/>
      <name val="Times New Roman"/>
      <family val="1"/>
      <charset val="238"/>
    </font>
    <font>
      <b/>
      <i/>
      <u/>
      <sz val="12"/>
      <color indexed="8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9"/>
      <color indexed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b/>
      <i/>
      <u/>
      <sz val="11"/>
      <color indexed="8"/>
      <name val="Times New Roman"/>
      <family val="1"/>
      <charset val="238"/>
    </font>
    <font>
      <b/>
      <i/>
      <u/>
      <sz val="11"/>
      <color theme="1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44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5" fillId="0" borderId="2" xfId="0" applyFont="1" applyBorder="1"/>
    <xf numFmtId="0" fontId="1" fillId="0" borderId="1" xfId="0" applyFont="1" applyBorder="1"/>
    <xf numFmtId="0" fontId="5" fillId="0" borderId="1" xfId="0" applyFont="1" applyBorder="1"/>
    <xf numFmtId="0" fontId="6" fillId="0" borderId="1" xfId="0" applyFont="1" applyBorder="1"/>
    <xf numFmtId="0" fontId="7" fillId="0" borderId="1" xfId="0" applyFont="1" applyBorder="1"/>
    <xf numFmtId="0" fontId="6" fillId="2" borderId="1" xfId="0" applyFont="1" applyFill="1" applyBorder="1"/>
    <xf numFmtId="0" fontId="1" fillId="0" borderId="1" xfId="0" applyFont="1" applyBorder="1" applyAlignment="1">
      <alignment horizontal="center" wrapText="1"/>
    </xf>
    <xf numFmtId="3" fontId="1" fillId="0" borderId="1" xfId="0" applyNumberFormat="1" applyFont="1" applyBorder="1" applyAlignment="1">
      <alignment horizontal="right"/>
    </xf>
    <xf numFmtId="3" fontId="5" fillId="0" borderId="2" xfId="0" applyNumberFormat="1" applyFont="1" applyBorder="1"/>
    <xf numFmtId="3" fontId="1" fillId="0" borderId="1" xfId="0" applyNumberFormat="1" applyFont="1" applyBorder="1"/>
    <xf numFmtId="3" fontId="5" fillId="0" borderId="1" xfId="0" applyNumberFormat="1" applyFont="1" applyBorder="1"/>
    <xf numFmtId="3" fontId="6" fillId="0" borderId="1" xfId="0" applyNumberFormat="1" applyFont="1" applyBorder="1"/>
    <xf numFmtId="3" fontId="7" fillId="0" borderId="1" xfId="0" applyNumberFormat="1" applyFont="1" applyBorder="1"/>
    <xf numFmtId="3" fontId="7" fillId="0" borderId="1" xfId="0" applyNumberFormat="1" applyFont="1" applyBorder="1" applyAlignment="1">
      <alignment horizontal="right"/>
    </xf>
    <xf numFmtId="0" fontId="8" fillId="0" borderId="0" xfId="0" applyFont="1"/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/>
    </xf>
    <xf numFmtId="0" fontId="10" fillId="0" borderId="1" xfId="0" applyNumberFormat="1" applyFont="1" applyFill="1" applyBorder="1" applyAlignment="1">
      <alignment vertical="center"/>
    </xf>
    <xf numFmtId="0" fontId="11" fillId="0" borderId="1" xfId="0" applyFont="1" applyBorder="1"/>
    <xf numFmtId="0" fontId="12" fillId="0" borderId="1" xfId="0" applyFont="1" applyBorder="1"/>
    <xf numFmtId="0" fontId="10" fillId="0" borderId="1" xfId="0" applyFont="1" applyFill="1" applyBorder="1" applyAlignment="1">
      <alignment vertical="center" wrapText="1"/>
    </xf>
    <xf numFmtId="164" fontId="10" fillId="0" borderId="1" xfId="0" applyNumberFormat="1" applyFont="1" applyFill="1" applyBorder="1" applyAlignment="1">
      <alignment vertical="center"/>
    </xf>
    <xf numFmtId="0" fontId="10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vertical="center" wrapText="1"/>
    </xf>
    <xf numFmtId="164" fontId="9" fillId="0" borderId="1" xfId="0" applyNumberFormat="1" applyFont="1" applyFill="1" applyBorder="1" applyAlignment="1">
      <alignment vertical="center"/>
    </xf>
    <xf numFmtId="0" fontId="13" fillId="0" borderId="1" xfId="0" applyFont="1" applyBorder="1"/>
    <xf numFmtId="0" fontId="14" fillId="0" borderId="1" xfId="0" applyFont="1" applyBorder="1"/>
    <xf numFmtId="0" fontId="9" fillId="0" borderId="1" xfId="0" applyFont="1" applyFill="1" applyBorder="1" applyAlignment="1">
      <alignment horizontal="left" vertical="center" wrapText="1"/>
    </xf>
    <xf numFmtId="0" fontId="7" fillId="0" borderId="0" xfId="0" applyFont="1"/>
    <xf numFmtId="0" fontId="6" fillId="0" borderId="1" xfId="0" applyFont="1" applyFill="1" applyBorder="1" applyAlignment="1">
      <alignment vertical="center" wrapText="1"/>
    </xf>
    <xf numFmtId="164" fontId="6" fillId="0" borderId="1" xfId="0" applyNumberFormat="1" applyFont="1" applyFill="1" applyBorder="1" applyAlignment="1">
      <alignment vertical="center"/>
    </xf>
    <xf numFmtId="0" fontId="6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/>
    </xf>
    <xf numFmtId="0" fontId="15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vertical="center" wrapText="1"/>
    </xf>
    <xf numFmtId="0" fontId="15" fillId="0" borderId="1" xfId="0" applyFont="1" applyFill="1" applyBorder="1" applyAlignment="1">
      <alignment vertical="center"/>
    </xf>
    <xf numFmtId="0" fontId="16" fillId="3" borderId="1" xfId="0" applyFont="1" applyFill="1" applyBorder="1"/>
    <xf numFmtId="3" fontId="17" fillId="0" borderId="1" xfId="0" applyNumberFormat="1" applyFont="1" applyBorder="1"/>
    <xf numFmtId="0" fontId="18" fillId="0" borderId="1" xfId="0" applyFont="1" applyBorder="1"/>
    <xf numFmtId="0" fontId="19" fillId="0" borderId="1" xfId="0" applyFont="1" applyBorder="1"/>
    <xf numFmtId="165" fontId="10" fillId="0" borderId="1" xfId="0" applyNumberFormat="1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left" vertical="center"/>
    </xf>
    <xf numFmtId="164" fontId="2" fillId="4" borderId="1" xfId="0" applyNumberFormat="1" applyFont="1" applyFill="1" applyBorder="1" applyAlignment="1">
      <alignment vertical="center"/>
    </xf>
    <xf numFmtId="0" fontId="15" fillId="0" borderId="1" xfId="0" applyFont="1" applyFill="1" applyBorder="1" applyAlignment="1">
      <alignment horizontal="left" vertical="center"/>
    </xf>
    <xf numFmtId="3" fontId="15" fillId="0" borderId="1" xfId="0" applyNumberFormat="1" applyFont="1" applyFill="1" applyBorder="1" applyAlignment="1">
      <alignment horizontal="right" vertical="center"/>
    </xf>
    <xf numFmtId="0" fontId="20" fillId="0" borderId="1" xfId="0" applyFont="1" applyFill="1" applyBorder="1" applyAlignment="1">
      <alignment horizontal="left" vertical="center"/>
    </xf>
    <xf numFmtId="3" fontId="20" fillId="0" borderId="1" xfId="0" applyNumberFormat="1" applyFont="1" applyFill="1" applyBorder="1" applyAlignment="1">
      <alignment horizontal="right" vertical="center"/>
    </xf>
    <xf numFmtId="0" fontId="21" fillId="4" borderId="1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left" vertical="center" wrapText="1"/>
    </xf>
    <xf numFmtId="0" fontId="20" fillId="0" borderId="1" xfId="0" applyFont="1" applyFill="1" applyBorder="1" applyAlignment="1">
      <alignment vertical="center"/>
    </xf>
    <xf numFmtId="0" fontId="2" fillId="2" borderId="1" xfId="0" applyFont="1" applyFill="1" applyBorder="1"/>
    <xf numFmtId="0" fontId="22" fillId="2" borderId="1" xfId="0" applyFont="1" applyFill="1" applyBorder="1"/>
    <xf numFmtId="0" fontId="5" fillId="0" borderId="1" xfId="0" applyFont="1" applyFill="1" applyBorder="1" applyAlignment="1">
      <alignment horizontal="left" vertical="center" wrapText="1"/>
    </xf>
    <xf numFmtId="164" fontId="5" fillId="0" borderId="1" xfId="0" applyNumberFormat="1" applyFont="1" applyFill="1" applyBorder="1" applyAlignment="1">
      <alignment vertic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/>
    <xf numFmtId="0" fontId="10" fillId="0" borderId="1" xfId="0" applyFont="1" applyBorder="1" applyAlignment="1">
      <alignment horizontal="center" wrapText="1"/>
    </xf>
    <xf numFmtId="0" fontId="9" fillId="0" borderId="1" xfId="0" applyFont="1" applyFill="1" applyBorder="1" applyAlignment="1">
      <alignment horizontal="left" vertical="center"/>
    </xf>
    <xf numFmtId="0" fontId="21" fillId="5" borderId="1" xfId="0" applyFont="1" applyFill="1" applyBorder="1" applyAlignment="1">
      <alignment horizontal="left" vertical="center" wrapText="1"/>
    </xf>
    <xf numFmtId="0" fontId="2" fillId="5" borderId="1" xfId="0" applyFont="1" applyFill="1" applyBorder="1" applyAlignment="1">
      <alignment horizontal="left" vertical="center"/>
    </xf>
    <xf numFmtId="0" fontId="2" fillId="5" borderId="1" xfId="0" applyFont="1" applyFill="1" applyBorder="1"/>
    <xf numFmtId="0" fontId="21" fillId="5" borderId="1" xfId="0" applyFont="1" applyFill="1" applyBorder="1" applyAlignment="1">
      <alignment horizontal="left" vertical="center"/>
    </xf>
    <xf numFmtId="0" fontId="2" fillId="5" borderId="1" xfId="0" applyFont="1" applyFill="1" applyBorder="1" applyAlignment="1">
      <alignment horizontal="left" vertical="center" wrapText="1"/>
    </xf>
    <xf numFmtId="0" fontId="22" fillId="5" borderId="1" xfId="0" applyFont="1" applyFill="1" applyBorder="1"/>
    <xf numFmtId="3" fontId="11" fillId="0" borderId="1" xfId="0" applyNumberFormat="1" applyFont="1" applyBorder="1"/>
    <xf numFmtId="3" fontId="13" fillId="0" borderId="1" xfId="0" applyNumberFormat="1" applyFont="1" applyBorder="1"/>
    <xf numFmtId="3" fontId="18" fillId="0" borderId="1" xfId="0" applyNumberFormat="1" applyFont="1" applyBorder="1"/>
    <xf numFmtId="0" fontId="8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10" fillId="0" borderId="1" xfId="0" applyFont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left" vertical="center" wrapText="1"/>
    </xf>
    <xf numFmtId="0" fontId="21" fillId="6" borderId="1" xfId="0" applyFont="1" applyFill="1" applyBorder="1" applyAlignment="1">
      <alignment horizontal="left" vertical="center" wrapText="1"/>
    </xf>
    <xf numFmtId="0" fontId="9" fillId="6" borderId="1" xfId="0" applyFont="1" applyFill="1" applyBorder="1" applyAlignment="1">
      <alignment horizontal="left" vertical="center"/>
    </xf>
    <xf numFmtId="3" fontId="1" fillId="0" borderId="0" xfId="0" applyNumberFormat="1" applyFont="1"/>
    <xf numFmtId="0" fontId="9" fillId="0" borderId="0" xfId="0" applyFont="1" applyBorder="1" applyAlignment="1">
      <alignment horizontal="center" vertical="center" wrapText="1"/>
    </xf>
    <xf numFmtId="0" fontId="1" fillId="0" borderId="0" xfId="0" applyFont="1" applyBorder="1"/>
    <xf numFmtId="3" fontId="7" fillId="0" borderId="0" xfId="0" applyNumberFormat="1" applyFont="1" applyBorder="1"/>
    <xf numFmtId="3" fontId="1" fillId="0" borderId="0" xfId="0" applyNumberFormat="1" applyFont="1" applyBorder="1"/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66" fontId="23" fillId="0" borderId="1" xfId="0" applyNumberFormat="1" applyFont="1" applyBorder="1" applyAlignment="1">
      <alignment horizontal="center"/>
    </xf>
    <xf numFmtId="166" fontId="24" fillId="0" borderId="1" xfId="0" applyNumberFormat="1" applyFont="1" applyBorder="1" applyAlignment="1">
      <alignment horizontal="center"/>
    </xf>
    <xf numFmtId="0" fontId="5" fillId="0" borderId="0" xfId="0" applyFont="1"/>
    <xf numFmtId="0" fontId="5" fillId="0" borderId="1" xfId="0" applyFont="1" applyFill="1" applyBorder="1" applyAlignment="1">
      <alignment vertical="center"/>
    </xf>
    <xf numFmtId="0" fontId="5" fillId="0" borderId="1" xfId="0" applyNumberFormat="1" applyFont="1" applyFill="1" applyBorder="1" applyAlignment="1">
      <alignment vertical="center"/>
    </xf>
    <xf numFmtId="3" fontId="5" fillId="0" borderId="0" xfId="0" applyNumberFormat="1" applyFont="1"/>
    <xf numFmtId="0" fontId="5" fillId="0" borderId="1" xfId="0" applyFont="1" applyFill="1" applyBorder="1" applyAlignment="1">
      <alignment vertical="center" wrapText="1"/>
    </xf>
    <xf numFmtId="3" fontId="7" fillId="0" borderId="0" xfId="0" applyNumberFormat="1" applyFont="1"/>
    <xf numFmtId="0" fontId="11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vertical="center"/>
    </xf>
    <xf numFmtId="0" fontId="25" fillId="5" borderId="1" xfId="0" applyFont="1" applyFill="1" applyBorder="1"/>
    <xf numFmtId="164" fontId="25" fillId="5" borderId="1" xfId="0" applyNumberFormat="1" applyFont="1" applyFill="1" applyBorder="1" applyAlignment="1">
      <alignment vertical="center"/>
    </xf>
    <xf numFmtId="3" fontId="25" fillId="5" borderId="1" xfId="0" applyNumberFormat="1" applyFont="1" applyFill="1" applyBorder="1"/>
    <xf numFmtId="0" fontId="26" fillId="5" borderId="0" xfId="0" applyFont="1" applyFill="1"/>
    <xf numFmtId="165" fontId="5" fillId="0" borderId="1" xfId="0" applyNumberFormat="1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0" fontId="6" fillId="5" borderId="1" xfId="0" applyFont="1" applyFill="1" applyBorder="1" applyAlignment="1">
      <alignment horizontal="left" vertical="center"/>
    </xf>
    <xf numFmtId="164" fontId="6" fillId="5" borderId="1" xfId="0" applyNumberFormat="1" applyFont="1" applyFill="1" applyBorder="1" applyAlignment="1">
      <alignment vertical="center"/>
    </xf>
    <xf numFmtId="3" fontId="6" fillId="5" borderId="1" xfId="0" applyNumberFormat="1" applyFont="1" applyFill="1" applyBorder="1"/>
    <xf numFmtId="0" fontId="7" fillId="5" borderId="0" xfId="0" applyFont="1" applyFill="1"/>
    <xf numFmtId="0" fontId="11" fillId="5" borderId="1" xfId="0" applyFont="1" applyFill="1" applyBorder="1" applyAlignment="1">
      <alignment horizontal="left" vertical="center"/>
    </xf>
    <xf numFmtId="0" fontId="5" fillId="5" borderId="1" xfId="0" applyFont="1" applyFill="1" applyBorder="1" applyAlignment="1">
      <alignment horizontal="left" vertical="center" wrapText="1"/>
    </xf>
    <xf numFmtId="3" fontId="5" fillId="5" borderId="1" xfId="0" applyNumberFormat="1" applyFont="1" applyFill="1" applyBorder="1"/>
    <xf numFmtId="0" fontId="1" fillId="5" borderId="0" xfId="0" applyFont="1" applyFill="1"/>
    <xf numFmtId="0" fontId="13" fillId="5" borderId="1" xfId="0" applyFont="1" applyFill="1" applyBorder="1" applyAlignment="1">
      <alignment horizontal="left" vertical="center"/>
    </xf>
    <xf numFmtId="0" fontId="6" fillId="5" borderId="1" xfId="0" applyFont="1" applyFill="1" applyBorder="1" applyAlignment="1">
      <alignment horizontal="left" vertical="center" wrapText="1"/>
    </xf>
    <xf numFmtId="0" fontId="6" fillId="5" borderId="0" xfId="0" applyFont="1" applyFill="1"/>
    <xf numFmtId="0" fontId="6" fillId="5" borderId="1" xfId="0" applyFont="1" applyFill="1" applyBorder="1"/>
    <xf numFmtId="0" fontId="6" fillId="5" borderId="0" xfId="0" applyFont="1" applyFill="1" applyBorder="1"/>
    <xf numFmtId="3" fontId="6" fillId="5" borderId="0" xfId="0" applyNumberFormat="1" applyFont="1" applyFill="1" applyBorder="1"/>
    <xf numFmtId="0" fontId="13" fillId="5" borderId="1" xfId="0" applyFont="1" applyFill="1" applyBorder="1" applyAlignment="1">
      <alignment horizontal="left" vertical="center" wrapText="1"/>
    </xf>
    <xf numFmtId="0" fontId="11" fillId="5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0" xfId="0" applyAlignment="1"/>
    <xf numFmtId="0" fontId="3" fillId="0" borderId="0" xfId="0" applyFont="1" applyAlignment="1">
      <alignment horizontal="center"/>
    </xf>
    <xf numFmtId="0" fontId="3" fillId="0" borderId="0" xfId="0" applyFont="1" applyAlignment="1"/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  <xf numFmtId="0" fontId="19" fillId="0" borderId="0" xfId="0" applyFont="1" applyAlignment="1">
      <alignment horizontal="center" wrapText="1"/>
    </xf>
    <xf numFmtId="12" fontId="1" fillId="0" borderId="0" xfId="0" applyNumberFormat="1" applyFont="1" applyAlignment="1">
      <alignment horizontal="center"/>
    </xf>
    <xf numFmtId="12" fontId="0" fillId="0" borderId="0" xfId="0" applyNumberFormat="1" applyAlignment="1">
      <alignment horizontal="center"/>
    </xf>
    <xf numFmtId="0" fontId="5" fillId="5" borderId="4" xfId="0" applyFont="1" applyFill="1" applyBorder="1" applyAlignment="1">
      <alignment horizontal="center"/>
    </xf>
    <xf numFmtId="0" fontId="0" fillId="0" borderId="4" xfId="0" applyFont="1" applyBorder="1" applyAlignment="1">
      <alignment horizont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D27"/>
  <sheetViews>
    <sheetView topLeftCell="A5" workbookViewId="0">
      <selection activeCell="F19" sqref="F19"/>
    </sheetView>
  </sheetViews>
  <sheetFormatPr defaultRowHeight="15"/>
  <cols>
    <col min="1" max="1" width="56.7109375" style="1" bestFit="1" customWidth="1"/>
    <col min="2" max="3" width="14" style="1" customWidth="1"/>
    <col min="4" max="4" width="16.42578125" style="1" customWidth="1"/>
    <col min="5" max="255" width="9.140625" style="1"/>
    <col min="256" max="256" width="75" style="1" customWidth="1"/>
    <col min="257" max="511" width="9.140625" style="1"/>
    <col min="512" max="512" width="75" style="1" customWidth="1"/>
    <col min="513" max="767" width="9.140625" style="1"/>
    <col min="768" max="768" width="75" style="1" customWidth="1"/>
    <col min="769" max="1023" width="9.140625" style="1"/>
    <col min="1024" max="1024" width="75" style="1" customWidth="1"/>
    <col min="1025" max="1279" width="9.140625" style="1"/>
    <col min="1280" max="1280" width="75" style="1" customWidth="1"/>
    <col min="1281" max="1535" width="9.140625" style="1"/>
    <col min="1536" max="1536" width="75" style="1" customWidth="1"/>
    <col min="1537" max="1791" width="9.140625" style="1"/>
    <col min="1792" max="1792" width="75" style="1" customWidth="1"/>
    <col min="1793" max="2047" width="9.140625" style="1"/>
    <col min="2048" max="2048" width="75" style="1" customWidth="1"/>
    <col min="2049" max="2303" width="9.140625" style="1"/>
    <col min="2304" max="2304" width="75" style="1" customWidth="1"/>
    <col min="2305" max="2559" width="9.140625" style="1"/>
    <col min="2560" max="2560" width="75" style="1" customWidth="1"/>
    <col min="2561" max="2815" width="9.140625" style="1"/>
    <col min="2816" max="2816" width="75" style="1" customWidth="1"/>
    <col min="2817" max="3071" width="9.140625" style="1"/>
    <col min="3072" max="3072" width="75" style="1" customWidth="1"/>
    <col min="3073" max="3327" width="9.140625" style="1"/>
    <col min="3328" max="3328" width="75" style="1" customWidth="1"/>
    <col min="3329" max="3583" width="9.140625" style="1"/>
    <col min="3584" max="3584" width="75" style="1" customWidth="1"/>
    <col min="3585" max="3839" width="9.140625" style="1"/>
    <col min="3840" max="3840" width="75" style="1" customWidth="1"/>
    <col min="3841" max="4095" width="9.140625" style="1"/>
    <col min="4096" max="4096" width="75" style="1" customWidth="1"/>
    <col min="4097" max="4351" width="9.140625" style="1"/>
    <col min="4352" max="4352" width="75" style="1" customWidth="1"/>
    <col min="4353" max="4607" width="9.140625" style="1"/>
    <col min="4608" max="4608" width="75" style="1" customWidth="1"/>
    <col min="4609" max="4863" width="9.140625" style="1"/>
    <col min="4864" max="4864" width="75" style="1" customWidth="1"/>
    <col min="4865" max="5119" width="9.140625" style="1"/>
    <col min="5120" max="5120" width="75" style="1" customWidth="1"/>
    <col min="5121" max="5375" width="9.140625" style="1"/>
    <col min="5376" max="5376" width="75" style="1" customWidth="1"/>
    <col min="5377" max="5631" width="9.140625" style="1"/>
    <col min="5632" max="5632" width="75" style="1" customWidth="1"/>
    <col min="5633" max="5887" width="9.140625" style="1"/>
    <col min="5888" max="5888" width="75" style="1" customWidth="1"/>
    <col min="5889" max="6143" width="9.140625" style="1"/>
    <col min="6144" max="6144" width="75" style="1" customWidth="1"/>
    <col min="6145" max="6399" width="9.140625" style="1"/>
    <col min="6400" max="6400" width="75" style="1" customWidth="1"/>
    <col min="6401" max="6655" width="9.140625" style="1"/>
    <col min="6656" max="6656" width="75" style="1" customWidth="1"/>
    <col min="6657" max="6911" width="9.140625" style="1"/>
    <col min="6912" max="6912" width="75" style="1" customWidth="1"/>
    <col min="6913" max="7167" width="9.140625" style="1"/>
    <col min="7168" max="7168" width="75" style="1" customWidth="1"/>
    <col min="7169" max="7423" width="9.140625" style="1"/>
    <col min="7424" max="7424" width="75" style="1" customWidth="1"/>
    <col min="7425" max="7679" width="9.140625" style="1"/>
    <col min="7680" max="7680" width="75" style="1" customWidth="1"/>
    <col min="7681" max="7935" width="9.140625" style="1"/>
    <col min="7936" max="7936" width="75" style="1" customWidth="1"/>
    <col min="7937" max="8191" width="9.140625" style="1"/>
    <col min="8192" max="8192" width="75" style="1" customWidth="1"/>
    <col min="8193" max="8447" width="9.140625" style="1"/>
    <col min="8448" max="8448" width="75" style="1" customWidth="1"/>
    <col min="8449" max="8703" width="9.140625" style="1"/>
    <col min="8704" max="8704" width="75" style="1" customWidth="1"/>
    <col min="8705" max="8959" width="9.140625" style="1"/>
    <col min="8960" max="8960" width="75" style="1" customWidth="1"/>
    <col min="8961" max="9215" width="9.140625" style="1"/>
    <col min="9216" max="9216" width="75" style="1" customWidth="1"/>
    <col min="9217" max="9471" width="9.140625" style="1"/>
    <col min="9472" max="9472" width="75" style="1" customWidth="1"/>
    <col min="9473" max="9727" width="9.140625" style="1"/>
    <col min="9728" max="9728" width="75" style="1" customWidth="1"/>
    <col min="9729" max="9983" width="9.140625" style="1"/>
    <col min="9984" max="9984" width="75" style="1" customWidth="1"/>
    <col min="9985" max="10239" width="9.140625" style="1"/>
    <col min="10240" max="10240" width="75" style="1" customWidth="1"/>
    <col min="10241" max="10495" width="9.140625" style="1"/>
    <col min="10496" max="10496" width="75" style="1" customWidth="1"/>
    <col min="10497" max="10751" width="9.140625" style="1"/>
    <col min="10752" max="10752" width="75" style="1" customWidth="1"/>
    <col min="10753" max="11007" width="9.140625" style="1"/>
    <col min="11008" max="11008" width="75" style="1" customWidth="1"/>
    <col min="11009" max="11263" width="9.140625" style="1"/>
    <col min="11264" max="11264" width="75" style="1" customWidth="1"/>
    <col min="11265" max="11519" width="9.140625" style="1"/>
    <col min="11520" max="11520" width="75" style="1" customWidth="1"/>
    <col min="11521" max="11775" width="9.140625" style="1"/>
    <col min="11776" max="11776" width="75" style="1" customWidth="1"/>
    <col min="11777" max="12031" width="9.140625" style="1"/>
    <col min="12032" max="12032" width="75" style="1" customWidth="1"/>
    <col min="12033" max="12287" width="9.140625" style="1"/>
    <col min="12288" max="12288" width="75" style="1" customWidth="1"/>
    <col min="12289" max="12543" width="9.140625" style="1"/>
    <col min="12544" max="12544" width="75" style="1" customWidth="1"/>
    <col min="12545" max="12799" width="9.140625" style="1"/>
    <col min="12800" max="12800" width="75" style="1" customWidth="1"/>
    <col min="12801" max="13055" width="9.140625" style="1"/>
    <col min="13056" max="13056" width="75" style="1" customWidth="1"/>
    <col min="13057" max="13311" width="9.140625" style="1"/>
    <col min="13312" max="13312" width="75" style="1" customWidth="1"/>
    <col min="13313" max="13567" width="9.140625" style="1"/>
    <col min="13568" max="13568" width="75" style="1" customWidth="1"/>
    <col min="13569" max="13823" width="9.140625" style="1"/>
    <col min="13824" max="13824" width="75" style="1" customWidth="1"/>
    <col min="13825" max="14079" width="9.140625" style="1"/>
    <col min="14080" max="14080" width="75" style="1" customWidth="1"/>
    <col min="14081" max="14335" width="9.140625" style="1"/>
    <col min="14336" max="14336" width="75" style="1" customWidth="1"/>
    <col min="14337" max="14591" width="9.140625" style="1"/>
    <col min="14592" max="14592" width="75" style="1" customWidth="1"/>
    <col min="14593" max="14847" width="9.140625" style="1"/>
    <col min="14848" max="14848" width="75" style="1" customWidth="1"/>
    <col min="14849" max="15103" width="9.140625" style="1"/>
    <col min="15104" max="15104" width="75" style="1" customWidth="1"/>
    <col min="15105" max="15359" width="9.140625" style="1"/>
    <col min="15360" max="15360" width="75" style="1" customWidth="1"/>
    <col min="15361" max="15615" width="9.140625" style="1"/>
    <col min="15616" max="15616" width="75" style="1" customWidth="1"/>
    <col min="15617" max="15871" width="9.140625" style="1"/>
    <col min="15872" max="15872" width="75" style="1" customWidth="1"/>
    <col min="15873" max="16127" width="9.140625" style="1"/>
    <col min="16128" max="16128" width="75" style="1" customWidth="1"/>
    <col min="16129" max="16384" width="9.140625" style="1"/>
  </cols>
  <sheetData>
    <row r="2" spans="1:4">
      <c r="A2" s="123" t="s">
        <v>235</v>
      </c>
      <c r="B2" s="123"/>
      <c r="C2" s="123"/>
      <c r="D2" s="124"/>
    </row>
    <row r="3" spans="1:4" ht="15.75">
      <c r="A3" s="125" t="s">
        <v>0</v>
      </c>
      <c r="B3" s="126"/>
      <c r="C3" s="126"/>
      <c r="D3" s="127"/>
    </row>
    <row r="4" spans="1:4" ht="20.25" customHeight="1">
      <c r="A4" s="128" t="s">
        <v>1</v>
      </c>
      <c r="B4" s="126"/>
      <c r="C4" s="126"/>
      <c r="D4" s="127"/>
    </row>
    <row r="9" spans="1:4" ht="30">
      <c r="A9" s="2" t="s">
        <v>2</v>
      </c>
      <c r="B9" s="3" t="s">
        <v>3</v>
      </c>
      <c r="C9" s="4" t="s">
        <v>4</v>
      </c>
      <c r="D9" s="11" t="s">
        <v>233</v>
      </c>
    </row>
    <row r="10" spans="1:4">
      <c r="A10" s="5" t="s">
        <v>5</v>
      </c>
      <c r="B10" s="13">
        <v>3269</v>
      </c>
      <c r="C10" s="14">
        <v>3560</v>
      </c>
      <c r="D10" s="12">
        <v>4144</v>
      </c>
    </row>
    <row r="11" spans="1:4">
      <c r="A11" s="7" t="s">
        <v>6</v>
      </c>
      <c r="B11" s="15">
        <v>922</v>
      </c>
      <c r="C11" s="14">
        <v>976</v>
      </c>
      <c r="D11" s="12">
        <v>1044</v>
      </c>
    </row>
    <row r="12" spans="1:4">
      <c r="A12" s="7" t="s">
        <v>7</v>
      </c>
      <c r="B12" s="15">
        <v>12961</v>
      </c>
      <c r="C12" s="14">
        <v>12961</v>
      </c>
      <c r="D12" s="12">
        <v>13211</v>
      </c>
    </row>
    <row r="13" spans="1:4">
      <c r="A13" s="7" t="s">
        <v>8</v>
      </c>
      <c r="B13" s="15">
        <v>660</v>
      </c>
      <c r="C13" s="14">
        <v>660</v>
      </c>
      <c r="D13" s="12">
        <v>695</v>
      </c>
    </row>
    <row r="14" spans="1:4">
      <c r="A14" s="7" t="s">
        <v>9</v>
      </c>
      <c r="B14" s="15">
        <v>3452</v>
      </c>
      <c r="C14" s="14">
        <v>16841</v>
      </c>
      <c r="D14" s="12">
        <v>16878</v>
      </c>
    </row>
    <row r="15" spans="1:4">
      <c r="A15" s="7" t="s">
        <v>10</v>
      </c>
      <c r="B15" s="15">
        <v>3810</v>
      </c>
      <c r="C15" s="14">
        <v>3810</v>
      </c>
      <c r="D15" s="12">
        <v>3810</v>
      </c>
    </row>
    <row r="16" spans="1:4">
      <c r="A16" s="7" t="s">
        <v>11</v>
      </c>
      <c r="B16" s="15">
        <v>10160</v>
      </c>
      <c r="C16" s="14">
        <v>10160</v>
      </c>
      <c r="D16" s="12">
        <v>16660</v>
      </c>
    </row>
    <row r="17" spans="1:4">
      <c r="A17" s="7" t="s">
        <v>12</v>
      </c>
      <c r="B17" s="15">
        <v>200</v>
      </c>
      <c r="C17" s="14">
        <v>200</v>
      </c>
      <c r="D17" s="12">
        <v>1000</v>
      </c>
    </row>
    <row r="18" spans="1:4">
      <c r="A18" s="8" t="s">
        <v>13</v>
      </c>
      <c r="B18" s="16">
        <f>SUM(B10:B17)</f>
        <v>35434</v>
      </c>
      <c r="C18" s="17">
        <f>SUM(C10:C17)</f>
        <v>49168</v>
      </c>
      <c r="D18" s="18">
        <f>SUM(D10:D17)</f>
        <v>57442</v>
      </c>
    </row>
    <row r="19" spans="1:4">
      <c r="A19" s="8" t="s">
        <v>14</v>
      </c>
      <c r="B19" s="16">
        <v>544</v>
      </c>
      <c r="C19" s="17">
        <v>554</v>
      </c>
      <c r="D19" s="18">
        <v>554</v>
      </c>
    </row>
    <row r="20" spans="1:4">
      <c r="A20" s="10" t="s">
        <v>15</v>
      </c>
      <c r="B20" s="16">
        <f>SUM(B18:B19)</f>
        <v>35978</v>
      </c>
      <c r="C20" s="17">
        <f>SUM(C18:C19)</f>
        <v>49722</v>
      </c>
      <c r="D20" s="18">
        <f>SUM(D18:D19)</f>
        <v>57996</v>
      </c>
    </row>
    <row r="21" spans="1:4">
      <c r="A21" s="7" t="s">
        <v>16</v>
      </c>
      <c r="B21" s="15">
        <v>13936</v>
      </c>
      <c r="C21" s="14">
        <v>14336</v>
      </c>
      <c r="D21" s="12">
        <v>16109</v>
      </c>
    </row>
    <row r="22" spans="1:4">
      <c r="A22" s="7" t="s">
        <v>22</v>
      </c>
      <c r="B22" s="15"/>
      <c r="C22" s="14"/>
      <c r="D22" s="12">
        <v>6500</v>
      </c>
    </row>
    <row r="23" spans="1:4">
      <c r="A23" s="7" t="s">
        <v>17</v>
      </c>
      <c r="B23" s="15">
        <v>4899</v>
      </c>
      <c r="C23" s="14">
        <v>4899</v>
      </c>
      <c r="D23" s="12">
        <v>4899</v>
      </c>
    </row>
    <row r="24" spans="1:4">
      <c r="A24" s="7" t="s">
        <v>18</v>
      </c>
      <c r="B24" s="15">
        <v>8132</v>
      </c>
      <c r="C24" s="14">
        <v>8132</v>
      </c>
      <c r="D24" s="12">
        <v>8133</v>
      </c>
    </row>
    <row r="25" spans="1:4">
      <c r="A25" s="8" t="s">
        <v>19</v>
      </c>
      <c r="B25" s="16">
        <f>SUM(B21:B24)</f>
        <v>26967</v>
      </c>
      <c r="C25" s="17">
        <f>SUM(C21:C24)</f>
        <v>27367</v>
      </c>
      <c r="D25" s="18">
        <f>SUM(D21:D24)</f>
        <v>35641</v>
      </c>
    </row>
    <row r="26" spans="1:4">
      <c r="A26" s="8" t="s">
        <v>20</v>
      </c>
      <c r="B26" s="16">
        <v>9011</v>
      </c>
      <c r="C26" s="17">
        <v>22355</v>
      </c>
      <c r="D26" s="18">
        <v>22355</v>
      </c>
    </row>
    <row r="27" spans="1:4">
      <c r="A27" s="10" t="s">
        <v>21</v>
      </c>
      <c r="B27" s="16">
        <f>SUM(B25:B26)</f>
        <v>35978</v>
      </c>
      <c r="C27" s="17">
        <f>SUM(C25:C26)</f>
        <v>49722</v>
      </c>
      <c r="D27" s="18">
        <f>SUM(D25:D26)</f>
        <v>57996</v>
      </c>
    </row>
  </sheetData>
  <mergeCells count="3">
    <mergeCell ref="A2:D2"/>
    <mergeCell ref="A3:D3"/>
    <mergeCell ref="A4:D4"/>
  </mergeCells>
  <printOptions horizontalCentered="1"/>
  <pageMargins left="0.31496062992125984" right="0.31496062992125984" top="0.74803149606299213" bottom="0.74803149606299213" header="0.31496062992125984" footer="0.31496062992125984"/>
  <pageSetup paperSize="9" scale="9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61"/>
  <sheetViews>
    <sheetView topLeftCell="A38" workbookViewId="0">
      <selection activeCell="L27" sqref="L27"/>
    </sheetView>
  </sheetViews>
  <sheetFormatPr defaultRowHeight="15"/>
  <cols>
    <col min="1" max="1" width="58.42578125" style="1" customWidth="1"/>
    <col min="2" max="2" width="9" style="1" customWidth="1"/>
    <col min="3" max="3" width="10.5703125" style="1" customWidth="1"/>
    <col min="4" max="5" width="12.42578125" style="1" customWidth="1"/>
    <col min="6" max="6" width="11.7109375" style="1" customWidth="1"/>
    <col min="7" max="7" width="11" style="1" customWidth="1"/>
    <col min="8" max="8" width="11.140625" style="1" hidden="1" customWidth="1"/>
    <col min="9" max="9" width="14.140625" style="1" customWidth="1"/>
    <col min="10" max="259" width="9.140625" style="1"/>
    <col min="260" max="260" width="58.42578125" style="1" customWidth="1"/>
    <col min="261" max="261" width="9" style="1" customWidth="1"/>
    <col min="262" max="262" width="11.7109375" style="1" customWidth="1"/>
    <col min="263" max="263" width="11" style="1" customWidth="1"/>
    <col min="264" max="264" width="0" style="1" hidden="1" customWidth="1"/>
    <col min="265" max="265" width="14.140625" style="1" customWidth="1"/>
    <col min="266" max="515" width="9.140625" style="1"/>
    <col min="516" max="516" width="58.42578125" style="1" customWidth="1"/>
    <col min="517" max="517" width="9" style="1" customWidth="1"/>
    <col min="518" max="518" width="11.7109375" style="1" customWidth="1"/>
    <col min="519" max="519" width="11" style="1" customWidth="1"/>
    <col min="520" max="520" width="0" style="1" hidden="1" customWidth="1"/>
    <col min="521" max="521" width="14.140625" style="1" customWidth="1"/>
    <col min="522" max="771" width="9.140625" style="1"/>
    <col min="772" max="772" width="58.42578125" style="1" customWidth="1"/>
    <col min="773" max="773" width="9" style="1" customWidth="1"/>
    <col min="774" max="774" width="11.7109375" style="1" customWidth="1"/>
    <col min="775" max="775" width="11" style="1" customWidth="1"/>
    <col min="776" max="776" width="0" style="1" hidden="1" customWidth="1"/>
    <col min="777" max="777" width="14.140625" style="1" customWidth="1"/>
    <col min="778" max="1027" width="9.140625" style="1"/>
    <col min="1028" max="1028" width="58.42578125" style="1" customWidth="1"/>
    <col min="1029" max="1029" width="9" style="1" customWidth="1"/>
    <col min="1030" max="1030" width="11.7109375" style="1" customWidth="1"/>
    <col min="1031" max="1031" width="11" style="1" customWidth="1"/>
    <col min="1032" max="1032" width="0" style="1" hidden="1" customWidth="1"/>
    <col min="1033" max="1033" width="14.140625" style="1" customWidth="1"/>
    <col min="1034" max="1283" width="9.140625" style="1"/>
    <col min="1284" max="1284" width="58.42578125" style="1" customWidth="1"/>
    <col min="1285" max="1285" width="9" style="1" customWidth="1"/>
    <col min="1286" max="1286" width="11.7109375" style="1" customWidth="1"/>
    <col min="1287" max="1287" width="11" style="1" customWidth="1"/>
    <col min="1288" max="1288" width="0" style="1" hidden="1" customWidth="1"/>
    <col min="1289" max="1289" width="14.140625" style="1" customWidth="1"/>
    <col min="1290" max="1539" width="9.140625" style="1"/>
    <col min="1540" max="1540" width="58.42578125" style="1" customWidth="1"/>
    <col min="1541" max="1541" width="9" style="1" customWidth="1"/>
    <col min="1542" max="1542" width="11.7109375" style="1" customWidth="1"/>
    <col min="1543" max="1543" width="11" style="1" customWidth="1"/>
    <col min="1544" max="1544" width="0" style="1" hidden="1" customWidth="1"/>
    <col min="1545" max="1545" width="14.140625" style="1" customWidth="1"/>
    <col min="1546" max="1795" width="9.140625" style="1"/>
    <col min="1796" max="1796" width="58.42578125" style="1" customWidth="1"/>
    <col min="1797" max="1797" width="9" style="1" customWidth="1"/>
    <col min="1798" max="1798" width="11.7109375" style="1" customWidth="1"/>
    <col min="1799" max="1799" width="11" style="1" customWidth="1"/>
    <col min="1800" max="1800" width="0" style="1" hidden="1" customWidth="1"/>
    <col min="1801" max="1801" width="14.140625" style="1" customWidth="1"/>
    <col min="1802" max="2051" width="9.140625" style="1"/>
    <col min="2052" max="2052" width="58.42578125" style="1" customWidth="1"/>
    <col min="2053" max="2053" width="9" style="1" customWidth="1"/>
    <col min="2054" max="2054" width="11.7109375" style="1" customWidth="1"/>
    <col min="2055" max="2055" width="11" style="1" customWidth="1"/>
    <col min="2056" max="2056" width="0" style="1" hidden="1" customWidth="1"/>
    <col min="2057" max="2057" width="14.140625" style="1" customWidth="1"/>
    <col min="2058" max="2307" width="9.140625" style="1"/>
    <col min="2308" max="2308" width="58.42578125" style="1" customWidth="1"/>
    <col min="2309" max="2309" width="9" style="1" customWidth="1"/>
    <col min="2310" max="2310" width="11.7109375" style="1" customWidth="1"/>
    <col min="2311" max="2311" width="11" style="1" customWidth="1"/>
    <col min="2312" max="2312" width="0" style="1" hidden="1" customWidth="1"/>
    <col min="2313" max="2313" width="14.140625" style="1" customWidth="1"/>
    <col min="2314" max="2563" width="9.140625" style="1"/>
    <col min="2564" max="2564" width="58.42578125" style="1" customWidth="1"/>
    <col min="2565" max="2565" width="9" style="1" customWidth="1"/>
    <col min="2566" max="2566" width="11.7109375" style="1" customWidth="1"/>
    <col min="2567" max="2567" width="11" style="1" customWidth="1"/>
    <col min="2568" max="2568" width="0" style="1" hidden="1" customWidth="1"/>
    <col min="2569" max="2569" width="14.140625" style="1" customWidth="1"/>
    <col min="2570" max="2819" width="9.140625" style="1"/>
    <col min="2820" max="2820" width="58.42578125" style="1" customWidth="1"/>
    <col min="2821" max="2821" width="9" style="1" customWidth="1"/>
    <col min="2822" max="2822" width="11.7109375" style="1" customWidth="1"/>
    <col min="2823" max="2823" width="11" style="1" customWidth="1"/>
    <col min="2824" max="2824" width="0" style="1" hidden="1" customWidth="1"/>
    <col min="2825" max="2825" width="14.140625" style="1" customWidth="1"/>
    <col min="2826" max="3075" width="9.140625" style="1"/>
    <col min="3076" max="3076" width="58.42578125" style="1" customWidth="1"/>
    <col min="3077" max="3077" width="9" style="1" customWidth="1"/>
    <col min="3078" max="3078" width="11.7109375" style="1" customWidth="1"/>
    <col min="3079" max="3079" width="11" style="1" customWidth="1"/>
    <col min="3080" max="3080" width="0" style="1" hidden="1" customWidth="1"/>
    <col min="3081" max="3081" width="14.140625" style="1" customWidth="1"/>
    <col min="3082" max="3331" width="9.140625" style="1"/>
    <col min="3332" max="3332" width="58.42578125" style="1" customWidth="1"/>
    <col min="3333" max="3333" width="9" style="1" customWidth="1"/>
    <col min="3334" max="3334" width="11.7109375" style="1" customWidth="1"/>
    <col min="3335" max="3335" width="11" style="1" customWidth="1"/>
    <col min="3336" max="3336" width="0" style="1" hidden="1" customWidth="1"/>
    <col min="3337" max="3337" width="14.140625" style="1" customWidth="1"/>
    <col min="3338" max="3587" width="9.140625" style="1"/>
    <col min="3588" max="3588" width="58.42578125" style="1" customWidth="1"/>
    <col min="3589" max="3589" width="9" style="1" customWidth="1"/>
    <col min="3590" max="3590" width="11.7109375" style="1" customWidth="1"/>
    <col min="3591" max="3591" width="11" style="1" customWidth="1"/>
    <col min="3592" max="3592" width="0" style="1" hidden="1" customWidth="1"/>
    <col min="3593" max="3593" width="14.140625" style="1" customWidth="1"/>
    <col min="3594" max="3843" width="9.140625" style="1"/>
    <col min="3844" max="3844" width="58.42578125" style="1" customWidth="1"/>
    <col min="3845" max="3845" width="9" style="1" customWidth="1"/>
    <col min="3846" max="3846" width="11.7109375" style="1" customWidth="1"/>
    <col min="3847" max="3847" width="11" style="1" customWidth="1"/>
    <col min="3848" max="3848" width="0" style="1" hidden="1" customWidth="1"/>
    <col min="3849" max="3849" width="14.140625" style="1" customWidth="1"/>
    <col min="3850" max="4099" width="9.140625" style="1"/>
    <col min="4100" max="4100" width="58.42578125" style="1" customWidth="1"/>
    <col min="4101" max="4101" width="9" style="1" customWidth="1"/>
    <col min="4102" max="4102" width="11.7109375" style="1" customWidth="1"/>
    <col min="4103" max="4103" width="11" style="1" customWidth="1"/>
    <col min="4104" max="4104" width="0" style="1" hidden="1" customWidth="1"/>
    <col min="4105" max="4105" width="14.140625" style="1" customWidth="1"/>
    <col min="4106" max="4355" width="9.140625" style="1"/>
    <col min="4356" max="4356" width="58.42578125" style="1" customWidth="1"/>
    <col min="4357" max="4357" width="9" style="1" customWidth="1"/>
    <col min="4358" max="4358" width="11.7109375" style="1" customWidth="1"/>
    <col min="4359" max="4359" width="11" style="1" customWidth="1"/>
    <col min="4360" max="4360" width="0" style="1" hidden="1" customWidth="1"/>
    <col min="4361" max="4361" width="14.140625" style="1" customWidth="1"/>
    <col min="4362" max="4611" width="9.140625" style="1"/>
    <col min="4612" max="4612" width="58.42578125" style="1" customWidth="1"/>
    <col min="4613" max="4613" width="9" style="1" customWidth="1"/>
    <col min="4614" max="4614" width="11.7109375" style="1" customWidth="1"/>
    <col min="4615" max="4615" width="11" style="1" customWidth="1"/>
    <col min="4616" max="4616" width="0" style="1" hidden="1" customWidth="1"/>
    <col min="4617" max="4617" width="14.140625" style="1" customWidth="1"/>
    <col min="4618" max="4867" width="9.140625" style="1"/>
    <col min="4868" max="4868" width="58.42578125" style="1" customWidth="1"/>
    <col min="4869" max="4869" width="9" style="1" customWidth="1"/>
    <col min="4870" max="4870" width="11.7109375" style="1" customWidth="1"/>
    <col min="4871" max="4871" width="11" style="1" customWidth="1"/>
    <col min="4872" max="4872" width="0" style="1" hidden="1" customWidth="1"/>
    <col min="4873" max="4873" width="14.140625" style="1" customWidth="1"/>
    <col min="4874" max="5123" width="9.140625" style="1"/>
    <col min="5124" max="5124" width="58.42578125" style="1" customWidth="1"/>
    <col min="5125" max="5125" width="9" style="1" customWidth="1"/>
    <col min="5126" max="5126" width="11.7109375" style="1" customWidth="1"/>
    <col min="5127" max="5127" width="11" style="1" customWidth="1"/>
    <col min="5128" max="5128" width="0" style="1" hidden="1" customWidth="1"/>
    <col min="5129" max="5129" width="14.140625" style="1" customWidth="1"/>
    <col min="5130" max="5379" width="9.140625" style="1"/>
    <col min="5380" max="5380" width="58.42578125" style="1" customWidth="1"/>
    <col min="5381" max="5381" width="9" style="1" customWidth="1"/>
    <col min="5382" max="5382" width="11.7109375" style="1" customWidth="1"/>
    <col min="5383" max="5383" width="11" style="1" customWidth="1"/>
    <col min="5384" max="5384" width="0" style="1" hidden="1" customWidth="1"/>
    <col min="5385" max="5385" width="14.140625" style="1" customWidth="1"/>
    <col min="5386" max="5635" width="9.140625" style="1"/>
    <col min="5636" max="5636" width="58.42578125" style="1" customWidth="1"/>
    <col min="5637" max="5637" width="9" style="1" customWidth="1"/>
    <col min="5638" max="5638" width="11.7109375" style="1" customWidth="1"/>
    <col min="5639" max="5639" width="11" style="1" customWidth="1"/>
    <col min="5640" max="5640" width="0" style="1" hidden="1" customWidth="1"/>
    <col min="5641" max="5641" width="14.140625" style="1" customWidth="1"/>
    <col min="5642" max="5891" width="9.140625" style="1"/>
    <col min="5892" max="5892" width="58.42578125" style="1" customWidth="1"/>
    <col min="5893" max="5893" width="9" style="1" customWidth="1"/>
    <col min="5894" max="5894" width="11.7109375" style="1" customWidth="1"/>
    <col min="5895" max="5895" width="11" style="1" customWidth="1"/>
    <col min="5896" max="5896" width="0" style="1" hidden="1" customWidth="1"/>
    <col min="5897" max="5897" width="14.140625" style="1" customWidth="1"/>
    <col min="5898" max="6147" width="9.140625" style="1"/>
    <col min="6148" max="6148" width="58.42578125" style="1" customWidth="1"/>
    <col min="6149" max="6149" width="9" style="1" customWidth="1"/>
    <col min="6150" max="6150" width="11.7109375" style="1" customWidth="1"/>
    <col min="6151" max="6151" width="11" style="1" customWidth="1"/>
    <col min="6152" max="6152" width="0" style="1" hidden="1" customWidth="1"/>
    <col min="6153" max="6153" width="14.140625" style="1" customWidth="1"/>
    <col min="6154" max="6403" width="9.140625" style="1"/>
    <col min="6404" max="6404" width="58.42578125" style="1" customWidth="1"/>
    <col min="6405" max="6405" width="9" style="1" customWidth="1"/>
    <col min="6406" max="6406" width="11.7109375" style="1" customWidth="1"/>
    <col min="6407" max="6407" width="11" style="1" customWidth="1"/>
    <col min="6408" max="6408" width="0" style="1" hidden="1" customWidth="1"/>
    <col min="6409" max="6409" width="14.140625" style="1" customWidth="1"/>
    <col min="6410" max="6659" width="9.140625" style="1"/>
    <col min="6660" max="6660" width="58.42578125" style="1" customWidth="1"/>
    <col min="6661" max="6661" width="9" style="1" customWidth="1"/>
    <col min="6662" max="6662" width="11.7109375" style="1" customWidth="1"/>
    <col min="6663" max="6663" width="11" style="1" customWidth="1"/>
    <col min="6664" max="6664" width="0" style="1" hidden="1" customWidth="1"/>
    <col min="6665" max="6665" width="14.140625" style="1" customWidth="1"/>
    <col min="6666" max="6915" width="9.140625" style="1"/>
    <col min="6916" max="6916" width="58.42578125" style="1" customWidth="1"/>
    <col min="6917" max="6917" width="9" style="1" customWidth="1"/>
    <col min="6918" max="6918" width="11.7109375" style="1" customWidth="1"/>
    <col min="6919" max="6919" width="11" style="1" customWidth="1"/>
    <col min="6920" max="6920" width="0" style="1" hidden="1" customWidth="1"/>
    <col min="6921" max="6921" width="14.140625" style="1" customWidth="1"/>
    <col min="6922" max="7171" width="9.140625" style="1"/>
    <col min="7172" max="7172" width="58.42578125" style="1" customWidth="1"/>
    <col min="7173" max="7173" width="9" style="1" customWidth="1"/>
    <col min="7174" max="7174" width="11.7109375" style="1" customWidth="1"/>
    <col min="7175" max="7175" width="11" style="1" customWidth="1"/>
    <col min="7176" max="7176" width="0" style="1" hidden="1" customWidth="1"/>
    <col min="7177" max="7177" width="14.140625" style="1" customWidth="1"/>
    <col min="7178" max="7427" width="9.140625" style="1"/>
    <col min="7428" max="7428" width="58.42578125" style="1" customWidth="1"/>
    <col min="7429" max="7429" width="9" style="1" customWidth="1"/>
    <col min="7430" max="7430" width="11.7109375" style="1" customWidth="1"/>
    <col min="7431" max="7431" width="11" style="1" customWidth="1"/>
    <col min="7432" max="7432" width="0" style="1" hidden="1" customWidth="1"/>
    <col min="7433" max="7433" width="14.140625" style="1" customWidth="1"/>
    <col min="7434" max="7683" width="9.140625" style="1"/>
    <col min="7684" max="7684" width="58.42578125" style="1" customWidth="1"/>
    <col min="7685" max="7685" width="9" style="1" customWidth="1"/>
    <col min="7686" max="7686" width="11.7109375" style="1" customWidth="1"/>
    <col min="7687" max="7687" width="11" style="1" customWidth="1"/>
    <col min="7688" max="7688" width="0" style="1" hidden="1" customWidth="1"/>
    <col min="7689" max="7689" width="14.140625" style="1" customWidth="1"/>
    <col min="7690" max="7939" width="9.140625" style="1"/>
    <col min="7940" max="7940" width="58.42578125" style="1" customWidth="1"/>
    <col min="7941" max="7941" width="9" style="1" customWidth="1"/>
    <col min="7942" max="7942" width="11.7109375" style="1" customWidth="1"/>
    <col min="7943" max="7943" width="11" style="1" customWidth="1"/>
    <col min="7944" max="7944" width="0" style="1" hidden="1" customWidth="1"/>
    <col min="7945" max="7945" width="14.140625" style="1" customWidth="1"/>
    <col min="7946" max="8195" width="9.140625" style="1"/>
    <col min="8196" max="8196" width="58.42578125" style="1" customWidth="1"/>
    <col min="8197" max="8197" width="9" style="1" customWidth="1"/>
    <col min="8198" max="8198" width="11.7109375" style="1" customWidth="1"/>
    <col min="8199" max="8199" width="11" style="1" customWidth="1"/>
    <col min="8200" max="8200" width="0" style="1" hidden="1" customWidth="1"/>
    <col min="8201" max="8201" width="14.140625" style="1" customWidth="1"/>
    <col min="8202" max="8451" width="9.140625" style="1"/>
    <col min="8452" max="8452" width="58.42578125" style="1" customWidth="1"/>
    <col min="8453" max="8453" width="9" style="1" customWidth="1"/>
    <col min="8454" max="8454" width="11.7109375" style="1" customWidth="1"/>
    <col min="8455" max="8455" width="11" style="1" customWidth="1"/>
    <col min="8456" max="8456" width="0" style="1" hidden="1" customWidth="1"/>
    <col min="8457" max="8457" width="14.140625" style="1" customWidth="1"/>
    <col min="8458" max="8707" width="9.140625" style="1"/>
    <col min="8708" max="8708" width="58.42578125" style="1" customWidth="1"/>
    <col min="8709" max="8709" width="9" style="1" customWidth="1"/>
    <col min="8710" max="8710" width="11.7109375" style="1" customWidth="1"/>
    <col min="8711" max="8711" width="11" style="1" customWidth="1"/>
    <col min="8712" max="8712" width="0" style="1" hidden="1" customWidth="1"/>
    <col min="8713" max="8713" width="14.140625" style="1" customWidth="1"/>
    <col min="8714" max="8963" width="9.140625" style="1"/>
    <col min="8964" max="8964" width="58.42578125" style="1" customWidth="1"/>
    <col min="8965" max="8965" width="9" style="1" customWidth="1"/>
    <col min="8966" max="8966" width="11.7109375" style="1" customWidth="1"/>
    <col min="8967" max="8967" width="11" style="1" customWidth="1"/>
    <col min="8968" max="8968" width="0" style="1" hidden="1" customWidth="1"/>
    <col min="8969" max="8969" width="14.140625" style="1" customWidth="1"/>
    <col min="8970" max="9219" width="9.140625" style="1"/>
    <col min="9220" max="9220" width="58.42578125" style="1" customWidth="1"/>
    <col min="9221" max="9221" width="9" style="1" customWidth="1"/>
    <col min="9222" max="9222" width="11.7109375" style="1" customWidth="1"/>
    <col min="9223" max="9223" width="11" style="1" customWidth="1"/>
    <col min="9224" max="9224" width="0" style="1" hidden="1" customWidth="1"/>
    <col min="9225" max="9225" width="14.140625" style="1" customWidth="1"/>
    <col min="9226" max="9475" width="9.140625" style="1"/>
    <col min="9476" max="9476" width="58.42578125" style="1" customWidth="1"/>
    <col min="9477" max="9477" width="9" style="1" customWidth="1"/>
    <col min="9478" max="9478" width="11.7109375" style="1" customWidth="1"/>
    <col min="9479" max="9479" width="11" style="1" customWidth="1"/>
    <col min="9480" max="9480" width="0" style="1" hidden="1" customWidth="1"/>
    <col min="9481" max="9481" width="14.140625" style="1" customWidth="1"/>
    <col min="9482" max="9731" width="9.140625" style="1"/>
    <col min="9732" max="9732" width="58.42578125" style="1" customWidth="1"/>
    <col min="9733" max="9733" width="9" style="1" customWidth="1"/>
    <col min="9734" max="9734" width="11.7109375" style="1" customWidth="1"/>
    <col min="9735" max="9735" width="11" style="1" customWidth="1"/>
    <col min="9736" max="9736" width="0" style="1" hidden="1" customWidth="1"/>
    <col min="9737" max="9737" width="14.140625" style="1" customWidth="1"/>
    <col min="9738" max="9987" width="9.140625" style="1"/>
    <col min="9988" max="9988" width="58.42578125" style="1" customWidth="1"/>
    <col min="9989" max="9989" width="9" style="1" customWidth="1"/>
    <col min="9990" max="9990" width="11.7109375" style="1" customWidth="1"/>
    <col min="9991" max="9991" width="11" style="1" customWidth="1"/>
    <col min="9992" max="9992" width="0" style="1" hidden="1" customWidth="1"/>
    <col min="9993" max="9993" width="14.140625" style="1" customWidth="1"/>
    <col min="9994" max="10243" width="9.140625" style="1"/>
    <col min="10244" max="10244" width="58.42578125" style="1" customWidth="1"/>
    <col min="10245" max="10245" width="9" style="1" customWidth="1"/>
    <col min="10246" max="10246" width="11.7109375" style="1" customWidth="1"/>
    <col min="10247" max="10247" width="11" style="1" customWidth="1"/>
    <col min="10248" max="10248" width="0" style="1" hidden="1" customWidth="1"/>
    <col min="10249" max="10249" width="14.140625" style="1" customWidth="1"/>
    <col min="10250" max="10499" width="9.140625" style="1"/>
    <col min="10500" max="10500" width="58.42578125" style="1" customWidth="1"/>
    <col min="10501" max="10501" width="9" style="1" customWidth="1"/>
    <col min="10502" max="10502" width="11.7109375" style="1" customWidth="1"/>
    <col min="10503" max="10503" width="11" style="1" customWidth="1"/>
    <col min="10504" max="10504" width="0" style="1" hidden="1" customWidth="1"/>
    <col min="10505" max="10505" width="14.140625" style="1" customWidth="1"/>
    <col min="10506" max="10755" width="9.140625" style="1"/>
    <col min="10756" max="10756" width="58.42578125" style="1" customWidth="1"/>
    <col min="10757" max="10757" width="9" style="1" customWidth="1"/>
    <col min="10758" max="10758" width="11.7109375" style="1" customWidth="1"/>
    <col min="10759" max="10759" width="11" style="1" customWidth="1"/>
    <col min="10760" max="10760" width="0" style="1" hidden="1" customWidth="1"/>
    <col min="10761" max="10761" width="14.140625" style="1" customWidth="1"/>
    <col min="10762" max="11011" width="9.140625" style="1"/>
    <col min="11012" max="11012" width="58.42578125" style="1" customWidth="1"/>
    <col min="11013" max="11013" width="9" style="1" customWidth="1"/>
    <col min="11014" max="11014" width="11.7109375" style="1" customWidth="1"/>
    <col min="11015" max="11015" width="11" style="1" customWidth="1"/>
    <col min="11016" max="11016" width="0" style="1" hidden="1" customWidth="1"/>
    <col min="11017" max="11017" width="14.140625" style="1" customWidth="1"/>
    <col min="11018" max="11267" width="9.140625" style="1"/>
    <col min="11268" max="11268" width="58.42578125" style="1" customWidth="1"/>
    <col min="11269" max="11269" width="9" style="1" customWidth="1"/>
    <col min="11270" max="11270" width="11.7109375" style="1" customWidth="1"/>
    <col min="11271" max="11271" width="11" style="1" customWidth="1"/>
    <col min="11272" max="11272" width="0" style="1" hidden="1" customWidth="1"/>
    <col min="11273" max="11273" width="14.140625" style="1" customWidth="1"/>
    <col min="11274" max="11523" width="9.140625" style="1"/>
    <col min="11524" max="11524" width="58.42578125" style="1" customWidth="1"/>
    <col min="11525" max="11525" width="9" style="1" customWidth="1"/>
    <col min="11526" max="11526" width="11.7109375" style="1" customWidth="1"/>
    <col min="11527" max="11527" width="11" style="1" customWidth="1"/>
    <col min="11528" max="11528" width="0" style="1" hidden="1" customWidth="1"/>
    <col min="11529" max="11529" width="14.140625" style="1" customWidth="1"/>
    <col min="11530" max="11779" width="9.140625" style="1"/>
    <col min="11780" max="11780" width="58.42578125" style="1" customWidth="1"/>
    <col min="11781" max="11781" width="9" style="1" customWidth="1"/>
    <col min="11782" max="11782" width="11.7109375" style="1" customWidth="1"/>
    <col min="11783" max="11783" width="11" style="1" customWidth="1"/>
    <col min="11784" max="11784" width="0" style="1" hidden="1" customWidth="1"/>
    <col min="11785" max="11785" width="14.140625" style="1" customWidth="1"/>
    <col min="11786" max="12035" width="9.140625" style="1"/>
    <col min="12036" max="12036" width="58.42578125" style="1" customWidth="1"/>
    <col min="12037" max="12037" width="9" style="1" customWidth="1"/>
    <col min="12038" max="12038" width="11.7109375" style="1" customWidth="1"/>
    <col min="12039" max="12039" width="11" style="1" customWidth="1"/>
    <col min="12040" max="12040" width="0" style="1" hidden="1" customWidth="1"/>
    <col min="12041" max="12041" width="14.140625" style="1" customWidth="1"/>
    <col min="12042" max="12291" width="9.140625" style="1"/>
    <col min="12292" max="12292" width="58.42578125" style="1" customWidth="1"/>
    <col min="12293" max="12293" width="9" style="1" customWidth="1"/>
    <col min="12294" max="12294" width="11.7109375" style="1" customWidth="1"/>
    <col min="12295" max="12295" width="11" style="1" customWidth="1"/>
    <col min="12296" max="12296" width="0" style="1" hidden="1" customWidth="1"/>
    <col min="12297" max="12297" width="14.140625" style="1" customWidth="1"/>
    <col min="12298" max="12547" width="9.140625" style="1"/>
    <col min="12548" max="12548" width="58.42578125" style="1" customWidth="1"/>
    <col min="12549" max="12549" width="9" style="1" customWidth="1"/>
    <col min="12550" max="12550" width="11.7109375" style="1" customWidth="1"/>
    <col min="12551" max="12551" width="11" style="1" customWidth="1"/>
    <col min="12552" max="12552" width="0" style="1" hidden="1" customWidth="1"/>
    <col min="12553" max="12553" width="14.140625" style="1" customWidth="1"/>
    <col min="12554" max="12803" width="9.140625" style="1"/>
    <col min="12804" max="12804" width="58.42578125" style="1" customWidth="1"/>
    <col min="12805" max="12805" width="9" style="1" customWidth="1"/>
    <col min="12806" max="12806" width="11.7109375" style="1" customWidth="1"/>
    <col min="12807" max="12807" width="11" style="1" customWidth="1"/>
    <col min="12808" max="12808" width="0" style="1" hidden="1" customWidth="1"/>
    <col min="12809" max="12809" width="14.140625" style="1" customWidth="1"/>
    <col min="12810" max="13059" width="9.140625" style="1"/>
    <col min="13060" max="13060" width="58.42578125" style="1" customWidth="1"/>
    <col min="13061" max="13061" width="9" style="1" customWidth="1"/>
    <col min="13062" max="13062" width="11.7109375" style="1" customWidth="1"/>
    <col min="13063" max="13063" width="11" style="1" customWidth="1"/>
    <col min="13064" max="13064" width="0" style="1" hidden="1" customWidth="1"/>
    <col min="13065" max="13065" width="14.140625" style="1" customWidth="1"/>
    <col min="13066" max="13315" width="9.140625" style="1"/>
    <col min="13316" max="13316" width="58.42578125" style="1" customWidth="1"/>
    <col min="13317" max="13317" width="9" style="1" customWidth="1"/>
    <col min="13318" max="13318" width="11.7109375" style="1" customWidth="1"/>
    <col min="13319" max="13319" width="11" style="1" customWidth="1"/>
    <col min="13320" max="13320" width="0" style="1" hidden="1" customWidth="1"/>
    <col min="13321" max="13321" width="14.140625" style="1" customWidth="1"/>
    <col min="13322" max="13571" width="9.140625" style="1"/>
    <col min="13572" max="13572" width="58.42578125" style="1" customWidth="1"/>
    <col min="13573" max="13573" width="9" style="1" customWidth="1"/>
    <col min="13574" max="13574" width="11.7109375" style="1" customWidth="1"/>
    <col min="13575" max="13575" width="11" style="1" customWidth="1"/>
    <col min="13576" max="13576" width="0" style="1" hidden="1" customWidth="1"/>
    <col min="13577" max="13577" width="14.140625" style="1" customWidth="1"/>
    <col min="13578" max="13827" width="9.140625" style="1"/>
    <col min="13828" max="13828" width="58.42578125" style="1" customWidth="1"/>
    <col min="13829" max="13829" width="9" style="1" customWidth="1"/>
    <col min="13830" max="13830" width="11.7109375" style="1" customWidth="1"/>
    <col min="13831" max="13831" width="11" style="1" customWidth="1"/>
    <col min="13832" max="13832" width="0" style="1" hidden="1" customWidth="1"/>
    <col min="13833" max="13833" width="14.140625" style="1" customWidth="1"/>
    <col min="13834" max="14083" width="9.140625" style="1"/>
    <col min="14084" max="14084" width="58.42578125" style="1" customWidth="1"/>
    <col min="14085" max="14085" width="9" style="1" customWidth="1"/>
    <col min="14086" max="14086" width="11.7109375" style="1" customWidth="1"/>
    <col min="14087" max="14087" width="11" style="1" customWidth="1"/>
    <col min="14088" max="14088" width="0" style="1" hidden="1" customWidth="1"/>
    <col min="14089" max="14089" width="14.140625" style="1" customWidth="1"/>
    <col min="14090" max="14339" width="9.140625" style="1"/>
    <col min="14340" max="14340" width="58.42578125" style="1" customWidth="1"/>
    <col min="14341" max="14341" width="9" style="1" customWidth="1"/>
    <col min="14342" max="14342" width="11.7109375" style="1" customWidth="1"/>
    <col min="14343" max="14343" width="11" style="1" customWidth="1"/>
    <col min="14344" max="14344" width="0" style="1" hidden="1" customWidth="1"/>
    <col min="14345" max="14345" width="14.140625" style="1" customWidth="1"/>
    <col min="14346" max="14595" width="9.140625" style="1"/>
    <col min="14596" max="14596" width="58.42578125" style="1" customWidth="1"/>
    <col min="14597" max="14597" width="9" style="1" customWidth="1"/>
    <col min="14598" max="14598" width="11.7109375" style="1" customWidth="1"/>
    <col min="14599" max="14599" width="11" style="1" customWidth="1"/>
    <col min="14600" max="14600" width="0" style="1" hidden="1" customWidth="1"/>
    <col min="14601" max="14601" width="14.140625" style="1" customWidth="1"/>
    <col min="14602" max="14851" width="9.140625" style="1"/>
    <col min="14852" max="14852" width="58.42578125" style="1" customWidth="1"/>
    <col min="14853" max="14853" width="9" style="1" customWidth="1"/>
    <col min="14854" max="14854" width="11.7109375" style="1" customWidth="1"/>
    <col min="14855" max="14855" width="11" style="1" customWidth="1"/>
    <col min="14856" max="14856" width="0" style="1" hidden="1" customWidth="1"/>
    <col min="14857" max="14857" width="14.140625" style="1" customWidth="1"/>
    <col min="14858" max="15107" width="9.140625" style="1"/>
    <col min="15108" max="15108" width="58.42578125" style="1" customWidth="1"/>
    <col min="15109" max="15109" width="9" style="1" customWidth="1"/>
    <col min="15110" max="15110" width="11.7109375" style="1" customWidth="1"/>
    <col min="15111" max="15111" width="11" style="1" customWidth="1"/>
    <col min="15112" max="15112" width="0" style="1" hidden="1" customWidth="1"/>
    <col min="15113" max="15113" width="14.140625" style="1" customWidth="1"/>
    <col min="15114" max="15363" width="9.140625" style="1"/>
    <col min="15364" max="15364" width="58.42578125" style="1" customWidth="1"/>
    <col min="15365" max="15365" width="9" style="1" customWidth="1"/>
    <col min="15366" max="15366" width="11.7109375" style="1" customWidth="1"/>
    <col min="15367" max="15367" width="11" style="1" customWidth="1"/>
    <col min="15368" max="15368" width="0" style="1" hidden="1" customWidth="1"/>
    <col min="15369" max="15369" width="14.140625" style="1" customWidth="1"/>
    <col min="15370" max="15619" width="9.140625" style="1"/>
    <col min="15620" max="15620" width="58.42578125" style="1" customWidth="1"/>
    <col min="15621" max="15621" width="9" style="1" customWidth="1"/>
    <col min="15622" max="15622" width="11.7109375" style="1" customWidth="1"/>
    <col min="15623" max="15623" width="11" style="1" customWidth="1"/>
    <col min="15624" max="15624" width="0" style="1" hidden="1" customWidth="1"/>
    <col min="15625" max="15625" width="14.140625" style="1" customWidth="1"/>
    <col min="15626" max="15875" width="9.140625" style="1"/>
    <col min="15876" max="15876" width="58.42578125" style="1" customWidth="1"/>
    <col min="15877" max="15877" width="9" style="1" customWidth="1"/>
    <col min="15878" max="15878" width="11.7109375" style="1" customWidth="1"/>
    <col min="15879" max="15879" width="11" style="1" customWidth="1"/>
    <col min="15880" max="15880" width="0" style="1" hidden="1" customWidth="1"/>
    <col min="15881" max="15881" width="14.140625" style="1" customWidth="1"/>
    <col min="15882" max="16131" width="9.140625" style="1"/>
    <col min="16132" max="16132" width="58.42578125" style="1" customWidth="1"/>
    <col min="16133" max="16133" width="9" style="1" customWidth="1"/>
    <col min="16134" max="16134" width="11.7109375" style="1" customWidth="1"/>
    <col min="16135" max="16135" width="11" style="1" customWidth="1"/>
    <col min="16136" max="16136" width="0" style="1" hidden="1" customWidth="1"/>
    <col min="16137" max="16137" width="14.140625" style="1" customWidth="1"/>
    <col min="16138" max="16384" width="9.140625" style="1"/>
  </cols>
  <sheetData>
    <row r="1" spans="1:10">
      <c r="A1" s="123" t="s">
        <v>234</v>
      </c>
      <c r="B1" s="123"/>
      <c r="C1" s="123"/>
      <c r="D1" s="123"/>
      <c r="E1" s="123"/>
      <c r="F1" s="123"/>
      <c r="G1" s="123"/>
      <c r="H1" s="123"/>
      <c r="I1" s="123"/>
    </row>
    <row r="2" spans="1:10">
      <c r="A2" s="129"/>
      <c r="B2" s="129"/>
      <c r="C2" s="129"/>
      <c r="D2" s="129"/>
      <c r="E2" s="129"/>
      <c r="F2" s="129"/>
      <c r="G2" s="129"/>
      <c r="H2" s="129"/>
      <c r="I2" s="129"/>
    </row>
    <row r="3" spans="1:10">
      <c r="A3" s="123"/>
      <c r="B3" s="123"/>
      <c r="C3" s="123"/>
      <c r="D3" s="123"/>
      <c r="E3" s="123"/>
      <c r="F3" s="123"/>
      <c r="G3" s="123"/>
      <c r="H3" s="123"/>
      <c r="I3" s="123"/>
    </row>
    <row r="5" spans="1:10" ht="15.75">
      <c r="A5" s="130" t="s">
        <v>23</v>
      </c>
      <c r="B5" s="130"/>
      <c r="C5" s="130"/>
      <c r="D5" s="130"/>
      <c r="E5" s="130"/>
      <c r="F5" s="130"/>
      <c r="G5" s="130"/>
      <c r="H5" s="130"/>
      <c r="I5" s="130"/>
    </row>
    <row r="6" spans="1:10" ht="15.75">
      <c r="A6" s="130" t="s">
        <v>24</v>
      </c>
      <c r="B6" s="130"/>
      <c r="C6" s="130"/>
      <c r="D6" s="130"/>
      <c r="E6" s="130"/>
      <c r="F6" s="130"/>
      <c r="G6" s="130"/>
      <c r="H6" s="130"/>
      <c r="I6" s="130"/>
    </row>
    <row r="7" spans="1:10" ht="19.5">
      <c r="A7" s="19"/>
    </row>
    <row r="8" spans="1:10" ht="51">
      <c r="A8" s="20" t="s">
        <v>25</v>
      </c>
      <c r="B8" s="21" t="s">
        <v>26</v>
      </c>
      <c r="C8" s="21" t="s">
        <v>3</v>
      </c>
      <c r="D8" s="21" t="s">
        <v>4</v>
      </c>
      <c r="E8" s="21" t="s">
        <v>233</v>
      </c>
      <c r="F8" s="22" t="s">
        <v>27</v>
      </c>
      <c r="G8" s="22" t="s">
        <v>28</v>
      </c>
      <c r="H8" s="22" t="s">
        <v>29</v>
      </c>
    </row>
    <row r="9" spans="1:10">
      <c r="A9" s="23" t="s">
        <v>30</v>
      </c>
      <c r="B9" s="24" t="s">
        <v>31</v>
      </c>
      <c r="C9" s="14">
        <v>1853</v>
      </c>
      <c r="D9" s="14">
        <v>1963</v>
      </c>
      <c r="E9" s="14">
        <v>2388</v>
      </c>
      <c r="F9" s="74">
        <v>2388</v>
      </c>
      <c r="G9" s="26"/>
      <c r="H9" s="7"/>
    </row>
    <row r="10" spans="1:10">
      <c r="A10" s="27" t="s">
        <v>32</v>
      </c>
      <c r="B10" s="28" t="s">
        <v>33</v>
      </c>
      <c r="C10" s="14">
        <v>192</v>
      </c>
      <c r="D10" s="14">
        <v>172</v>
      </c>
      <c r="E10" s="14">
        <v>192</v>
      </c>
      <c r="F10" s="74">
        <v>192</v>
      </c>
      <c r="G10" s="26"/>
      <c r="H10" s="7"/>
    </row>
    <row r="11" spans="1:10">
      <c r="A11" s="29" t="s">
        <v>34</v>
      </c>
      <c r="B11" s="28" t="s">
        <v>35</v>
      </c>
      <c r="C11" s="14"/>
      <c r="D11" s="14">
        <v>201</v>
      </c>
      <c r="E11" s="14">
        <v>340</v>
      </c>
      <c r="F11" s="74">
        <v>340</v>
      </c>
      <c r="G11" s="26"/>
      <c r="H11" s="7"/>
    </row>
    <row r="12" spans="1:10">
      <c r="A12" s="30" t="s">
        <v>36</v>
      </c>
      <c r="B12" s="31" t="s">
        <v>37</v>
      </c>
      <c r="C12" s="17">
        <f>SUM(C9:C10)</f>
        <v>2045</v>
      </c>
      <c r="D12" s="17">
        <f>SUM(D9:D11)</f>
        <v>2336</v>
      </c>
      <c r="E12" s="17">
        <f>SUM(E9:E11)</f>
        <v>2920</v>
      </c>
      <c r="F12" s="75">
        <f>SUM(F9:F11)</f>
        <v>2920</v>
      </c>
      <c r="G12" s="33"/>
      <c r="H12" s="8"/>
    </row>
    <row r="13" spans="1:10">
      <c r="A13" s="29" t="s">
        <v>38</v>
      </c>
      <c r="B13" s="28" t="s">
        <v>39</v>
      </c>
      <c r="C13" s="14">
        <v>1044</v>
      </c>
      <c r="D13" s="14">
        <v>1044</v>
      </c>
      <c r="E13" s="14">
        <v>1044</v>
      </c>
      <c r="F13" s="74">
        <v>1044</v>
      </c>
      <c r="G13" s="25"/>
      <c r="H13" s="7"/>
    </row>
    <row r="14" spans="1:10" ht="25.5">
      <c r="A14" s="29" t="s">
        <v>40</v>
      </c>
      <c r="B14" s="28" t="s">
        <v>41</v>
      </c>
      <c r="C14" s="14">
        <v>180</v>
      </c>
      <c r="D14" s="14">
        <v>180</v>
      </c>
      <c r="E14" s="14">
        <v>180</v>
      </c>
      <c r="F14" s="74"/>
      <c r="G14" s="25">
        <v>180</v>
      </c>
      <c r="H14" s="7"/>
    </row>
    <row r="15" spans="1:10">
      <c r="A15" s="34" t="s">
        <v>42</v>
      </c>
      <c r="B15" s="31" t="s">
        <v>43</v>
      </c>
      <c r="C15" s="17">
        <f>SUM(C13:C14)</f>
        <v>1224</v>
      </c>
      <c r="D15" s="17">
        <f>SUM(D13:D14)</f>
        <v>1224</v>
      </c>
      <c r="E15" s="17">
        <f>SUM(E13:E14)</f>
        <v>1224</v>
      </c>
      <c r="F15" s="75">
        <f>SUM(F13:F14)</f>
        <v>1044</v>
      </c>
      <c r="G15" s="32">
        <f>SUM(G13:G14)</f>
        <v>180</v>
      </c>
      <c r="H15" s="8"/>
      <c r="J15" s="35"/>
    </row>
    <row r="16" spans="1:10">
      <c r="A16" s="36" t="s">
        <v>44</v>
      </c>
      <c r="B16" s="37" t="s">
        <v>45</v>
      </c>
      <c r="C16" s="17">
        <f>SUM(C12+C15)</f>
        <v>3269</v>
      </c>
      <c r="D16" s="17">
        <f>SUM(D15,D12)</f>
        <v>3560</v>
      </c>
      <c r="E16" s="17">
        <f>SUM(E12+E15)</f>
        <v>4144</v>
      </c>
      <c r="F16" s="75">
        <f>SUM(F12+F15)</f>
        <v>3964</v>
      </c>
      <c r="G16" s="32">
        <f>SUM(G12+G15)</f>
        <v>180</v>
      </c>
      <c r="H16" s="8"/>
    </row>
    <row r="17" spans="1:8" ht="28.5">
      <c r="A17" s="38" t="s">
        <v>46</v>
      </c>
      <c r="B17" s="37" t="s">
        <v>47</v>
      </c>
      <c r="C17" s="17">
        <v>922</v>
      </c>
      <c r="D17" s="17">
        <v>976</v>
      </c>
      <c r="E17" s="17">
        <v>1044</v>
      </c>
      <c r="F17" s="75">
        <v>995</v>
      </c>
      <c r="G17" s="32">
        <v>49</v>
      </c>
      <c r="H17" s="8"/>
    </row>
    <row r="18" spans="1:8">
      <c r="A18" s="29" t="s">
        <v>48</v>
      </c>
      <c r="B18" s="28" t="s">
        <v>49</v>
      </c>
      <c r="C18" s="14">
        <v>1337</v>
      </c>
      <c r="D18" s="14">
        <v>1337</v>
      </c>
      <c r="E18" s="14">
        <v>1337</v>
      </c>
      <c r="F18" s="74">
        <v>1337</v>
      </c>
      <c r="G18" s="26"/>
      <c r="H18" s="7"/>
    </row>
    <row r="19" spans="1:8">
      <c r="A19" s="34" t="s">
        <v>50</v>
      </c>
      <c r="B19" s="31" t="s">
        <v>51</v>
      </c>
      <c r="C19" s="17">
        <f>SUM(C18:C18)</f>
        <v>1337</v>
      </c>
      <c r="D19" s="17">
        <f>SUM(D18:D18)</f>
        <v>1337</v>
      </c>
      <c r="E19" s="17">
        <f>SUM(E18)</f>
        <v>1337</v>
      </c>
      <c r="F19" s="75">
        <f>SUM(F18:F18)</f>
        <v>1337</v>
      </c>
      <c r="G19" s="33"/>
      <c r="H19" s="8"/>
    </row>
    <row r="20" spans="1:8">
      <c r="A20" s="29" t="s">
        <v>52</v>
      </c>
      <c r="B20" s="28" t="s">
        <v>53</v>
      </c>
      <c r="C20" s="14">
        <v>52</v>
      </c>
      <c r="D20" s="14">
        <v>52</v>
      </c>
      <c r="E20" s="14">
        <v>52</v>
      </c>
      <c r="F20" s="74">
        <v>52</v>
      </c>
      <c r="G20" s="26"/>
      <c r="H20" s="7"/>
    </row>
    <row r="21" spans="1:8">
      <c r="A21" s="29" t="s">
        <v>54</v>
      </c>
      <c r="B21" s="28" t="s">
        <v>55</v>
      </c>
      <c r="C21" s="14">
        <v>150</v>
      </c>
      <c r="D21" s="14">
        <v>150</v>
      </c>
      <c r="E21" s="14">
        <v>150</v>
      </c>
      <c r="F21" s="74">
        <v>150</v>
      </c>
      <c r="G21" s="26"/>
      <c r="H21" s="7"/>
    </row>
    <row r="22" spans="1:8">
      <c r="A22" s="34" t="s">
        <v>56</v>
      </c>
      <c r="B22" s="31" t="s">
        <v>57</v>
      </c>
      <c r="C22" s="17">
        <f>SUM(C20:C21)</f>
        <v>202</v>
      </c>
      <c r="D22" s="17">
        <f>SUM(D20:D21)</f>
        <v>202</v>
      </c>
      <c r="E22" s="17">
        <f>SUM(E20:E21)</f>
        <v>202</v>
      </c>
      <c r="F22" s="75">
        <f>SUM(F20:F21)</f>
        <v>202</v>
      </c>
      <c r="G22" s="33"/>
      <c r="H22" s="7"/>
    </row>
    <row r="23" spans="1:8">
      <c r="A23" s="29" t="s">
        <v>58</v>
      </c>
      <c r="B23" s="28" t="s">
        <v>59</v>
      </c>
      <c r="C23" s="14">
        <v>2518</v>
      </c>
      <c r="D23" s="14">
        <v>2518</v>
      </c>
      <c r="E23" s="14">
        <v>2518</v>
      </c>
      <c r="F23" s="74">
        <v>2518</v>
      </c>
      <c r="G23" s="26"/>
      <c r="H23" s="7"/>
    </row>
    <row r="24" spans="1:8">
      <c r="A24" s="29" t="s">
        <v>60</v>
      </c>
      <c r="B24" s="28" t="s">
        <v>61</v>
      </c>
      <c r="C24" s="14">
        <v>2620</v>
      </c>
      <c r="D24" s="14">
        <v>2620</v>
      </c>
      <c r="E24" s="14">
        <v>2620</v>
      </c>
      <c r="F24" s="74">
        <v>2620</v>
      </c>
      <c r="G24" s="26"/>
      <c r="H24" s="7"/>
    </row>
    <row r="25" spans="1:8" hidden="1">
      <c r="A25" s="29" t="s">
        <v>62</v>
      </c>
      <c r="B25" s="28" t="s">
        <v>63</v>
      </c>
      <c r="C25" s="14">
        <f>SUM(F25+G25)</f>
        <v>0</v>
      </c>
      <c r="D25" s="14"/>
      <c r="E25" s="14"/>
      <c r="F25" s="74"/>
      <c r="G25" s="26"/>
      <c r="H25" s="7"/>
    </row>
    <row r="26" spans="1:8">
      <c r="A26" s="29" t="s">
        <v>64</v>
      </c>
      <c r="B26" s="28" t="s">
        <v>65</v>
      </c>
      <c r="C26" s="14">
        <v>1765</v>
      </c>
      <c r="D26" s="14">
        <v>1765</v>
      </c>
      <c r="E26" s="14">
        <v>1065</v>
      </c>
      <c r="F26" s="74">
        <v>1065</v>
      </c>
      <c r="G26" s="26"/>
      <c r="H26" s="7"/>
    </row>
    <row r="27" spans="1:8">
      <c r="A27" s="39" t="s">
        <v>66</v>
      </c>
      <c r="B27" s="28" t="s">
        <v>67</v>
      </c>
      <c r="C27" s="14"/>
      <c r="D27" s="14">
        <v>30</v>
      </c>
      <c r="E27" s="14">
        <v>300</v>
      </c>
      <c r="F27" s="74">
        <v>300</v>
      </c>
      <c r="G27" s="26"/>
      <c r="H27" s="7"/>
    </row>
    <row r="28" spans="1:8">
      <c r="A28" s="29" t="s">
        <v>68</v>
      </c>
      <c r="B28" s="28" t="s">
        <v>69</v>
      </c>
      <c r="C28" s="14">
        <v>1470</v>
      </c>
      <c r="D28" s="14">
        <v>1740</v>
      </c>
      <c r="E28" s="14">
        <v>2420</v>
      </c>
      <c r="F28" s="74">
        <v>2420</v>
      </c>
      <c r="G28" s="26"/>
      <c r="H28" s="7"/>
    </row>
    <row r="29" spans="1:8">
      <c r="A29" s="34" t="s">
        <v>70</v>
      </c>
      <c r="B29" s="31" t="s">
        <v>71</v>
      </c>
      <c r="C29" s="17">
        <f>SUM(C23:C28)</f>
        <v>8373</v>
      </c>
      <c r="D29" s="17">
        <f>SUM(D23:D28)</f>
        <v>8673</v>
      </c>
      <c r="E29" s="17">
        <f>SUM(E23:E28)</f>
        <v>8923</v>
      </c>
      <c r="F29" s="75">
        <f>SUM(F23:F28)</f>
        <v>8923</v>
      </c>
      <c r="G29" s="26"/>
      <c r="H29" s="7"/>
    </row>
    <row r="30" spans="1:8">
      <c r="A30" s="29" t="s">
        <v>72</v>
      </c>
      <c r="B30" s="28" t="s">
        <v>73</v>
      </c>
      <c r="C30" s="14">
        <v>2999</v>
      </c>
      <c r="D30" s="14">
        <v>2167</v>
      </c>
      <c r="E30" s="14">
        <v>2084</v>
      </c>
      <c r="F30" s="74">
        <v>2084</v>
      </c>
      <c r="G30" s="26"/>
      <c r="H30" s="7"/>
    </row>
    <row r="31" spans="1:8">
      <c r="A31" s="29" t="s">
        <v>74</v>
      </c>
      <c r="B31" s="28" t="s">
        <v>75</v>
      </c>
      <c r="C31" s="14">
        <f>SUM(F31+G31)</f>
        <v>615</v>
      </c>
      <c r="D31" s="14">
        <v>532</v>
      </c>
      <c r="E31" s="14">
        <v>615</v>
      </c>
      <c r="F31" s="74">
        <v>615</v>
      </c>
      <c r="G31" s="26"/>
      <c r="H31" s="7"/>
    </row>
    <row r="32" spans="1:8">
      <c r="A32" s="29" t="s">
        <v>76</v>
      </c>
      <c r="B32" s="28" t="s">
        <v>77</v>
      </c>
      <c r="C32" s="14">
        <v>50</v>
      </c>
      <c r="D32" s="14">
        <v>50</v>
      </c>
      <c r="E32" s="14">
        <v>50</v>
      </c>
      <c r="F32" s="74">
        <v>50</v>
      </c>
      <c r="G32" s="26"/>
      <c r="H32" s="7"/>
    </row>
    <row r="33" spans="1:8">
      <c r="A33" s="34" t="s">
        <v>78</v>
      </c>
      <c r="B33" s="31" t="s">
        <v>79</v>
      </c>
      <c r="C33" s="17">
        <f>SUM(C30:C32)</f>
        <v>3664</v>
      </c>
      <c r="D33" s="17">
        <f>SUM(D30:D32)</f>
        <v>2749</v>
      </c>
      <c r="E33" s="17">
        <f>SUM(E30:E32)</f>
        <v>2749</v>
      </c>
      <c r="F33" s="75">
        <f>SUM(F30:F32)</f>
        <v>2749</v>
      </c>
      <c r="G33" s="33"/>
      <c r="H33" s="7"/>
    </row>
    <row r="34" spans="1:8">
      <c r="A34" s="38" t="s">
        <v>80</v>
      </c>
      <c r="B34" s="37" t="s">
        <v>81</v>
      </c>
      <c r="C34" s="17">
        <f>SUM(C19+C22+C29+C33)</f>
        <v>13576</v>
      </c>
      <c r="D34" s="17">
        <f>SUM(D19+D22+D29+D33)</f>
        <v>12961</v>
      </c>
      <c r="E34" s="17">
        <f>SUM(E19+E22+E29+E33)</f>
        <v>13211</v>
      </c>
      <c r="F34" s="75">
        <f>SUM(F19+F22+F29+F33)</f>
        <v>13211</v>
      </c>
      <c r="G34" s="32">
        <f>SUM(G19+G22+G29+G33)</f>
        <v>0</v>
      </c>
      <c r="H34" s="7"/>
    </row>
    <row r="35" spans="1:8">
      <c r="A35" s="61" t="s">
        <v>130</v>
      </c>
      <c r="B35" s="62" t="s">
        <v>131</v>
      </c>
      <c r="C35" s="14"/>
      <c r="D35" s="14"/>
      <c r="E35" s="14">
        <v>35</v>
      </c>
      <c r="F35" s="74">
        <v>35</v>
      </c>
      <c r="G35" s="25"/>
      <c r="H35" s="7"/>
    </row>
    <row r="36" spans="1:8">
      <c r="A36" s="40" t="s">
        <v>82</v>
      </c>
      <c r="B36" s="28" t="s">
        <v>83</v>
      </c>
      <c r="C36" s="14">
        <v>160</v>
      </c>
      <c r="D36" s="14">
        <v>160</v>
      </c>
      <c r="E36" s="14">
        <v>160</v>
      </c>
      <c r="F36" s="74">
        <v>160</v>
      </c>
      <c r="G36" s="25"/>
      <c r="H36" s="7"/>
    </row>
    <row r="37" spans="1:8">
      <c r="A37" s="40" t="s">
        <v>84</v>
      </c>
      <c r="B37" s="28" t="s">
        <v>85</v>
      </c>
      <c r="C37" s="14">
        <v>500</v>
      </c>
      <c r="D37" s="14">
        <v>500</v>
      </c>
      <c r="E37" s="14">
        <v>500</v>
      </c>
      <c r="F37" s="74">
        <v>500</v>
      </c>
      <c r="G37" s="25"/>
      <c r="H37" s="7"/>
    </row>
    <row r="38" spans="1:8">
      <c r="A38" s="41" t="s">
        <v>86</v>
      </c>
      <c r="B38" s="37" t="s">
        <v>87</v>
      </c>
      <c r="C38" s="17">
        <f>SUM(C36:C37)</f>
        <v>660</v>
      </c>
      <c r="D38" s="17">
        <f>SUM(D36:D37)</f>
        <v>660</v>
      </c>
      <c r="E38" s="17">
        <f>SUM(E35:E37)</f>
        <v>695</v>
      </c>
      <c r="F38" s="17">
        <f>SUM(F35:F37)</f>
        <v>695</v>
      </c>
      <c r="G38" s="32">
        <f>SUM(G36:G37)</f>
        <v>0</v>
      </c>
      <c r="H38" s="7"/>
    </row>
    <row r="39" spans="1:8">
      <c r="A39" s="42" t="s">
        <v>88</v>
      </c>
      <c r="B39" s="28" t="s">
        <v>89</v>
      </c>
      <c r="C39" s="14">
        <v>0</v>
      </c>
      <c r="D39" s="14">
        <v>44</v>
      </c>
      <c r="E39" s="14">
        <v>22</v>
      </c>
      <c r="F39" s="74">
        <v>22</v>
      </c>
      <c r="G39" s="25"/>
      <c r="H39" s="7"/>
    </row>
    <row r="40" spans="1:8">
      <c r="A40" s="42" t="s">
        <v>90</v>
      </c>
      <c r="B40" s="28" t="s">
        <v>91</v>
      </c>
      <c r="C40" s="14">
        <v>400</v>
      </c>
      <c r="D40" s="14">
        <v>400</v>
      </c>
      <c r="E40" s="14">
        <v>400</v>
      </c>
      <c r="F40" s="74"/>
      <c r="G40" s="25">
        <v>400</v>
      </c>
      <c r="H40" s="7"/>
    </row>
    <row r="41" spans="1:8">
      <c r="A41" s="42" t="s">
        <v>92</v>
      </c>
      <c r="B41" s="28" t="s">
        <v>93</v>
      </c>
      <c r="C41" s="14">
        <v>870</v>
      </c>
      <c r="D41" s="14">
        <v>870</v>
      </c>
      <c r="E41" s="14">
        <v>870</v>
      </c>
      <c r="F41" s="74"/>
      <c r="G41" s="25">
        <v>870</v>
      </c>
      <c r="H41" s="7"/>
    </row>
    <row r="42" spans="1:8">
      <c r="A42" s="43" t="s">
        <v>94</v>
      </c>
      <c r="B42" s="28" t="s">
        <v>95</v>
      </c>
      <c r="C42" s="14">
        <v>2182</v>
      </c>
      <c r="D42" s="14">
        <v>15527</v>
      </c>
      <c r="E42" s="14">
        <v>15586</v>
      </c>
      <c r="F42" s="74">
        <v>15586</v>
      </c>
      <c r="G42" s="25"/>
      <c r="H42" s="7"/>
    </row>
    <row r="43" spans="1:8">
      <c r="A43" s="41" t="s">
        <v>96</v>
      </c>
      <c r="B43" s="37" t="s">
        <v>97</v>
      </c>
      <c r="C43" s="17">
        <f>SUM(C39:C42)</f>
        <v>3452</v>
      </c>
      <c r="D43" s="17">
        <f>SUM(D39:D42)</f>
        <v>16841</v>
      </c>
      <c r="E43" s="17">
        <f>SUM(E39:E42)</f>
        <v>16878</v>
      </c>
      <c r="F43" s="75">
        <f>SUM(F39:F42)</f>
        <v>15608</v>
      </c>
      <c r="G43" s="32">
        <f>SUM(G18:G42)</f>
        <v>1270</v>
      </c>
      <c r="H43" s="7"/>
    </row>
    <row r="44" spans="1:8" ht="15.75">
      <c r="A44" s="44" t="s">
        <v>98</v>
      </c>
      <c r="B44" s="37"/>
      <c r="C44" s="45">
        <f t="shared" ref="C44:H44" si="0">SUM(C16+C17+C34+C38+C43)</f>
        <v>21879</v>
      </c>
      <c r="D44" s="45">
        <f t="shared" si="0"/>
        <v>34998</v>
      </c>
      <c r="E44" s="45">
        <f>SUM(E16+E17+E34+E38+E43)</f>
        <v>35972</v>
      </c>
      <c r="F44" s="76">
        <f t="shared" si="0"/>
        <v>34473</v>
      </c>
      <c r="G44" s="46">
        <f t="shared" si="0"/>
        <v>1499</v>
      </c>
      <c r="H44" s="47">
        <f t="shared" si="0"/>
        <v>0</v>
      </c>
    </row>
    <row r="45" spans="1:8">
      <c r="A45" s="48" t="s">
        <v>99</v>
      </c>
      <c r="B45" s="28" t="s">
        <v>100</v>
      </c>
      <c r="C45" s="14">
        <v>3000</v>
      </c>
      <c r="D45" s="14">
        <v>2870</v>
      </c>
      <c r="E45" s="14">
        <v>2500</v>
      </c>
      <c r="F45" s="74">
        <v>2500</v>
      </c>
      <c r="G45" s="25"/>
      <c r="H45" s="7"/>
    </row>
    <row r="46" spans="1:8">
      <c r="A46" s="48" t="s">
        <v>101</v>
      </c>
      <c r="B46" s="28" t="s">
        <v>102</v>
      </c>
      <c r="C46" s="14">
        <f>SUM(F46+G46)</f>
        <v>500</v>
      </c>
      <c r="D46" s="14">
        <v>130</v>
      </c>
      <c r="E46" s="14">
        <v>500</v>
      </c>
      <c r="F46" s="74">
        <v>500</v>
      </c>
      <c r="G46" s="25"/>
      <c r="H46" s="7"/>
    </row>
    <row r="47" spans="1:8">
      <c r="A47" s="39" t="s">
        <v>103</v>
      </c>
      <c r="B47" s="28" t="s">
        <v>104</v>
      </c>
      <c r="C47" s="14">
        <v>810</v>
      </c>
      <c r="D47" s="14">
        <v>810</v>
      </c>
      <c r="E47" s="14">
        <v>810</v>
      </c>
      <c r="F47" s="74">
        <v>810</v>
      </c>
      <c r="G47" s="25"/>
      <c r="H47" s="7"/>
    </row>
    <row r="48" spans="1:8">
      <c r="A48" s="49" t="s">
        <v>105</v>
      </c>
      <c r="B48" s="37" t="s">
        <v>106</v>
      </c>
      <c r="C48" s="17">
        <f>SUM(C45:C47)</f>
        <v>4310</v>
      </c>
      <c r="D48" s="17">
        <f>SUM(D45:D47)</f>
        <v>3810</v>
      </c>
      <c r="E48" s="17">
        <f>SUM(E45:E47)</f>
        <v>3810</v>
      </c>
      <c r="F48" s="75">
        <f>SUM(F45:F47)</f>
        <v>3810</v>
      </c>
      <c r="G48" s="32">
        <f>SUM(G45:G47)</f>
        <v>0</v>
      </c>
      <c r="H48" s="7"/>
    </row>
    <row r="49" spans="1:8">
      <c r="A49" s="40" t="s">
        <v>107</v>
      </c>
      <c r="B49" s="28" t="s">
        <v>108</v>
      </c>
      <c r="C49" s="14">
        <v>8000</v>
      </c>
      <c r="D49" s="14">
        <v>7050</v>
      </c>
      <c r="E49" s="14">
        <v>13200</v>
      </c>
      <c r="F49" s="74">
        <v>13200</v>
      </c>
      <c r="G49" s="26"/>
      <c r="H49" s="7"/>
    </row>
    <row r="50" spans="1:8">
      <c r="A50" s="40" t="s">
        <v>109</v>
      </c>
      <c r="B50" s="28" t="s">
        <v>110</v>
      </c>
      <c r="C50" s="14">
        <f>SUM(F50+G50)</f>
        <v>1300</v>
      </c>
      <c r="D50" s="14">
        <v>950</v>
      </c>
      <c r="E50" s="14">
        <v>1300</v>
      </c>
      <c r="F50" s="74">
        <v>1300</v>
      </c>
      <c r="G50" s="26"/>
      <c r="H50" s="7"/>
    </row>
    <row r="51" spans="1:8">
      <c r="A51" s="40" t="s">
        <v>111</v>
      </c>
      <c r="B51" s="28" t="s">
        <v>112</v>
      </c>
      <c r="C51" s="14">
        <v>2160</v>
      </c>
      <c r="D51" s="14">
        <v>2160</v>
      </c>
      <c r="E51" s="14">
        <v>2160</v>
      </c>
      <c r="F51" s="74">
        <v>2160</v>
      </c>
      <c r="G51" s="26"/>
      <c r="H51" s="7"/>
    </row>
    <row r="52" spans="1:8">
      <c r="A52" s="41" t="s">
        <v>113</v>
      </c>
      <c r="B52" s="37" t="s">
        <v>114</v>
      </c>
      <c r="C52" s="17">
        <f>SUM(C49:C51)</f>
        <v>11460</v>
      </c>
      <c r="D52" s="17">
        <f>SUM(D49:D51)</f>
        <v>10160</v>
      </c>
      <c r="E52" s="17">
        <f>SUM(E49:E51)</f>
        <v>16660</v>
      </c>
      <c r="F52" s="75">
        <f>SUM(F49:F51)</f>
        <v>16660</v>
      </c>
      <c r="G52" s="33"/>
      <c r="H52" s="8"/>
    </row>
    <row r="53" spans="1:8">
      <c r="A53" s="40" t="s">
        <v>115</v>
      </c>
      <c r="B53" s="28" t="s">
        <v>116</v>
      </c>
      <c r="C53" s="14">
        <v>200</v>
      </c>
      <c r="D53" s="14">
        <v>150</v>
      </c>
      <c r="E53" s="14">
        <v>400</v>
      </c>
      <c r="F53" s="74">
        <v>400</v>
      </c>
      <c r="G53" s="25"/>
      <c r="H53" s="7"/>
    </row>
    <row r="54" spans="1:8">
      <c r="A54" s="40" t="s">
        <v>117</v>
      </c>
      <c r="B54" s="28" t="s">
        <v>118</v>
      </c>
      <c r="C54" s="14">
        <f>SUM(F54+G54)</f>
        <v>600</v>
      </c>
      <c r="D54" s="14">
        <v>50</v>
      </c>
      <c r="E54" s="14">
        <v>600</v>
      </c>
      <c r="F54" s="74">
        <v>600</v>
      </c>
      <c r="G54" s="25"/>
      <c r="H54" s="7"/>
    </row>
    <row r="55" spans="1:8">
      <c r="A55" s="41" t="s">
        <v>119</v>
      </c>
      <c r="B55" s="37" t="s">
        <v>120</v>
      </c>
      <c r="C55" s="17">
        <f>SUM(C53:C54)</f>
        <v>800</v>
      </c>
      <c r="D55" s="17">
        <f>SUM(D53:D54)</f>
        <v>200</v>
      </c>
      <c r="E55" s="17">
        <f>SUM(E53:E54)</f>
        <v>1000</v>
      </c>
      <c r="F55" s="75">
        <f>SUM(F53:F54)</f>
        <v>1000</v>
      </c>
      <c r="G55" s="32"/>
      <c r="H55" s="8"/>
    </row>
    <row r="56" spans="1:8" ht="15.75">
      <c r="A56" s="44" t="s">
        <v>121</v>
      </c>
      <c r="B56" s="37"/>
      <c r="C56" s="45">
        <f>SUM(C48+C52+C55)</f>
        <v>16570</v>
      </c>
      <c r="D56" s="45">
        <f>SUM(D48+D52+D55)</f>
        <v>14170</v>
      </c>
      <c r="E56" s="45">
        <f>SUM(E48+E52+E55)</f>
        <v>21470</v>
      </c>
      <c r="F56" s="76">
        <f>SUM(F48+F52+F55)</f>
        <v>21470</v>
      </c>
      <c r="G56" s="46"/>
      <c r="H56" s="47"/>
    </row>
    <row r="57" spans="1:8" ht="15.75">
      <c r="A57" s="50" t="s">
        <v>122</v>
      </c>
      <c r="B57" s="51" t="s">
        <v>123</v>
      </c>
      <c r="C57" s="16">
        <f>SUM(C44+C56)</f>
        <v>38449</v>
      </c>
      <c r="D57" s="16">
        <f>SUM(D56,D44)</f>
        <v>49168</v>
      </c>
      <c r="E57" s="16">
        <f>SUM(E44+E56)</f>
        <v>57442</v>
      </c>
      <c r="F57" s="75">
        <f>SUM(F44+F56)</f>
        <v>55943</v>
      </c>
      <c r="G57" s="32">
        <f>SUM(G16+G17+G34+G38+G43+G48+G52+G55)</f>
        <v>1499</v>
      </c>
      <c r="H57" s="8">
        <f>SUM(H44+H56)</f>
        <v>0</v>
      </c>
    </row>
    <row r="58" spans="1:8">
      <c r="A58" s="52" t="s">
        <v>124</v>
      </c>
      <c r="B58" s="29" t="s">
        <v>125</v>
      </c>
      <c r="C58" s="53">
        <v>544</v>
      </c>
      <c r="D58" s="53">
        <v>554</v>
      </c>
      <c r="E58" s="53">
        <v>554</v>
      </c>
      <c r="F58" s="53">
        <v>554</v>
      </c>
      <c r="G58" s="43"/>
      <c r="H58" s="52"/>
    </row>
    <row r="59" spans="1:8">
      <c r="A59" s="54" t="s">
        <v>126</v>
      </c>
      <c r="B59" s="34" t="s">
        <v>127</v>
      </c>
      <c r="C59" s="55">
        <f>SUM(C58:C58)</f>
        <v>544</v>
      </c>
      <c r="D59" s="55">
        <f t="shared" ref="D59:F60" si="1">SUM(D58)</f>
        <v>554</v>
      </c>
      <c r="E59" s="55">
        <f>SUM(E58)</f>
        <v>554</v>
      </c>
      <c r="F59" s="55">
        <f t="shared" si="1"/>
        <v>554</v>
      </c>
      <c r="G59" s="43"/>
      <c r="H59" s="52"/>
    </row>
    <row r="60" spans="1:8" ht="15.75">
      <c r="A60" s="56" t="s">
        <v>128</v>
      </c>
      <c r="B60" s="57" t="s">
        <v>129</v>
      </c>
      <c r="C60" s="55">
        <f>SUM(C59)</f>
        <v>544</v>
      </c>
      <c r="D60" s="55">
        <f t="shared" si="1"/>
        <v>554</v>
      </c>
      <c r="E60" s="55">
        <f>SUM(E59)</f>
        <v>554</v>
      </c>
      <c r="F60" s="55">
        <f t="shared" si="1"/>
        <v>554</v>
      </c>
      <c r="G60" s="58"/>
      <c r="H60" s="54" t="e">
        <f>SUM(#REF!+#REF!+H59+#REF!+#REF!)</f>
        <v>#REF!</v>
      </c>
    </row>
    <row r="61" spans="1:8" ht="15.75">
      <c r="A61" s="59" t="s">
        <v>15</v>
      </c>
      <c r="B61" s="60"/>
      <c r="C61" s="16">
        <f t="shared" ref="C61:H61" si="2">SUM(C57+C60)</f>
        <v>38993</v>
      </c>
      <c r="D61" s="16">
        <f t="shared" si="2"/>
        <v>49722</v>
      </c>
      <c r="E61" s="16">
        <f>SUM(E57+E60)</f>
        <v>57996</v>
      </c>
      <c r="F61" s="75">
        <f t="shared" si="2"/>
        <v>56497</v>
      </c>
      <c r="G61" s="32">
        <f t="shared" si="2"/>
        <v>1499</v>
      </c>
      <c r="H61" s="8" t="e">
        <f t="shared" si="2"/>
        <v>#REF!</v>
      </c>
    </row>
  </sheetData>
  <mergeCells count="5">
    <mergeCell ref="A1:I1"/>
    <mergeCell ref="A2:I2"/>
    <mergeCell ref="A3:I3"/>
    <mergeCell ref="A5:I5"/>
    <mergeCell ref="A6:I6"/>
  </mergeCells>
  <printOptions horizontalCentered="1" verticalCentered="1"/>
  <pageMargins left="0.31496062992125984" right="0.31496062992125984" top="0.78740157480314965" bottom="0.74803149606299213" header="0.31496062992125984" footer="0.31496062992125984"/>
  <pageSetup paperSize="9" scale="7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31"/>
  <sheetViews>
    <sheetView topLeftCell="A11" workbookViewId="0">
      <selection activeCell="L5" sqref="L5"/>
    </sheetView>
  </sheetViews>
  <sheetFormatPr defaultRowHeight="15"/>
  <cols>
    <col min="1" max="1" width="48.28515625" style="1" customWidth="1"/>
    <col min="2" max="3" width="9.140625" style="1"/>
    <col min="4" max="5" width="11" style="1" customWidth="1"/>
    <col min="6" max="6" width="11.5703125" style="1" customWidth="1"/>
    <col min="7" max="7" width="11.28515625" style="1" customWidth="1"/>
    <col min="8" max="8" width="11.28515625" style="1" hidden="1" customWidth="1"/>
    <col min="9" max="9" width="12.140625" style="1" customWidth="1"/>
    <col min="10" max="259" width="9.140625" style="1"/>
    <col min="260" max="260" width="48.28515625" style="1" customWidth="1"/>
    <col min="261" max="261" width="9.140625" style="1"/>
    <col min="262" max="262" width="11.5703125" style="1" customWidth="1"/>
    <col min="263" max="263" width="11.28515625" style="1" customWidth="1"/>
    <col min="264" max="264" width="0" style="1" hidden="1" customWidth="1"/>
    <col min="265" max="265" width="12.140625" style="1" customWidth="1"/>
    <col min="266" max="515" width="9.140625" style="1"/>
    <col min="516" max="516" width="48.28515625" style="1" customWidth="1"/>
    <col min="517" max="517" width="9.140625" style="1"/>
    <col min="518" max="518" width="11.5703125" style="1" customWidth="1"/>
    <col min="519" max="519" width="11.28515625" style="1" customWidth="1"/>
    <col min="520" max="520" width="0" style="1" hidden="1" customWidth="1"/>
    <col min="521" max="521" width="12.140625" style="1" customWidth="1"/>
    <col min="522" max="771" width="9.140625" style="1"/>
    <col min="772" max="772" width="48.28515625" style="1" customWidth="1"/>
    <col min="773" max="773" width="9.140625" style="1"/>
    <col min="774" max="774" width="11.5703125" style="1" customWidth="1"/>
    <col min="775" max="775" width="11.28515625" style="1" customWidth="1"/>
    <col min="776" max="776" width="0" style="1" hidden="1" customWidth="1"/>
    <col min="777" max="777" width="12.140625" style="1" customWidth="1"/>
    <col min="778" max="1027" width="9.140625" style="1"/>
    <col min="1028" max="1028" width="48.28515625" style="1" customWidth="1"/>
    <col min="1029" max="1029" width="9.140625" style="1"/>
    <col min="1030" max="1030" width="11.5703125" style="1" customWidth="1"/>
    <col min="1031" max="1031" width="11.28515625" style="1" customWidth="1"/>
    <col min="1032" max="1032" width="0" style="1" hidden="1" customWidth="1"/>
    <col min="1033" max="1033" width="12.140625" style="1" customWidth="1"/>
    <col min="1034" max="1283" width="9.140625" style="1"/>
    <col min="1284" max="1284" width="48.28515625" style="1" customWidth="1"/>
    <col min="1285" max="1285" width="9.140625" style="1"/>
    <col min="1286" max="1286" width="11.5703125" style="1" customWidth="1"/>
    <col min="1287" max="1287" width="11.28515625" style="1" customWidth="1"/>
    <col min="1288" max="1288" width="0" style="1" hidden="1" customWidth="1"/>
    <col min="1289" max="1289" width="12.140625" style="1" customWidth="1"/>
    <col min="1290" max="1539" width="9.140625" style="1"/>
    <col min="1540" max="1540" width="48.28515625" style="1" customWidth="1"/>
    <col min="1541" max="1541" width="9.140625" style="1"/>
    <col min="1542" max="1542" width="11.5703125" style="1" customWidth="1"/>
    <col min="1543" max="1543" width="11.28515625" style="1" customWidth="1"/>
    <col min="1544" max="1544" width="0" style="1" hidden="1" customWidth="1"/>
    <col min="1545" max="1545" width="12.140625" style="1" customWidth="1"/>
    <col min="1546" max="1795" width="9.140625" style="1"/>
    <col min="1796" max="1796" width="48.28515625" style="1" customWidth="1"/>
    <col min="1797" max="1797" width="9.140625" style="1"/>
    <col min="1798" max="1798" width="11.5703125" style="1" customWidth="1"/>
    <col min="1799" max="1799" width="11.28515625" style="1" customWidth="1"/>
    <col min="1800" max="1800" width="0" style="1" hidden="1" customWidth="1"/>
    <col min="1801" max="1801" width="12.140625" style="1" customWidth="1"/>
    <col min="1802" max="2051" width="9.140625" style="1"/>
    <col min="2052" max="2052" width="48.28515625" style="1" customWidth="1"/>
    <col min="2053" max="2053" width="9.140625" style="1"/>
    <col min="2054" max="2054" width="11.5703125" style="1" customWidth="1"/>
    <col min="2055" max="2055" width="11.28515625" style="1" customWidth="1"/>
    <col min="2056" max="2056" width="0" style="1" hidden="1" customWidth="1"/>
    <col min="2057" max="2057" width="12.140625" style="1" customWidth="1"/>
    <col min="2058" max="2307" width="9.140625" style="1"/>
    <col min="2308" max="2308" width="48.28515625" style="1" customWidth="1"/>
    <col min="2309" max="2309" width="9.140625" style="1"/>
    <col min="2310" max="2310" width="11.5703125" style="1" customWidth="1"/>
    <col min="2311" max="2311" width="11.28515625" style="1" customWidth="1"/>
    <col min="2312" max="2312" width="0" style="1" hidden="1" customWidth="1"/>
    <col min="2313" max="2313" width="12.140625" style="1" customWidth="1"/>
    <col min="2314" max="2563" width="9.140625" style="1"/>
    <col min="2564" max="2564" width="48.28515625" style="1" customWidth="1"/>
    <col min="2565" max="2565" width="9.140625" style="1"/>
    <col min="2566" max="2566" width="11.5703125" style="1" customWidth="1"/>
    <col min="2567" max="2567" width="11.28515625" style="1" customWidth="1"/>
    <col min="2568" max="2568" width="0" style="1" hidden="1" customWidth="1"/>
    <col min="2569" max="2569" width="12.140625" style="1" customWidth="1"/>
    <col min="2570" max="2819" width="9.140625" style="1"/>
    <col min="2820" max="2820" width="48.28515625" style="1" customWidth="1"/>
    <col min="2821" max="2821" width="9.140625" style="1"/>
    <col min="2822" max="2822" width="11.5703125" style="1" customWidth="1"/>
    <col min="2823" max="2823" width="11.28515625" style="1" customWidth="1"/>
    <col min="2824" max="2824" width="0" style="1" hidden="1" customWidth="1"/>
    <col min="2825" max="2825" width="12.140625" style="1" customWidth="1"/>
    <col min="2826" max="3075" width="9.140625" style="1"/>
    <col min="3076" max="3076" width="48.28515625" style="1" customWidth="1"/>
    <col min="3077" max="3077" width="9.140625" style="1"/>
    <col min="3078" max="3078" width="11.5703125" style="1" customWidth="1"/>
    <col min="3079" max="3079" width="11.28515625" style="1" customWidth="1"/>
    <col min="3080" max="3080" width="0" style="1" hidden="1" customWidth="1"/>
    <col min="3081" max="3081" width="12.140625" style="1" customWidth="1"/>
    <col min="3082" max="3331" width="9.140625" style="1"/>
    <col min="3332" max="3332" width="48.28515625" style="1" customWidth="1"/>
    <col min="3333" max="3333" width="9.140625" style="1"/>
    <col min="3334" max="3334" width="11.5703125" style="1" customWidth="1"/>
    <col min="3335" max="3335" width="11.28515625" style="1" customWidth="1"/>
    <col min="3336" max="3336" width="0" style="1" hidden="1" customWidth="1"/>
    <col min="3337" max="3337" width="12.140625" style="1" customWidth="1"/>
    <col min="3338" max="3587" width="9.140625" style="1"/>
    <col min="3588" max="3588" width="48.28515625" style="1" customWidth="1"/>
    <col min="3589" max="3589" width="9.140625" style="1"/>
    <col min="3590" max="3590" width="11.5703125" style="1" customWidth="1"/>
    <col min="3591" max="3591" width="11.28515625" style="1" customWidth="1"/>
    <col min="3592" max="3592" width="0" style="1" hidden="1" customWidth="1"/>
    <col min="3593" max="3593" width="12.140625" style="1" customWidth="1"/>
    <col min="3594" max="3843" width="9.140625" style="1"/>
    <col min="3844" max="3844" width="48.28515625" style="1" customWidth="1"/>
    <col min="3845" max="3845" width="9.140625" style="1"/>
    <col min="3846" max="3846" width="11.5703125" style="1" customWidth="1"/>
    <col min="3847" max="3847" width="11.28515625" style="1" customWidth="1"/>
    <col min="3848" max="3848" width="0" style="1" hidden="1" customWidth="1"/>
    <col min="3849" max="3849" width="12.140625" style="1" customWidth="1"/>
    <col min="3850" max="4099" width="9.140625" style="1"/>
    <col min="4100" max="4100" width="48.28515625" style="1" customWidth="1"/>
    <col min="4101" max="4101" width="9.140625" style="1"/>
    <col min="4102" max="4102" width="11.5703125" style="1" customWidth="1"/>
    <col min="4103" max="4103" width="11.28515625" style="1" customWidth="1"/>
    <col min="4104" max="4104" width="0" style="1" hidden="1" customWidth="1"/>
    <col min="4105" max="4105" width="12.140625" style="1" customWidth="1"/>
    <col min="4106" max="4355" width="9.140625" style="1"/>
    <col min="4356" max="4356" width="48.28515625" style="1" customWidth="1"/>
    <col min="4357" max="4357" width="9.140625" style="1"/>
    <col min="4358" max="4358" width="11.5703125" style="1" customWidth="1"/>
    <col min="4359" max="4359" width="11.28515625" style="1" customWidth="1"/>
    <col min="4360" max="4360" width="0" style="1" hidden="1" customWidth="1"/>
    <col min="4361" max="4361" width="12.140625" style="1" customWidth="1"/>
    <col min="4362" max="4611" width="9.140625" style="1"/>
    <col min="4612" max="4612" width="48.28515625" style="1" customWidth="1"/>
    <col min="4613" max="4613" width="9.140625" style="1"/>
    <col min="4614" max="4614" width="11.5703125" style="1" customWidth="1"/>
    <col min="4615" max="4615" width="11.28515625" style="1" customWidth="1"/>
    <col min="4616" max="4616" width="0" style="1" hidden="1" customWidth="1"/>
    <col min="4617" max="4617" width="12.140625" style="1" customWidth="1"/>
    <col min="4618" max="4867" width="9.140625" style="1"/>
    <col min="4868" max="4868" width="48.28515625" style="1" customWidth="1"/>
    <col min="4869" max="4869" width="9.140625" style="1"/>
    <col min="4870" max="4870" width="11.5703125" style="1" customWidth="1"/>
    <col min="4871" max="4871" width="11.28515625" style="1" customWidth="1"/>
    <col min="4872" max="4872" width="0" style="1" hidden="1" customWidth="1"/>
    <col min="4873" max="4873" width="12.140625" style="1" customWidth="1"/>
    <col min="4874" max="5123" width="9.140625" style="1"/>
    <col min="5124" max="5124" width="48.28515625" style="1" customWidth="1"/>
    <col min="5125" max="5125" width="9.140625" style="1"/>
    <col min="5126" max="5126" width="11.5703125" style="1" customWidth="1"/>
    <col min="5127" max="5127" width="11.28515625" style="1" customWidth="1"/>
    <col min="5128" max="5128" width="0" style="1" hidden="1" customWidth="1"/>
    <col min="5129" max="5129" width="12.140625" style="1" customWidth="1"/>
    <col min="5130" max="5379" width="9.140625" style="1"/>
    <col min="5380" max="5380" width="48.28515625" style="1" customWidth="1"/>
    <col min="5381" max="5381" width="9.140625" style="1"/>
    <col min="5382" max="5382" width="11.5703125" style="1" customWidth="1"/>
    <col min="5383" max="5383" width="11.28515625" style="1" customWidth="1"/>
    <col min="5384" max="5384" width="0" style="1" hidden="1" customWidth="1"/>
    <col min="5385" max="5385" width="12.140625" style="1" customWidth="1"/>
    <col min="5386" max="5635" width="9.140625" style="1"/>
    <col min="5636" max="5636" width="48.28515625" style="1" customWidth="1"/>
    <col min="5637" max="5637" width="9.140625" style="1"/>
    <col min="5638" max="5638" width="11.5703125" style="1" customWidth="1"/>
    <col min="5639" max="5639" width="11.28515625" style="1" customWidth="1"/>
    <col min="5640" max="5640" width="0" style="1" hidden="1" customWidth="1"/>
    <col min="5641" max="5641" width="12.140625" style="1" customWidth="1"/>
    <col min="5642" max="5891" width="9.140625" style="1"/>
    <col min="5892" max="5892" width="48.28515625" style="1" customWidth="1"/>
    <col min="5893" max="5893" width="9.140625" style="1"/>
    <col min="5894" max="5894" width="11.5703125" style="1" customWidth="1"/>
    <col min="5895" max="5895" width="11.28515625" style="1" customWidth="1"/>
    <col min="5896" max="5896" width="0" style="1" hidden="1" customWidth="1"/>
    <col min="5897" max="5897" width="12.140625" style="1" customWidth="1"/>
    <col min="5898" max="6147" width="9.140625" style="1"/>
    <col min="6148" max="6148" width="48.28515625" style="1" customWidth="1"/>
    <col min="6149" max="6149" width="9.140625" style="1"/>
    <col min="6150" max="6150" width="11.5703125" style="1" customWidth="1"/>
    <col min="6151" max="6151" width="11.28515625" style="1" customWidth="1"/>
    <col min="6152" max="6152" width="0" style="1" hidden="1" customWidth="1"/>
    <col min="6153" max="6153" width="12.140625" style="1" customWidth="1"/>
    <col min="6154" max="6403" width="9.140625" style="1"/>
    <col min="6404" max="6404" width="48.28515625" style="1" customWidth="1"/>
    <col min="6405" max="6405" width="9.140625" style="1"/>
    <col min="6406" max="6406" width="11.5703125" style="1" customWidth="1"/>
    <col min="6407" max="6407" width="11.28515625" style="1" customWidth="1"/>
    <col min="6408" max="6408" width="0" style="1" hidden="1" customWidth="1"/>
    <col min="6409" max="6409" width="12.140625" style="1" customWidth="1"/>
    <col min="6410" max="6659" width="9.140625" style="1"/>
    <col min="6660" max="6660" width="48.28515625" style="1" customWidth="1"/>
    <col min="6661" max="6661" width="9.140625" style="1"/>
    <col min="6662" max="6662" width="11.5703125" style="1" customWidth="1"/>
    <col min="6663" max="6663" width="11.28515625" style="1" customWidth="1"/>
    <col min="6664" max="6664" width="0" style="1" hidden="1" customWidth="1"/>
    <col min="6665" max="6665" width="12.140625" style="1" customWidth="1"/>
    <col min="6666" max="6915" width="9.140625" style="1"/>
    <col min="6916" max="6916" width="48.28515625" style="1" customWidth="1"/>
    <col min="6917" max="6917" width="9.140625" style="1"/>
    <col min="6918" max="6918" width="11.5703125" style="1" customWidth="1"/>
    <col min="6919" max="6919" width="11.28515625" style="1" customWidth="1"/>
    <col min="6920" max="6920" width="0" style="1" hidden="1" customWidth="1"/>
    <col min="6921" max="6921" width="12.140625" style="1" customWidth="1"/>
    <col min="6922" max="7171" width="9.140625" style="1"/>
    <col min="7172" max="7172" width="48.28515625" style="1" customWidth="1"/>
    <col min="7173" max="7173" width="9.140625" style="1"/>
    <col min="7174" max="7174" width="11.5703125" style="1" customWidth="1"/>
    <col min="7175" max="7175" width="11.28515625" style="1" customWidth="1"/>
    <col min="7176" max="7176" width="0" style="1" hidden="1" customWidth="1"/>
    <col min="7177" max="7177" width="12.140625" style="1" customWidth="1"/>
    <col min="7178" max="7427" width="9.140625" style="1"/>
    <col min="7428" max="7428" width="48.28515625" style="1" customWidth="1"/>
    <col min="7429" max="7429" width="9.140625" style="1"/>
    <col min="7430" max="7430" width="11.5703125" style="1" customWidth="1"/>
    <col min="7431" max="7431" width="11.28515625" style="1" customWidth="1"/>
    <col min="7432" max="7432" width="0" style="1" hidden="1" customWidth="1"/>
    <col min="7433" max="7433" width="12.140625" style="1" customWidth="1"/>
    <col min="7434" max="7683" width="9.140625" style="1"/>
    <col min="7684" max="7684" width="48.28515625" style="1" customWidth="1"/>
    <col min="7685" max="7685" width="9.140625" style="1"/>
    <col min="7686" max="7686" width="11.5703125" style="1" customWidth="1"/>
    <col min="7687" max="7687" width="11.28515625" style="1" customWidth="1"/>
    <col min="7688" max="7688" width="0" style="1" hidden="1" customWidth="1"/>
    <col min="7689" max="7689" width="12.140625" style="1" customWidth="1"/>
    <col min="7690" max="7939" width="9.140625" style="1"/>
    <col min="7940" max="7940" width="48.28515625" style="1" customWidth="1"/>
    <col min="7941" max="7941" width="9.140625" style="1"/>
    <col min="7942" max="7942" width="11.5703125" style="1" customWidth="1"/>
    <col min="7943" max="7943" width="11.28515625" style="1" customWidth="1"/>
    <col min="7944" max="7944" width="0" style="1" hidden="1" customWidth="1"/>
    <col min="7945" max="7945" width="12.140625" style="1" customWidth="1"/>
    <col min="7946" max="8195" width="9.140625" style="1"/>
    <col min="8196" max="8196" width="48.28515625" style="1" customWidth="1"/>
    <col min="8197" max="8197" width="9.140625" style="1"/>
    <col min="8198" max="8198" width="11.5703125" style="1" customWidth="1"/>
    <col min="8199" max="8199" width="11.28515625" style="1" customWidth="1"/>
    <col min="8200" max="8200" width="0" style="1" hidden="1" customWidth="1"/>
    <col min="8201" max="8201" width="12.140625" style="1" customWidth="1"/>
    <col min="8202" max="8451" width="9.140625" style="1"/>
    <col min="8452" max="8452" width="48.28515625" style="1" customWidth="1"/>
    <col min="8453" max="8453" width="9.140625" style="1"/>
    <col min="8454" max="8454" width="11.5703125" style="1" customWidth="1"/>
    <col min="8455" max="8455" width="11.28515625" style="1" customWidth="1"/>
    <col min="8456" max="8456" width="0" style="1" hidden="1" customWidth="1"/>
    <col min="8457" max="8457" width="12.140625" style="1" customWidth="1"/>
    <col min="8458" max="8707" width="9.140625" style="1"/>
    <col min="8708" max="8708" width="48.28515625" style="1" customWidth="1"/>
    <col min="8709" max="8709" width="9.140625" style="1"/>
    <col min="8710" max="8710" width="11.5703125" style="1" customWidth="1"/>
    <col min="8711" max="8711" width="11.28515625" style="1" customWidth="1"/>
    <col min="8712" max="8712" width="0" style="1" hidden="1" customWidth="1"/>
    <col min="8713" max="8713" width="12.140625" style="1" customWidth="1"/>
    <col min="8714" max="8963" width="9.140625" style="1"/>
    <col min="8964" max="8964" width="48.28515625" style="1" customWidth="1"/>
    <col min="8965" max="8965" width="9.140625" style="1"/>
    <col min="8966" max="8966" width="11.5703125" style="1" customWidth="1"/>
    <col min="8967" max="8967" width="11.28515625" style="1" customWidth="1"/>
    <col min="8968" max="8968" width="0" style="1" hidden="1" customWidth="1"/>
    <col min="8969" max="8969" width="12.140625" style="1" customWidth="1"/>
    <col min="8970" max="9219" width="9.140625" style="1"/>
    <col min="9220" max="9220" width="48.28515625" style="1" customWidth="1"/>
    <col min="9221" max="9221" width="9.140625" style="1"/>
    <col min="9222" max="9222" width="11.5703125" style="1" customWidth="1"/>
    <col min="9223" max="9223" width="11.28515625" style="1" customWidth="1"/>
    <col min="9224" max="9224" width="0" style="1" hidden="1" customWidth="1"/>
    <col min="9225" max="9225" width="12.140625" style="1" customWidth="1"/>
    <col min="9226" max="9475" width="9.140625" style="1"/>
    <col min="9476" max="9476" width="48.28515625" style="1" customWidth="1"/>
    <col min="9477" max="9477" width="9.140625" style="1"/>
    <col min="9478" max="9478" width="11.5703125" style="1" customWidth="1"/>
    <col min="9479" max="9479" width="11.28515625" style="1" customWidth="1"/>
    <col min="9480" max="9480" width="0" style="1" hidden="1" customWidth="1"/>
    <col min="9481" max="9481" width="12.140625" style="1" customWidth="1"/>
    <col min="9482" max="9731" width="9.140625" style="1"/>
    <col min="9732" max="9732" width="48.28515625" style="1" customWidth="1"/>
    <col min="9733" max="9733" width="9.140625" style="1"/>
    <col min="9734" max="9734" width="11.5703125" style="1" customWidth="1"/>
    <col min="9735" max="9735" width="11.28515625" style="1" customWidth="1"/>
    <col min="9736" max="9736" width="0" style="1" hidden="1" customWidth="1"/>
    <col min="9737" max="9737" width="12.140625" style="1" customWidth="1"/>
    <col min="9738" max="9987" width="9.140625" style="1"/>
    <col min="9988" max="9988" width="48.28515625" style="1" customWidth="1"/>
    <col min="9989" max="9989" width="9.140625" style="1"/>
    <col min="9990" max="9990" width="11.5703125" style="1" customWidth="1"/>
    <col min="9991" max="9991" width="11.28515625" style="1" customWidth="1"/>
    <col min="9992" max="9992" width="0" style="1" hidden="1" customWidth="1"/>
    <col min="9993" max="9993" width="12.140625" style="1" customWidth="1"/>
    <col min="9994" max="10243" width="9.140625" style="1"/>
    <col min="10244" max="10244" width="48.28515625" style="1" customWidth="1"/>
    <col min="10245" max="10245" width="9.140625" style="1"/>
    <col min="10246" max="10246" width="11.5703125" style="1" customWidth="1"/>
    <col min="10247" max="10247" width="11.28515625" style="1" customWidth="1"/>
    <col min="10248" max="10248" width="0" style="1" hidden="1" customWidth="1"/>
    <col min="10249" max="10249" width="12.140625" style="1" customWidth="1"/>
    <col min="10250" max="10499" width="9.140625" style="1"/>
    <col min="10500" max="10500" width="48.28515625" style="1" customWidth="1"/>
    <col min="10501" max="10501" width="9.140625" style="1"/>
    <col min="10502" max="10502" width="11.5703125" style="1" customWidth="1"/>
    <col min="10503" max="10503" width="11.28515625" style="1" customWidth="1"/>
    <col min="10504" max="10504" width="0" style="1" hidden="1" customWidth="1"/>
    <col min="10505" max="10505" width="12.140625" style="1" customWidth="1"/>
    <col min="10506" max="10755" width="9.140625" style="1"/>
    <col min="10756" max="10756" width="48.28515625" style="1" customWidth="1"/>
    <col min="10757" max="10757" width="9.140625" style="1"/>
    <col min="10758" max="10758" width="11.5703125" style="1" customWidth="1"/>
    <col min="10759" max="10759" width="11.28515625" style="1" customWidth="1"/>
    <col min="10760" max="10760" width="0" style="1" hidden="1" customWidth="1"/>
    <col min="10761" max="10761" width="12.140625" style="1" customWidth="1"/>
    <col min="10762" max="11011" width="9.140625" style="1"/>
    <col min="11012" max="11012" width="48.28515625" style="1" customWidth="1"/>
    <col min="11013" max="11013" width="9.140625" style="1"/>
    <col min="11014" max="11014" width="11.5703125" style="1" customWidth="1"/>
    <col min="11015" max="11015" width="11.28515625" style="1" customWidth="1"/>
    <col min="11016" max="11016" width="0" style="1" hidden="1" customWidth="1"/>
    <col min="11017" max="11017" width="12.140625" style="1" customWidth="1"/>
    <col min="11018" max="11267" width="9.140625" style="1"/>
    <col min="11268" max="11268" width="48.28515625" style="1" customWidth="1"/>
    <col min="11269" max="11269" width="9.140625" style="1"/>
    <col min="11270" max="11270" width="11.5703125" style="1" customWidth="1"/>
    <col min="11271" max="11271" width="11.28515625" style="1" customWidth="1"/>
    <col min="11272" max="11272" width="0" style="1" hidden="1" customWidth="1"/>
    <col min="11273" max="11273" width="12.140625" style="1" customWidth="1"/>
    <col min="11274" max="11523" width="9.140625" style="1"/>
    <col min="11524" max="11524" width="48.28515625" style="1" customWidth="1"/>
    <col min="11525" max="11525" width="9.140625" style="1"/>
    <col min="11526" max="11526" width="11.5703125" style="1" customWidth="1"/>
    <col min="11527" max="11527" width="11.28515625" style="1" customWidth="1"/>
    <col min="11528" max="11528" width="0" style="1" hidden="1" customWidth="1"/>
    <col min="11529" max="11529" width="12.140625" style="1" customWidth="1"/>
    <col min="11530" max="11779" width="9.140625" style="1"/>
    <col min="11780" max="11780" width="48.28515625" style="1" customWidth="1"/>
    <col min="11781" max="11781" width="9.140625" style="1"/>
    <col min="11782" max="11782" width="11.5703125" style="1" customWidth="1"/>
    <col min="11783" max="11783" width="11.28515625" style="1" customWidth="1"/>
    <col min="11784" max="11784" width="0" style="1" hidden="1" customWidth="1"/>
    <col min="11785" max="11785" width="12.140625" style="1" customWidth="1"/>
    <col min="11786" max="12035" width="9.140625" style="1"/>
    <col min="12036" max="12036" width="48.28515625" style="1" customWidth="1"/>
    <col min="12037" max="12037" width="9.140625" style="1"/>
    <col min="12038" max="12038" width="11.5703125" style="1" customWidth="1"/>
    <col min="12039" max="12039" width="11.28515625" style="1" customWidth="1"/>
    <col min="12040" max="12040" width="0" style="1" hidden="1" customWidth="1"/>
    <col min="12041" max="12041" width="12.140625" style="1" customWidth="1"/>
    <col min="12042" max="12291" width="9.140625" style="1"/>
    <col min="12292" max="12292" width="48.28515625" style="1" customWidth="1"/>
    <col min="12293" max="12293" width="9.140625" style="1"/>
    <col min="12294" max="12294" width="11.5703125" style="1" customWidth="1"/>
    <col min="12295" max="12295" width="11.28515625" style="1" customWidth="1"/>
    <col min="12296" max="12296" width="0" style="1" hidden="1" customWidth="1"/>
    <col min="12297" max="12297" width="12.140625" style="1" customWidth="1"/>
    <col min="12298" max="12547" width="9.140625" style="1"/>
    <col min="12548" max="12548" width="48.28515625" style="1" customWidth="1"/>
    <col min="12549" max="12549" width="9.140625" style="1"/>
    <col min="12550" max="12550" width="11.5703125" style="1" customWidth="1"/>
    <col min="12551" max="12551" width="11.28515625" style="1" customWidth="1"/>
    <col min="12552" max="12552" width="0" style="1" hidden="1" customWidth="1"/>
    <col min="12553" max="12553" width="12.140625" style="1" customWidth="1"/>
    <col min="12554" max="12803" width="9.140625" style="1"/>
    <col min="12804" max="12804" width="48.28515625" style="1" customWidth="1"/>
    <col min="12805" max="12805" width="9.140625" style="1"/>
    <col min="12806" max="12806" width="11.5703125" style="1" customWidth="1"/>
    <col min="12807" max="12807" width="11.28515625" style="1" customWidth="1"/>
    <col min="12808" max="12808" width="0" style="1" hidden="1" customWidth="1"/>
    <col min="12809" max="12809" width="12.140625" style="1" customWidth="1"/>
    <col min="12810" max="13059" width="9.140625" style="1"/>
    <col min="13060" max="13060" width="48.28515625" style="1" customWidth="1"/>
    <col min="13061" max="13061" width="9.140625" style="1"/>
    <col min="13062" max="13062" width="11.5703125" style="1" customWidth="1"/>
    <col min="13063" max="13063" width="11.28515625" style="1" customWidth="1"/>
    <col min="13064" max="13064" width="0" style="1" hidden="1" customWidth="1"/>
    <col min="13065" max="13065" width="12.140625" style="1" customWidth="1"/>
    <col min="13066" max="13315" width="9.140625" style="1"/>
    <col min="13316" max="13316" width="48.28515625" style="1" customWidth="1"/>
    <col min="13317" max="13317" width="9.140625" style="1"/>
    <col min="13318" max="13318" width="11.5703125" style="1" customWidth="1"/>
    <col min="13319" max="13319" width="11.28515625" style="1" customWidth="1"/>
    <col min="13320" max="13320" width="0" style="1" hidden="1" customWidth="1"/>
    <col min="13321" max="13321" width="12.140625" style="1" customWidth="1"/>
    <col min="13322" max="13571" width="9.140625" style="1"/>
    <col min="13572" max="13572" width="48.28515625" style="1" customWidth="1"/>
    <col min="13573" max="13573" width="9.140625" style="1"/>
    <col min="13574" max="13574" width="11.5703125" style="1" customWidth="1"/>
    <col min="13575" max="13575" width="11.28515625" style="1" customWidth="1"/>
    <col min="13576" max="13576" width="0" style="1" hidden="1" customWidth="1"/>
    <col min="13577" max="13577" width="12.140625" style="1" customWidth="1"/>
    <col min="13578" max="13827" width="9.140625" style="1"/>
    <col min="13828" max="13828" width="48.28515625" style="1" customWidth="1"/>
    <col min="13829" max="13829" width="9.140625" style="1"/>
    <col min="13830" max="13830" width="11.5703125" style="1" customWidth="1"/>
    <col min="13831" max="13831" width="11.28515625" style="1" customWidth="1"/>
    <col min="13832" max="13832" width="0" style="1" hidden="1" customWidth="1"/>
    <col min="13833" max="13833" width="12.140625" style="1" customWidth="1"/>
    <col min="13834" max="14083" width="9.140625" style="1"/>
    <col min="14084" max="14084" width="48.28515625" style="1" customWidth="1"/>
    <col min="14085" max="14085" width="9.140625" style="1"/>
    <col min="14086" max="14086" width="11.5703125" style="1" customWidth="1"/>
    <col min="14087" max="14087" width="11.28515625" style="1" customWidth="1"/>
    <col min="14088" max="14088" width="0" style="1" hidden="1" customWidth="1"/>
    <col min="14089" max="14089" width="12.140625" style="1" customWidth="1"/>
    <col min="14090" max="14339" width="9.140625" style="1"/>
    <col min="14340" max="14340" width="48.28515625" style="1" customWidth="1"/>
    <col min="14341" max="14341" width="9.140625" style="1"/>
    <col min="14342" max="14342" width="11.5703125" style="1" customWidth="1"/>
    <col min="14343" max="14343" width="11.28515625" style="1" customWidth="1"/>
    <col min="14344" max="14344" width="0" style="1" hidden="1" customWidth="1"/>
    <col min="14345" max="14345" width="12.140625" style="1" customWidth="1"/>
    <col min="14346" max="14595" width="9.140625" style="1"/>
    <col min="14596" max="14596" width="48.28515625" style="1" customWidth="1"/>
    <col min="14597" max="14597" width="9.140625" style="1"/>
    <col min="14598" max="14598" width="11.5703125" style="1" customWidth="1"/>
    <col min="14599" max="14599" width="11.28515625" style="1" customWidth="1"/>
    <col min="14600" max="14600" width="0" style="1" hidden="1" customWidth="1"/>
    <col min="14601" max="14601" width="12.140625" style="1" customWidth="1"/>
    <col min="14602" max="14851" width="9.140625" style="1"/>
    <col min="14852" max="14852" width="48.28515625" style="1" customWidth="1"/>
    <col min="14853" max="14853" width="9.140625" style="1"/>
    <col min="14854" max="14854" width="11.5703125" style="1" customWidth="1"/>
    <col min="14855" max="14855" width="11.28515625" style="1" customWidth="1"/>
    <col min="14856" max="14856" width="0" style="1" hidden="1" customWidth="1"/>
    <col min="14857" max="14857" width="12.140625" style="1" customWidth="1"/>
    <col min="14858" max="15107" width="9.140625" style="1"/>
    <col min="15108" max="15108" width="48.28515625" style="1" customWidth="1"/>
    <col min="15109" max="15109" width="9.140625" style="1"/>
    <col min="15110" max="15110" width="11.5703125" style="1" customWidth="1"/>
    <col min="15111" max="15111" width="11.28515625" style="1" customWidth="1"/>
    <col min="15112" max="15112" width="0" style="1" hidden="1" customWidth="1"/>
    <col min="15113" max="15113" width="12.140625" style="1" customWidth="1"/>
    <col min="15114" max="15363" width="9.140625" style="1"/>
    <col min="15364" max="15364" width="48.28515625" style="1" customWidth="1"/>
    <col min="15365" max="15365" width="9.140625" style="1"/>
    <col min="15366" max="15366" width="11.5703125" style="1" customWidth="1"/>
    <col min="15367" max="15367" width="11.28515625" style="1" customWidth="1"/>
    <col min="15368" max="15368" width="0" style="1" hidden="1" customWidth="1"/>
    <col min="15369" max="15369" width="12.140625" style="1" customWidth="1"/>
    <col min="15370" max="15619" width="9.140625" style="1"/>
    <col min="15620" max="15620" width="48.28515625" style="1" customWidth="1"/>
    <col min="15621" max="15621" width="9.140625" style="1"/>
    <col min="15622" max="15622" width="11.5703125" style="1" customWidth="1"/>
    <col min="15623" max="15623" width="11.28515625" style="1" customWidth="1"/>
    <col min="15624" max="15624" width="0" style="1" hidden="1" customWidth="1"/>
    <col min="15625" max="15625" width="12.140625" style="1" customWidth="1"/>
    <col min="15626" max="15875" width="9.140625" style="1"/>
    <col min="15876" max="15876" width="48.28515625" style="1" customWidth="1"/>
    <col min="15877" max="15877" width="9.140625" style="1"/>
    <col min="15878" max="15878" width="11.5703125" style="1" customWidth="1"/>
    <col min="15879" max="15879" width="11.28515625" style="1" customWidth="1"/>
    <col min="15880" max="15880" width="0" style="1" hidden="1" customWidth="1"/>
    <col min="15881" max="15881" width="12.140625" style="1" customWidth="1"/>
    <col min="15882" max="16131" width="9.140625" style="1"/>
    <col min="16132" max="16132" width="48.28515625" style="1" customWidth="1"/>
    <col min="16133" max="16133" width="9.140625" style="1"/>
    <col min="16134" max="16134" width="11.5703125" style="1" customWidth="1"/>
    <col min="16135" max="16135" width="11.28515625" style="1" customWidth="1"/>
    <col min="16136" max="16136" width="0" style="1" hidden="1" customWidth="1"/>
    <col min="16137" max="16137" width="12.140625" style="1" customWidth="1"/>
    <col min="16138" max="16384" width="9.140625" style="1"/>
  </cols>
  <sheetData>
    <row r="1" spans="1:9">
      <c r="A1" s="123"/>
      <c r="B1" s="123"/>
      <c r="C1" s="123"/>
      <c r="D1" s="123"/>
      <c r="E1" s="123"/>
      <c r="F1" s="123"/>
      <c r="G1" s="123"/>
      <c r="H1" s="123"/>
      <c r="I1" s="123"/>
    </row>
    <row r="2" spans="1:9">
      <c r="A2" s="123" t="s">
        <v>236</v>
      </c>
      <c r="B2" s="123"/>
      <c r="C2" s="123"/>
      <c r="D2" s="123"/>
      <c r="E2" s="123"/>
      <c r="F2" s="123"/>
      <c r="G2" s="123"/>
      <c r="H2" s="63"/>
      <c r="I2" s="63"/>
    </row>
    <row r="3" spans="1:9" ht="15.75">
      <c r="A3" s="131" t="s">
        <v>23</v>
      </c>
      <c r="B3" s="124"/>
      <c r="C3" s="124"/>
      <c r="D3" s="124"/>
      <c r="E3" s="124"/>
      <c r="F3" s="124"/>
      <c r="G3" s="124"/>
      <c r="H3" s="64"/>
      <c r="I3" s="65"/>
    </row>
    <row r="4" spans="1:9" ht="15.75" customHeight="1">
      <c r="A4" s="132" t="s">
        <v>132</v>
      </c>
      <c r="B4" s="133"/>
      <c r="C4" s="133"/>
      <c r="D4" s="133"/>
      <c r="E4" s="133"/>
      <c r="F4" s="133"/>
      <c r="G4" s="133"/>
      <c r="H4" s="64"/>
      <c r="I4" s="65"/>
    </row>
    <row r="5" spans="1:9" ht="51">
      <c r="A5" s="20" t="s">
        <v>25</v>
      </c>
      <c r="B5" s="21" t="s">
        <v>133</v>
      </c>
      <c r="C5" s="21" t="s">
        <v>3</v>
      </c>
      <c r="D5" s="21" t="s">
        <v>134</v>
      </c>
      <c r="E5" s="21" t="s">
        <v>233</v>
      </c>
      <c r="F5" s="22" t="s">
        <v>27</v>
      </c>
      <c r="G5" s="22" t="s">
        <v>28</v>
      </c>
      <c r="H5" s="66" t="s">
        <v>29</v>
      </c>
    </row>
    <row r="6" spans="1:9">
      <c r="A6" s="27" t="s">
        <v>135</v>
      </c>
      <c r="B6" s="39" t="s">
        <v>136</v>
      </c>
      <c r="C6" s="14">
        <v>13936</v>
      </c>
      <c r="D6" s="14">
        <v>14177</v>
      </c>
      <c r="E6" s="14">
        <v>10853</v>
      </c>
      <c r="F6" s="14">
        <v>10853</v>
      </c>
      <c r="G6" s="14">
        <v>0</v>
      </c>
      <c r="H6" s="6"/>
    </row>
    <row r="7" spans="1:9" ht="25.5">
      <c r="A7" s="27" t="s">
        <v>173</v>
      </c>
      <c r="B7" s="39" t="s">
        <v>174</v>
      </c>
      <c r="C7" s="14"/>
      <c r="D7" s="14"/>
      <c r="E7" s="14">
        <v>3091</v>
      </c>
      <c r="F7" s="14">
        <v>3091</v>
      </c>
      <c r="G7" s="14"/>
      <c r="H7" s="6"/>
    </row>
    <row r="8" spans="1:9" ht="25.5">
      <c r="A8" s="27" t="s">
        <v>175</v>
      </c>
      <c r="B8" s="39" t="s">
        <v>176</v>
      </c>
      <c r="C8" s="14"/>
      <c r="D8" s="14"/>
      <c r="E8" s="14">
        <v>1200</v>
      </c>
      <c r="F8" s="14">
        <v>1200</v>
      </c>
      <c r="G8" s="14"/>
      <c r="H8" s="6"/>
    </row>
    <row r="9" spans="1:9" ht="25.5">
      <c r="A9" s="27" t="s">
        <v>177</v>
      </c>
      <c r="B9" s="39" t="s">
        <v>178</v>
      </c>
      <c r="C9" s="14"/>
      <c r="D9" s="14"/>
      <c r="E9" s="14">
        <v>451</v>
      </c>
      <c r="F9" s="14">
        <v>451</v>
      </c>
      <c r="G9" s="14"/>
      <c r="H9" s="6"/>
    </row>
    <row r="10" spans="1:9">
      <c r="A10" s="27" t="s">
        <v>179</v>
      </c>
      <c r="B10" s="39" t="s">
        <v>180</v>
      </c>
      <c r="C10" s="14"/>
      <c r="D10" s="14"/>
      <c r="E10" s="14">
        <v>55</v>
      </c>
      <c r="F10" s="14">
        <v>55</v>
      </c>
      <c r="G10" s="14"/>
      <c r="H10" s="6"/>
    </row>
    <row r="11" spans="1:9">
      <c r="A11" s="34" t="s">
        <v>137</v>
      </c>
      <c r="B11" s="67" t="s">
        <v>138</v>
      </c>
      <c r="C11" s="17">
        <f>SUM(C6)</f>
        <v>13936</v>
      </c>
      <c r="D11" s="17">
        <f>SUM(D6)</f>
        <v>14177</v>
      </c>
      <c r="E11" s="17">
        <f>SUM(E6:E10)</f>
        <v>15650</v>
      </c>
      <c r="F11" s="17">
        <f>SUM(F6:F10)</f>
        <v>15650</v>
      </c>
      <c r="G11" s="14">
        <v>0</v>
      </c>
      <c r="H11" s="9"/>
    </row>
    <row r="12" spans="1:9" ht="25.5">
      <c r="A12" s="29" t="s">
        <v>139</v>
      </c>
      <c r="B12" s="39" t="s">
        <v>140</v>
      </c>
      <c r="C12" s="14">
        <v>0</v>
      </c>
      <c r="D12" s="14">
        <v>159</v>
      </c>
      <c r="E12" s="14">
        <v>459</v>
      </c>
      <c r="F12" s="14">
        <v>459</v>
      </c>
      <c r="G12" s="14"/>
      <c r="H12" s="6"/>
    </row>
    <row r="13" spans="1:9" ht="28.5" customHeight="1">
      <c r="A13" s="38" t="s">
        <v>141</v>
      </c>
      <c r="B13" s="49" t="s">
        <v>142</v>
      </c>
      <c r="C13" s="17">
        <f>SUM(C11)</f>
        <v>13936</v>
      </c>
      <c r="D13" s="17">
        <f>SUM(D11:D12)</f>
        <v>14336</v>
      </c>
      <c r="E13" s="17">
        <f>SUM(E11:E12)</f>
        <v>16109</v>
      </c>
      <c r="F13" s="17">
        <f>SUM(F11:F12)</f>
        <v>16109</v>
      </c>
      <c r="G13" s="14">
        <v>0</v>
      </c>
      <c r="H13" s="6"/>
    </row>
    <row r="14" spans="1:9" ht="28.5" customHeight="1">
      <c r="A14" s="38" t="s">
        <v>181</v>
      </c>
      <c r="B14" s="49" t="s">
        <v>182</v>
      </c>
      <c r="C14" s="17"/>
      <c r="D14" s="17"/>
      <c r="E14" s="17">
        <v>6500</v>
      </c>
      <c r="F14" s="17">
        <v>6500</v>
      </c>
      <c r="G14" s="14"/>
      <c r="H14" s="6"/>
    </row>
    <row r="15" spans="1:9">
      <c r="A15" s="29" t="s">
        <v>143</v>
      </c>
      <c r="B15" s="39" t="s">
        <v>144</v>
      </c>
      <c r="C15" s="14">
        <v>1599</v>
      </c>
      <c r="D15" s="14">
        <v>1599</v>
      </c>
      <c r="E15" s="14">
        <v>1599</v>
      </c>
      <c r="F15" s="14">
        <v>1599</v>
      </c>
      <c r="G15" s="14">
        <v>0</v>
      </c>
      <c r="H15" s="6"/>
    </row>
    <row r="16" spans="1:9">
      <c r="A16" s="29" t="s">
        <v>145</v>
      </c>
      <c r="B16" s="39" t="s">
        <v>146</v>
      </c>
      <c r="C16" s="14">
        <v>2500</v>
      </c>
      <c r="D16" s="14">
        <v>2500</v>
      </c>
      <c r="E16" s="14">
        <v>2500</v>
      </c>
      <c r="F16" s="14">
        <v>2500</v>
      </c>
      <c r="G16" s="14">
        <v>0</v>
      </c>
      <c r="H16" s="6"/>
    </row>
    <row r="17" spans="1:8">
      <c r="A17" s="29" t="s">
        <v>147</v>
      </c>
      <c r="B17" s="39" t="s">
        <v>148</v>
      </c>
      <c r="C17" s="14">
        <v>800</v>
      </c>
      <c r="D17" s="14">
        <v>800</v>
      </c>
      <c r="E17" s="14">
        <v>800</v>
      </c>
      <c r="F17" s="14">
        <v>800</v>
      </c>
      <c r="G17" s="14">
        <v>0</v>
      </c>
      <c r="H17" s="6"/>
    </row>
    <row r="18" spans="1:8">
      <c r="A18" s="29" t="s">
        <v>149</v>
      </c>
      <c r="B18" s="39" t="s">
        <v>150</v>
      </c>
      <c r="C18" s="14"/>
      <c r="D18" s="14">
        <v>0</v>
      </c>
      <c r="E18" s="14"/>
      <c r="F18" s="14"/>
      <c r="G18" s="14"/>
      <c r="H18" s="6"/>
    </row>
    <row r="19" spans="1:8">
      <c r="A19" s="38" t="s">
        <v>151</v>
      </c>
      <c r="B19" s="49" t="s">
        <v>152</v>
      </c>
      <c r="C19" s="17">
        <f>SUM(C15:C17)</f>
        <v>4899</v>
      </c>
      <c r="D19" s="17">
        <f>SUM(D15:D18)</f>
        <v>4899</v>
      </c>
      <c r="E19" s="17">
        <f>SUM(E15:E18)</f>
        <v>4899</v>
      </c>
      <c r="F19" s="17">
        <f>SUM(F15:F17)</f>
        <v>4899</v>
      </c>
      <c r="G19" s="14">
        <v>0</v>
      </c>
      <c r="H19" s="9"/>
    </row>
    <row r="20" spans="1:8">
      <c r="A20" s="40" t="s">
        <v>153</v>
      </c>
      <c r="B20" s="39" t="s">
        <v>154</v>
      </c>
      <c r="C20" s="14">
        <v>4622</v>
      </c>
      <c r="D20" s="14">
        <v>4622</v>
      </c>
      <c r="E20" s="14">
        <v>4622</v>
      </c>
      <c r="F20" s="14">
        <v>4622</v>
      </c>
      <c r="G20" s="14">
        <v>0</v>
      </c>
      <c r="H20" s="6"/>
    </row>
    <row r="21" spans="1:8">
      <c r="A21" s="40" t="s">
        <v>155</v>
      </c>
      <c r="B21" s="39" t="s">
        <v>156</v>
      </c>
      <c r="C21" s="14">
        <v>1802</v>
      </c>
      <c r="D21" s="14">
        <v>1802</v>
      </c>
      <c r="E21" s="14">
        <v>1802</v>
      </c>
      <c r="F21" s="14">
        <v>1802</v>
      </c>
      <c r="G21" s="14">
        <v>0</v>
      </c>
      <c r="H21" s="6"/>
    </row>
    <row r="22" spans="1:8">
      <c r="A22" s="40" t="s">
        <v>157</v>
      </c>
      <c r="B22" s="39" t="s">
        <v>158</v>
      </c>
      <c r="C22" s="14">
        <v>1708</v>
      </c>
      <c r="D22" s="14">
        <v>1708</v>
      </c>
      <c r="E22" s="14">
        <v>1709</v>
      </c>
      <c r="F22" s="14">
        <v>1709</v>
      </c>
      <c r="G22" s="14">
        <v>0</v>
      </c>
      <c r="H22" s="6"/>
    </row>
    <row r="23" spans="1:8">
      <c r="A23" s="40" t="s">
        <v>159</v>
      </c>
      <c r="B23" s="39" t="s">
        <v>160</v>
      </c>
      <c r="C23" s="14"/>
      <c r="D23" s="14"/>
      <c r="E23" s="14"/>
      <c r="F23" s="14"/>
      <c r="G23" s="14"/>
      <c r="H23" s="6"/>
    </row>
    <row r="24" spans="1:8">
      <c r="A24" s="41" t="s">
        <v>161</v>
      </c>
      <c r="B24" s="49" t="s">
        <v>162</v>
      </c>
      <c r="C24" s="17">
        <f>SUM(C20:C22)</f>
        <v>8132</v>
      </c>
      <c r="D24" s="17">
        <f>SUM(D20:D22)</f>
        <v>8132</v>
      </c>
      <c r="E24" s="17">
        <f>SUM(E20:E23)</f>
        <v>8133</v>
      </c>
      <c r="F24" s="17">
        <f>SUM(F20:F22)</f>
        <v>8133</v>
      </c>
      <c r="G24" s="14">
        <v>0</v>
      </c>
      <c r="H24" s="9"/>
    </row>
    <row r="25" spans="1:8" ht="15.75">
      <c r="A25" s="68" t="s">
        <v>163</v>
      </c>
      <c r="B25" s="69" t="s">
        <v>164</v>
      </c>
      <c r="C25" s="17">
        <f>SUM(C13+C19+C24)</f>
        <v>26967</v>
      </c>
      <c r="D25" s="17">
        <f>SUM(D13+D19+D24)</f>
        <v>27367</v>
      </c>
      <c r="E25" s="17">
        <f>SUM(E13+E14+E19+E24)</f>
        <v>35641</v>
      </c>
      <c r="F25" s="17">
        <f>SUM(F13+F14+F19+F24)</f>
        <v>35641</v>
      </c>
      <c r="G25" s="14">
        <v>0</v>
      </c>
      <c r="H25" s="9"/>
    </row>
    <row r="26" spans="1:8" ht="15.75">
      <c r="A26" s="70" t="s">
        <v>165</v>
      </c>
      <c r="B26" s="69"/>
      <c r="C26" s="17">
        <v>5703</v>
      </c>
      <c r="D26" s="17">
        <v>14721</v>
      </c>
      <c r="E26" s="17">
        <v>-27841</v>
      </c>
      <c r="F26" s="17">
        <v>14721</v>
      </c>
      <c r="G26" s="14">
        <v>0</v>
      </c>
      <c r="H26" s="9"/>
    </row>
    <row r="27" spans="1:8" ht="15.75">
      <c r="A27" s="70" t="s">
        <v>166</v>
      </c>
      <c r="B27" s="69"/>
      <c r="C27" s="17">
        <v>-14170</v>
      </c>
      <c r="D27" s="17">
        <v>-14170</v>
      </c>
      <c r="E27" s="17">
        <v>-14970</v>
      </c>
      <c r="F27" s="17">
        <v>-14170</v>
      </c>
      <c r="G27" s="14">
        <v>0</v>
      </c>
      <c r="H27" s="9"/>
    </row>
    <row r="28" spans="1:8" ht="25.5">
      <c r="A28" s="29" t="s">
        <v>167</v>
      </c>
      <c r="B28" s="29" t="s">
        <v>168</v>
      </c>
      <c r="C28" s="14">
        <v>9011</v>
      </c>
      <c r="D28" s="14">
        <v>22355</v>
      </c>
      <c r="E28" s="14">
        <v>22355</v>
      </c>
      <c r="F28" s="14">
        <v>22355</v>
      </c>
      <c r="G28" s="14">
        <v>0</v>
      </c>
      <c r="H28" s="6"/>
    </row>
    <row r="29" spans="1:8">
      <c r="A29" s="34" t="s">
        <v>169</v>
      </c>
      <c r="B29" s="34" t="s">
        <v>170</v>
      </c>
      <c r="C29" s="17">
        <f t="shared" ref="C29:F30" si="0">SUM(C28)</f>
        <v>9011</v>
      </c>
      <c r="D29" s="17">
        <f t="shared" si="0"/>
        <v>22355</v>
      </c>
      <c r="E29" s="17">
        <v>22355</v>
      </c>
      <c r="F29" s="17">
        <f t="shared" si="0"/>
        <v>22355</v>
      </c>
      <c r="G29" s="14">
        <v>0</v>
      </c>
      <c r="H29" s="9"/>
    </row>
    <row r="30" spans="1:8" ht="15.75">
      <c r="A30" s="71" t="s">
        <v>171</v>
      </c>
      <c r="B30" s="72" t="s">
        <v>172</v>
      </c>
      <c r="C30" s="17">
        <f t="shared" si="0"/>
        <v>9011</v>
      </c>
      <c r="D30" s="17">
        <f t="shared" si="0"/>
        <v>22355</v>
      </c>
      <c r="E30" s="17">
        <v>22355</v>
      </c>
      <c r="F30" s="17">
        <f t="shared" si="0"/>
        <v>22355</v>
      </c>
      <c r="G30" s="14">
        <v>0</v>
      </c>
      <c r="H30" s="9"/>
    </row>
    <row r="31" spans="1:8" ht="15.75">
      <c r="A31" s="70" t="s">
        <v>21</v>
      </c>
      <c r="B31" s="73"/>
      <c r="C31" s="17">
        <f>SUM(C13+C19+C24+C30)</f>
        <v>35978</v>
      </c>
      <c r="D31" s="17">
        <f>SUM(D25+D30)</f>
        <v>49722</v>
      </c>
      <c r="E31" s="17">
        <f>SUM(E25+E30)</f>
        <v>57996</v>
      </c>
      <c r="F31" s="17">
        <f>SUM(F25+F30)</f>
        <v>57996</v>
      </c>
      <c r="G31" s="14">
        <v>0</v>
      </c>
      <c r="H31" s="9"/>
    </row>
  </sheetData>
  <mergeCells count="4">
    <mergeCell ref="A1:I1"/>
    <mergeCell ref="A2:G2"/>
    <mergeCell ref="A3:G3"/>
    <mergeCell ref="A4:G4"/>
  </mergeCells>
  <printOptions horizontalCentered="1"/>
  <pageMargins left="0.31496062992125984" right="0.31496062992125984" top="0.74803149606299213" bottom="0.74803149606299213" header="0.31496062992125984" footer="0.31496062992125984"/>
  <pageSetup paperSize="9" scale="8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2:J27"/>
  <sheetViews>
    <sheetView topLeftCell="A6" workbookViewId="0">
      <selection activeCell="N19" sqref="N19"/>
    </sheetView>
  </sheetViews>
  <sheetFormatPr defaultRowHeight="15"/>
  <cols>
    <col min="1" max="1" width="54.28515625" style="1" customWidth="1"/>
    <col min="2" max="2" width="15" style="1" customWidth="1"/>
    <col min="3" max="3" width="8.42578125" style="1" bestFit="1" customWidth="1"/>
    <col min="4" max="4" width="16.7109375" style="1" hidden="1" customWidth="1"/>
    <col min="5" max="5" width="17" style="1" hidden="1" customWidth="1"/>
    <col min="6" max="6" width="13.85546875" style="1" hidden="1" customWidth="1"/>
    <col min="7" max="7" width="10.7109375" style="1" hidden="1" customWidth="1"/>
    <col min="8" max="8" width="11.5703125" style="1" hidden="1" customWidth="1"/>
    <col min="9" max="9" width="17" style="1" customWidth="1"/>
    <col min="10" max="10" width="16.28515625" style="1" customWidth="1"/>
    <col min="11" max="256" width="9.140625" style="1"/>
    <col min="257" max="257" width="54.28515625" style="1" customWidth="1"/>
    <col min="258" max="258" width="15.28515625" style="1" customWidth="1"/>
    <col min="259" max="259" width="17.7109375" style="1" customWidth="1"/>
    <col min="260" max="264" width="0" style="1" hidden="1" customWidth="1"/>
    <col min="265" max="512" width="9.140625" style="1"/>
    <col min="513" max="513" width="54.28515625" style="1" customWidth="1"/>
    <col min="514" max="514" width="15.28515625" style="1" customWidth="1"/>
    <col min="515" max="515" width="17.7109375" style="1" customWidth="1"/>
    <col min="516" max="520" width="0" style="1" hidden="1" customWidth="1"/>
    <col min="521" max="768" width="9.140625" style="1"/>
    <col min="769" max="769" width="54.28515625" style="1" customWidth="1"/>
    <col min="770" max="770" width="15.28515625" style="1" customWidth="1"/>
    <col min="771" max="771" width="17.7109375" style="1" customWidth="1"/>
    <col min="772" max="776" width="0" style="1" hidden="1" customWidth="1"/>
    <col min="777" max="1024" width="9.140625" style="1"/>
    <col min="1025" max="1025" width="54.28515625" style="1" customWidth="1"/>
    <col min="1026" max="1026" width="15.28515625" style="1" customWidth="1"/>
    <col min="1027" max="1027" width="17.7109375" style="1" customWidth="1"/>
    <col min="1028" max="1032" width="0" style="1" hidden="1" customWidth="1"/>
    <col min="1033" max="1280" width="9.140625" style="1"/>
    <col min="1281" max="1281" width="54.28515625" style="1" customWidth="1"/>
    <col min="1282" max="1282" width="15.28515625" style="1" customWidth="1"/>
    <col min="1283" max="1283" width="17.7109375" style="1" customWidth="1"/>
    <col min="1284" max="1288" width="0" style="1" hidden="1" customWidth="1"/>
    <col min="1289" max="1536" width="9.140625" style="1"/>
    <col min="1537" max="1537" width="54.28515625" style="1" customWidth="1"/>
    <col min="1538" max="1538" width="15.28515625" style="1" customWidth="1"/>
    <col min="1539" max="1539" width="17.7109375" style="1" customWidth="1"/>
    <col min="1540" max="1544" width="0" style="1" hidden="1" customWidth="1"/>
    <col min="1545" max="1792" width="9.140625" style="1"/>
    <col min="1793" max="1793" width="54.28515625" style="1" customWidth="1"/>
    <col min="1794" max="1794" width="15.28515625" style="1" customWidth="1"/>
    <col min="1795" max="1795" width="17.7109375" style="1" customWidth="1"/>
    <col min="1796" max="1800" width="0" style="1" hidden="1" customWidth="1"/>
    <col min="1801" max="2048" width="9.140625" style="1"/>
    <col min="2049" max="2049" width="54.28515625" style="1" customWidth="1"/>
    <col min="2050" max="2050" width="15.28515625" style="1" customWidth="1"/>
    <col min="2051" max="2051" width="17.7109375" style="1" customWidth="1"/>
    <col min="2052" max="2056" width="0" style="1" hidden="1" customWidth="1"/>
    <col min="2057" max="2304" width="9.140625" style="1"/>
    <col min="2305" max="2305" width="54.28515625" style="1" customWidth="1"/>
    <col min="2306" max="2306" width="15.28515625" style="1" customWidth="1"/>
    <col min="2307" max="2307" width="17.7109375" style="1" customWidth="1"/>
    <col min="2308" max="2312" width="0" style="1" hidden="1" customWidth="1"/>
    <col min="2313" max="2560" width="9.140625" style="1"/>
    <col min="2561" max="2561" width="54.28515625" style="1" customWidth="1"/>
    <col min="2562" max="2562" width="15.28515625" style="1" customWidth="1"/>
    <col min="2563" max="2563" width="17.7109375" style="1" customWidth="1"/>
    <col min="2564" max="2568" width="0" style="1" hidden="1" customWidth="1"/>
    <col min="2569" max="2816" width="9.140625" style="1"/>
    <col min="2817" max="2817" width="54.28515625" style="1" customWidth="1"/>
    <col min="2818" max="2818" width="15.28515625" style="1" customWidth="1"/>
    <col min="2819" max="2819" width="17.7109375" style="1" customWidth="1"/>
    <col min="2820" max="2824" width="0" style="1" hidden="1" customWidth="1"/>
    <col min="2825" max="3072" width="9.140625" style="1"/>
    <col min="3073" max="3073" width="54.28515625" style="1" customWidth="1"/>
    <col min="3074" max="3074" width="15.28515625" style="1" customWidth="1"/>
    <col min="3075" max="3075" width="17.7109375" style="1" customWidth="1"/>
    <col min="3076" max="3080" width="0" style="1" hidden="1" customWidth="1"/>
    <col min="3081" max="3328" width="9.140625" style="1"/>
    <col min="3329" max="3329" width="54.28515625" style="1" customWidth="1"/>
    <col min="3330" max="3330" width="15.28515625" style="1" customWidth="1"/>
    <col min="3331" max="3331" width="17.7109375" style="1" customWidth="1"/>
    <col min="3332" max="3336" width="0" style="1" hidden="1" customWidth="1"/>
    <col min="3337" max="3584" width="9.140625" style="1"/>
    <col min="3585" max="3585" width="54.28515625" style="1" customWidth="1"/>
    <col min="3586" max="3586" width="15.28515625" style="1" customWidth="1"/>
    <col min="3587" max="3587" width="17.7109375" style="1" customWidth="1"/>
    <col min="3588" max="3592" width="0" style="1" hidden="1" customWidth="1"/>
    <col min="3593" max="3840" width="9.140625" style="1"/>
    <col min="3841" max="3841" width="54.28515625" style="1" customWidth="1"/>
    <col min="3842" max="3842" width="15.28515625" style="1" customWidth="1"/>
    <col min="3843" max="3843" width="17.7109375" style="1" customWidth="1"/>
    <col min="3844" max="3848" width="0" style="1" hidden="1" customWidth="1"/>
    <col min="3849" max="4096" width="9.140625" style="1"/>
    <col min="4097" max="4097" width="54.28515625" style="1" customWidth="1"/>
    <col min="4098" max="4098" width="15.28515625" style="1" customWidth="1"/>
    <col min="4099" max="4099" width="17.7109375" style="1" customWidth="1"/>
    <col min="4100" max="4104" width="0" style="1" hidden="1" customWidth="1"/>
    <col min="4105" max="4352" width="9.140625" style="1"/>
    <col min="4353" max="4353" width="54.28515625" style="1" customWidth="1"/>
    <col min="4354" max="4354" width="15.28515625" style="1" customWidth="1"/>
    <col min="4355" max="4355" width="17.7109375" style="1" customWidth="1"/>
    <col min="4356" max="4360" width="0" style="1" hidden="1" customWidth="1"/>
    <col min="4361" max="4608" width="9.140625" style="1"/>
    <col min="4609" max="4609" width="54.28515625" style="1" customWidth="1"/>
    <col min="4610" max="4610" width="15.28515625" style="1" customWidth="1"/>
    <col min="4611" max="4611" width="17.7109375" style="1" customWidth="1"/>
    <col min="4612" max="4616" width="0" style="1" hidden="1" customWidth="1"/>
    <col min="4617" max="4864" width="9.140625" style="1"/>
    <col min="4865" max="4865" width="54.28515625" style="1" customWidth="1"/>
    <col min="4866" max="4866" width="15.28515625" style="1" customWidth="1"/>
    <col min="4867" max="4867" width="17.7109375" style="1" customWidth="1"/>
    <col min="4868" max="4872" width="0" style="1" hidden="1" customWidth="1"/>
    <col min="4873" max="5120" width="9.140625" style="1"/>
    <col min="5121" max="5121" width="54.28515625" style="1" customWidth="1"/>
    <col min="5122" max="5122" width="15.28515625" style="1" customWidth="1"/>
    <col min="5123" max="5123" width="17.7109375" style="1" customWidth="1"/>
    <col min="5124" max="5128" width="0" style="1" hidden="1" customWidth="1"/>
    <col min="5129" max="5376" width="9.140625" style="1"/>
    <col min="5377" max="5377" width="54.28515625" style="1" customWidth="1"/>
    <col min="5378" max="5378" width="15.28515625" style="1" customWidth="1"/>
    <col min="5379" max="5379" width="17.7109375" style="1" customWidth="1"/>
    <col min="5380" max="5384" width="0" style="1" hidden="1" customWidth="1"/>
    <col min="5385" max="5632" width="9.140625" style="1"/>
    <col min="5633" max="5633" width="54.28515625" style="1" customWidth="1"/>
    <col min="5634" max="5634" width="15.28515625" style="1" customWidth="1"/>
    <col min="5635" max="5635" width="17.7109375" style="1" customWidth="1"/>
    <col min="5636" max="5640" width="0" style="1" hidden="1" customWidth="1"/>
    <col min="5641" max="5888" width="9.140625" style="1"/>
    <col min="5889" max="5889" width="54.28515625" style="1" customWidth="1"/>
    <col min="5890" max="5890" width="15.28515625" style="1" customWidth="1"/>
    <col min="5891" max="5891" width="17.7109375" style="1" customWidth="1"/>
    <col min="5892" max="5896" width="0" style="1" hidden="1" customWidth="1"/>
    <col min="5897" max="6144" width="9.140625" style="1"/>
    <col min="6145" max="6145" width="54.28515625" style="1" customWidth="1"/>
    <col min="6146" max="6146" width="15.28515625" style="1" customWidth="1"/>
    <col min="6147" max="6147" width="17.7109375" style="1" customWidth="1"/>
    <col min="6148" max="6152" width="0" style="1" hidden="1" customWidth="1"/>
    <col min="6153" max="6400" width="9.140625" style="1"/>
    <col min="6401" max="6401" width="54.28515625" style="1" customWidth="1"/>
    <col min="6402" max="6402" width="15.28515625" style="1" customWidth="1"/>
    <col min="6403" max="6403" width="17.7109375" style="1" customWidth="1"/>
    <col min="6404" max="6408" width="0" style="1" hidden="1" customWidth="1"/>
    <col min="6409" max="6656" width="9.140625" style="1"/>
    <col min="6657" max="6657" width="54.28515625" style="1" customWidth="1"/>
    <col min="6658" max="6658" width="15.28515625" style="1" customWidth="1"/>
    <col min="6659" max="6659" width="17.7109375" style="1" customWidth="1"/>
    <col min="6660" max="6664" width="0" style="1" hidden="1" customWidth="1"/>
    <col min="6665" max="6912" width="9.140625" style="1"/>
    <col min="6913" max="6913" width="54.28515625" style="1" customWidth="1"/>
    <col min="6914" max="6914" width="15.28515625" style="1" customWidth="1"/>
    <col min="6915" max="6915" width="17.7109375" style="1" customWidth="1"/>
    <col min="6916" max="6920" width="0" style="1" hidden="1" customWidth="1"/>
    <col min="6921" max="7168" width="9.140625" style="1"/>
    <col min="7169" max="7169" width="54.28515625" style="1" customWidth="1"/>
    <col min="7170" max="7170" width="15.28515625" style="1" customWidth="1"/>
    <col min="7171" max="7171" width="17.7109375" style="1" customWidth="1"/>
    <col min="7172" max="7176" width="0" style="1" hidden="1" customWidth="1"/>
    <col min="7177" max="7424" width="9.140625" style="1"/>
    <col min="7425" max="7425" width="54.28515625" style="1" customWidth="1"/>
    <col min="7426" max="7426" width="15.28515625" style="1" customWidth="1"/>
    <col min="7427" max="7427" width="17.7109375" style="1" customWidth="1"/>
    <col min="7428" max="7432" width="0" style="1" hidden="1" customWidth="1"/>
    <col min="7433" max="7680" width="9.140625" style="1"/>
    <col min="7681" max="7681" width="54.28515625" style="1" customWidth="1"/>
    <col min="7682" max="7682" width="15.28515625" style="1" customWidth="1"/>
    <col min="7683" max="7683" width="17.7109375" style="1" customWidth="1"/>
    <col min="7684" max="7688" width="0" style="1" hidden="1" customWidth="1"/>
    <col min="7689" max="7936" width="9.140625" style="1"/>
    <col min="7937" max="7937" width="54.28515625" style="1" customWidth="1"/>
    <col min="7938" max="7938" width="15.28515625" style="1" customWidth="1"/>
    <col min="7939" max="7939" width="17.7109375" style="1" customWidth="1"/>
    <col min="7940" max="7944" width="0" style="1" hidden="1" customWidth="1"/>
    <col min="7945" max="8192" width="9.140625" style="1"/>
    <col min="8193" max="8193" width="54.28515625" style="1" customWidth="1"/>
    <col min="8194" max="8194" width="15.28515625" style="1" customWidth="1"/>
    <col min="8195" max="8195" width="17.7109375" style="1" customWidth="1"/>
    <col min="8196" max="8200" width="0" style="1" hidden="1" customWidth="1"/>
    <col min="8201" max="8448" width="9.140625" style="1"/>
    <col min="8449" max="8449" width="54.28515625" style="1" customWidth="1"/>
    <col min="8450" max="8450" width="15.28515625" style="1" customWidth="1"/>
    <col min="8451" max="8451" width="17.7109375" style="1" customWidth="1"/>
    <col min="8452" max="8456" width="0" style="1" hidden="1" customWidth="1"/>
    <col min="8457" max="8704" width="9.140625" style="1"/>
    <col min="8705" max="8705" width="54.28515625" style="1" customWidth="1"/>
    <col min="8706" max="8706" width="15.28515625" style="1" customWidth="1"/>
    <col min="8707" max="8707" width="17.7109375" style="1" customWidth="1"/>
    <col min="8708" max="8712" width="0" style="1" hidden="1" customWidth="1"/>
    <col min="8713" max="8960" width="9.140625" style="1"/>
    <col min="8961" max="8961" width="54.28515625" style="1" customWidth="1"/>
    <col min="8962" max="8962" width="15.28515625" style="1" customWidth="1"/>
    <col min="8963" max="8963" width="17.7109375" style="1" customWidth="1"/>
    <col min="8964" max="8968" width="0" style="1" hidden="1" customWidth="1"/>
    <col min="8969" max="9216" width="9.140625" style="1"/>
    <col min="9217" max="9217" width="54.28515625" style="1" customWidth="1"/>
    <col min="9218" max="9218" width="15.28515625" style="1" customWidth="1"/>
    <col min="9219" max="9219" width="17.7109375" style="1" customWidth="1"/>
    <col min="9220" max="9224" width="0" style="1" hidden="1" customWidth="1"/>
    <col min="9225" max="9472" width="9.140625" style="1"/>
    <col min="9473" max="9473" width="54.28515625" style="1" customWidth="1"/>
    <col min="9474" max="9474" width="15.28515625" style="1" customWidth="1"/>
    <col min="9475" max="9475" width="17.7109375" style="1" customWidth="1"/>
    <col min="9476" max="9480" width="0" style="1" hidden="1" customWidth="1"/>
    <col min="9481" max="9728" width="9.140625" style="1"/>
    <col min="9729" max="9729" width="54.28515625" style="1" customWidth="1"/>
    <col min="9730" max="9730" width="15.28515625" style="1" customWidth="1"/>
    <col min="9731" max="9731" width="17.7109375" style="1" customWidth="1"/>
    <col min="9732" max="9736" width="0" style="1" hidden="1" customWidth="1"/>
    <col min="9737" max="9984" width="9.140625" style="1"/>
    <col min="9985" max="9985" width="54.28515625" style="1" customWidth="1"/>
    <col min="9986" max="9986" width="15.28515625" style="1" customWidth="1"/>
    <col min="9987" max="9987" width="17.7109375" style="1" customWidth="1"/>
    <col min="9988" max="9992" width="0" style="1" hidden="1" customWidth="1"/>
    <col min="9993" max="10240" width="9.140625" style="1"/>
    <col min="10241" max="10241" width="54.28515625" style="1" customWidth="1"/>
    <col min="10242" max="10242" width="15.28515625" style="1" customWidth="1"/>
    <col min="10243" max="10243" width="17.7109375" style="1" customWidth="1"/>
    <col min="10244" max="10248" width="0" style="1" hidden="1" customWidth="1"/>
    <col min="10249" max="10496" width="9.140625" style="1"/>
    <col min="10497" max="10497" width="54.28515625" style="1" customWidth="1"/>
    <col min="10498" max="10498" width="15.28515625" style="1" customWidth="1"/>
    <col min="10499" max="10499" width="17.7109375" style="1" customWidth="1"/>
    <col min="10500" max="10504" width="0" style="1" hidden="1" customWidth="1"/>
    <col min="10505" max="10752" width="9.140625" style="1"/>
    <col min="10753" max="10753" width="54.28515625" style="1" customWidth="1"/>
    <col min="10754" max="10754" width="15.28515625" style="1" customWidth="1"/>
    <col min="10755" max="10755" width="17.7109375" style="1" customWidth="1"/>
    <col min="10756" max="10760" width="0" style="1" hidden="1" customWidth="1"/>
    <col min="10761" max="11008" width="9.140625" style="1"/>
    <col min="11009" max="11009" width="54.28515625" style="1" customWidth="1"/>
    <col min="11010" max="11010" width="15.28515625" style="1" customWidth="1"/>
    <col min="11011" max="11011" width="17.7109375" style="1" customWidth="1"/>
    <col min="11012" max="11016" width="0" style="1" hidden="1" customWidth="1"/>
    <col min="11017" max="11264" width="9.140625" style="1"/>
    <col min="11265" max="11265" width="54.28515625" style="1" customWidth="1"/>
    <col min="11266" max="11266" width="15.28515625" style="1" customWidth="1"/>
    <col min="11267" max="11267" width="17.7109375" style="1" customWidth="1"/>
    <col min="11268" max="11272" width="0" style="1" hidden="1" customWidth="1"/>
    <col min="11273" max="11520" width="9.140625" style="1"/>
    <col min="11521" max="11521" width="54.28515625" style="1" customWidth="1"/>
    <col min="11522" max="11522" width="15.28515625" style="1" customWidth="1"/>
    <col min="11523" max="11523" width="17.7109375" style="1" customWidth="1"/>
    <col min="11524" max="11528" width="0" style="1" hidden="1" customWidth="1"/>
    <col min="11529" max="11776" width="9.140625" style="1"/>
    <col min="11777" max="11777" width="54.28515625" style="1" customWidth="1"/>
    <col min="11778" max="11778" width="15.28515625" style="1" customWidth="1"/>
    <col min="11779" max="11779" width="17.7109375" style="1" customWidth="1"/>
    <col min="11780" max="11784" width="0" style="1" hidden="1" customWidth="1"/>
    <col min="11785" max="12032" width="9.140625" style="1"/>
    <col min="12033" max="12033" width="54.28515625" style="1" customWidth="1"/>
    <col min="12034" max="12034" width="15.28515625" style="1" customWidth="1"/>
    <col min="12035" max="12035" width="17.7109375" style="1" customWidth="1"/>
    <col min="12036" max="12040" width="0" style="1" hidden="1" customWidth="1"/>
    <col min="12041" max="12288" width="9.140625" style="1"/>
    <col min="12289" max="12289" width="54.28515625" style="1" customWidth="1"/>
    <col min="12290" max="12290" width="15.28515625" style="1" customWidth="1"/>
    <col min="12291" max="12291" width="17.7109375" style="1" customWidth="1"/>
    <col min="12292" max="12296" width="0" style="1" hidden="1" customWidth="1"/>
    <col min="12297" max="12544" width="9.140625" style="1"/>
    <col min="12545" max="12545" width="54.28515625" style="1" customWidth="1"/>
    <col min="12546" max="12546" width="15.28515625" style="1" customWidth="1"/>
    <col min="12547" max="12547" width="17.7109375" style="1" customWidth="1"/>
    <col min="12548" max="12552" width="0" style="1" hidden="1" customWidth="1"/>
    <col min="12553" max="12800" width="9.140625" style="1"/>
    <col min="12801" max="12801" width="54.28515625" style="1" customWidth="1"/>
    <col min="12802" max="12802" width="15.28515625" style="1" customWidth="1"/>
    <col min="12803" max="12803" width="17.7109375" style="1" customWidth="1"/>
    <col min="12804" max="12808" width="0" style="1" hidden="1" customWidth="1"/>
    <col min="12809" max="13056" width="9.140625" style="1"/>
    <col min="13057" max="13057" width="54.28515625" style="1" customWidth="1"/>
    <col min="13058" max="13058" width="15.28515625" style="1" customWidth="1"/>
    <col min="13059" max="13059" width="17.7109375" style="1" customWidth="1"/>
    <col min="13060" max="13064" width="0" style="1" hidden="1" customWidth="1"/>
    <col min="13065" max="13312" width="9.140625" style="1"/>
    <col min="13313" max="13313" width="54.28515625" style="1" customWidth="1"/>
    <col min="13314" max="13314" width="15.28515625" style="1" customWidth="1"/>
    <col min="13315" max="13315" width="17.7109375" style="1" customWidth="1"/>
    <col min="13316" max="13320" width="0" style="1" hidden="1" customWidth="1"/>
    <col min="13321" max="13568" width="9.140625" style="1"/>
    <col min="13569" max="13569" width="54.28515625" style="1" customWidth="1"/>
    <col min="13570" max="13570" width="15.28515625" style="1" customWidth="1"/>
    <col min="13571" max="13571" width="17.7109375" style="1" customWidth="1"/>
    <col min="13572" max="13576" width="0" style="1" hidden="1" customWidth="1"/>
    <col min="13577" max="13824" width="9.140625" style="1"/>
    <col min="13825" max="13825" width="54.28515625" style="1" customWidth="1"/>
    <col min="13826" max="13826" width="15.28515625" style="1" customWidth="1"/>
    <col min="13827" max="13827" width="17.7109375" style="1" customWidth="1"/>
    <col min="13828" max="13832" width="0" style="1" hidden="1" customWidth="1"/>
    <col min="13833" max="14080" width="9.140625" style="1"/>
    <col min="14081" max="14081" width="54.28515625" style="1" customWidth="1"/>
    <col min="14082" max="14082" width="15.28515625" style="1" customWidth="1"/>
    <col min="14083" max="14083" width="17.7109375" style="1" customWidth="1"/>
    <col min="14084" max="14088" width="0" style="1" hidden="1" customWidth="1"/>
    <col min="14089" max="14336" width="9.140625" style="1"/>
    <col min="14337" max="14337" width="54.28515625" style="1" customWidth="1"/>
    <col min="14338" max="14338" width="15.28515625" style="1" customWidth="1"/>
    <col min="14339" max="14339" width="17.7109375" style="1" customWidth="1"/>
    <col min="14340" max="14344" width="0" style="1" hidden="1" customWidth="1"/>
    <col min="14345" max="14592" width="9.140625" style="1"/>
    <col min="14593" max="14593" width="54.28515625" style="1" customWidth="1"/>
    <col min="14594" max="14594" width="15.28515625" style="1" customWidth="1"/>
    <col min="14595" max="14595" width="17.7109375" style="1" customWidth="1"/>
    <col min="14596" max="14600" width="0" style="1" hidden="1" customWidth="1"/>
    <col min="14601" max="14848" width="9.140625" style="1"/>
    <col min="14849" max="14849" width="54.28515625" style="1" customWidth="1"/>
    <col min="14850" max="14850" width="15.28515625" style="1" customWidth="1"/>
    <col min="14851" max="14851" width="17.7109375" style="1" customWidth="1"/>
    <col min="14852" max="14856" width="0" style="1" hidden="1" customWidth="1"/>
    <col min="14857" max="15104" width="9.140625" style="1"/>
    <col min="15105" max="15105" width="54.28515625" style="1" customWidth="1"/>
    <col min="15106" max="15106" width="15.28515625" style="1" customWidth="1"/>
    <col min="15107" max="15107" width="17.7109375" style="1" customWidth="1"/>
    <col min="15108" max="15112" width="0" style="1" hidden="1" customWidth="1"/>
    <col min="15113" max="15360" width="9.140625" style="1"/>
    <col min="15361" max="15361" width="54.28515625" style="1" customWidth="1"/>
    <col min="15362" max="15362" width="15.28515625" style="1" customWidth="1"/>
    <col min="15363" max="15363" width="17.7109375" style="1" customWidth="1"/>
    <col min="15364" max="15368" width="0" style="1" hidden="1" customWidth="1"/>
    <col min="15369" max="15616" width="9.140625" style="1"/>
    <col min="15617" max="15617" width="54.28515625" style="1" customWidth="1"/>
    <col min="15618" max="15618" width="15.28515625" style="1" customWidth="1"/>
    <col min="15619" max="15619" width="17.7109375" style="1" customWidth="1"/>
    <col min="15620" max="15624" width="0" style="1" hidden="1" customWidth="1"/>
    <col min="15625" max="15872" width="9.140625" style="1"/>
    <col min="15873" max="15873" width="54.28515625" style="1" customWidth="1"/>
    <col min="15874" max="15874" width="15.28515625" style="1" customWidth="1"/>
    <col min="15875" max="15875" width="17.7109375" style="1" customWidth="1"/>
    <col min="15876" max="15880" width="0" style="1" hidden="1" customWidth="1"/>
    <col min="15881" max="16128" width="9.140625" style="1"/>
    <col min="16129" max="16129" width="54.28515625" style="1" customWidth="1"/>
    <col min="16130" max="16130" width="15.28515625" style="1" customWidth="1"/>
    <col min="16131" max="16131" width="17.7109375" style="1" customWidth="1"/>
    <col min="16132" max="16136" width="0" style="1" hidden="1" customWidth="1"/>
    <col min="16137" max="16384" width="9.140625" style="1"/>
  </cols>
  <sheetData>
    <row r="2" spans="1:10">
      <c r="A2" s="123" t="s">
        <v>237</v>
      </c>
      <c r="B2" s="123"/>
      <c r="C2" s="123"/>
      <c r="D2" s="123"/>
      <c r="E2" s="123"/>
      <c r="F2" s="123"/>
      <c r="G2" s="134"/>
      <c r="H2" s="134"/>
      <c r="I2" s="134"/>
      <c r="J2" s="134"/>
    </row>
    <row r="3" spans="1:10" ht="15.75">
      <c r="A3" s="131" t="s">
        <v>183</v>
      </c>
      <c r="B3" s="135"/>
      <c r="C3" s="135"/>
      <c r="D3" s="135"/>
      <c r="E3" s="135"/>
      <c r="F3" s="136"/>
      <c r="G3" s="134"/>
      <c r="H3" s="134"/>
      <c r="I3" s="134"/>
      <c r="J3" s="134"/>
    </row>
    <row r="4" spans="1:10" ht="19.5">
      <c r="A4" s="137" t="s">
        <v>184</v>
      </c>
      <c r="B4" s="123"/>
      <c r="C4" s="123"/>
      <c r="D4" s="123"/>
      <c r="E4" s="123"/>
      <c r="F4" s="123"/>
      <c r="G4" s="123"/>
      <c r="H4" s="123"/>
      <c r="I4" s="123"/>
      <c r="J4" s="134"/>
    </row>
    <row r="5" spans="1:10" ht="19.5">
      <c r="A5" s="77"/>
      <c r="B5" s="78"/>
      <c r="C5" s="78"/>
      <c r="D5" s="78"/>
      <c r="E5" s="78"/>
      <c r="F5" s="78"/>
      <c r="G5" s="78"/>
      <c r="H5" s="78"/>
      <c r="I5" s="78"/>
    </row>
    <row r="6" spans="1:10" ht="19.5">
      <c r="A6" s="77"/>
      <c r="B6" s="78"/>
      <c r="C6" s="78"/>
      <c r="D6" s="78"/>
      <c r="E6" s="78"/>
      <c r="F6" s="78"/>
      <c r="G6" s="78"/>
      <c r="H6" s="78"/>
      <c r="I6" s="78"/>
    </row>
    <row r="7" spans="1:10" ht="19.5">
      <c r="A7" s="77"/>
      <c r="B7" s="78"/>
      <c r="C7" s="78"/>
      <c r="D7" s="78"/>
      <c r="E7" s="78"/>
      <c r="F7" s="78"/>
      <c r="G7" s="78"/>
      <c r="H7" s="78"/>
      <c r="I7" s="78"/>
    </row>
    <row r="9" spans="1:10" ht="38.25">
      <c r="A9" s="20" t="s">
        <v>25</v>
      </c>
      <c r="B9" s="21" t="s">
        <v>26</v>
      </c>
      <c r="C9" s="79" t="s">
        <v>185</v>
      </c>
      <c r="D9" s="79" t="s">
        <v>186</v>
      </c>
      <c r="E9" s="79" t="s">
        <v>186</v>
      </c>
      <c r="F9" s="79" t="s">
        <v>186</v>
      </c>
      <c r="G9" s="79" t="s">
        <v>186</v>
      </c>
      <c r="H9" s="22" t="s">
        <v>187</v>
      </c>
      <c r="I9" s="79" t="s">
        <v>4</v>
      </c>
      <c r="J9" s="79" t="s">
        <v>233</v>
      </c>
    </row>
    <row r="10" spans="1:10">
      <c r="A10" s="67" t="s">
        <v>192</v>
      </c>
      <c r="B10" s="34" t="s">
        <v>100</v>
      </c>
      <c r="C10" s="79"/>
      <c r="D10" s="79"/>
      <c r="E10" s="79"/>
      <c r="F10" s="79"/>
      <c r="G10" s="79"/>
      <c r="H10" s="22"/>
      <c r="I10" s="79"/>
      <c r="J10" s="79"/>
    </row>
    <row r="11" spans="1:10">
      <c r="A11" s="29" t="s">
        <v>188</v>
      </c>
      <c r="B11" s="39" t="s">
        <v>100</v>
      </c>
      <c r="C11" s="6">
        <v>3130</v>
      </c>
      <c r="D11" s="6"/>
      <c r="E11" s="6"/>
      <c r="F11" s="6"/>
      <c r="G11" s="6"/>
      <c r="H11" s="6"/>
      <c r="I11" s="6">
        <v>3000</v>
      </c>
      <c r="J11" s="6">
        <v>1500</v>
      </c>
    </row>
    <row r="12" spans="1:10">
      <c r="A12" s="29" t="s">
        <v>191</v>
      </c>
      <c r="B12" s="39" t="s">
        <v>100</v>
      </c>
      <c r="C12" s="6"/>
      <c r="D12" s="6"/>
      <c r="E12" s="6"/>
      <c r="F12" s="6"/>
      <c r="G12" s="6"/>
      <c r="H12" s="6"/>
      <c r="I12" s="6">
        <v>0</v>
      </c>
      <c r="J12" s="6">
        <v>1000</v>
      </c>
    </row>
    <row r="13" spans="1:10" s="35" customFormat="1" ht="14.25">
      <c r="A13" s="34" t="s">
        <v>193</v>
      </c>
      <c r="B13" s="67" t="s">
        <v>102</v>
      </c>
      <c r="C13" s="9"/>
      <c r="D13" s="9"/>
      <c r="E13" s="9"/>
      <c r="F13" s="9"/>
      <c r="G13" s="9"/>
      <c r="H13" s="9"/>
      <c r="I13" s="9"/>
      <c r="J13" s="9"/>
    </row>
    <row r="14" spans="1:10">
      <c r="A14" s="29" t="s">
        <v>194</v>
      </c>
      <c r="B14" s="39" t="s">
        <v>102</v>
      </c>
      <c r="C14" s="6"/>
      <c r="D14" s="6"/>
      <c r="E14" s="6"/>
      <c r="F14" s="6"/>
      <c r="G14" s="6"/>
      <c r="H14" s="6"/>
      <c r="I14" s="6"/>
      <c r="J14" s="6">
        <v>130</v>
      </c>
    </row>
    <row r="15" spans="1:10">
      <c r="A15" s="29" t="s">
        <v>195</v>
      </c>
      <c r="B15" s="39" t="s">
        <v>102</v>
      </c>
      <c r="C15" s="6"/>
      <c r="D15" s="6"/>
      <c r="E15" s="6"/>
      <c r="F15" s="6"/>
      <c r="G15" s="6"/>
      <c r="H15" s="6"/>
      <c r="I15" s="6"/>
      <c r="J15" s="6">
        <v>300</v>
      </c>
    </row>
    <row r="16" spans="1:10">
      <c r="A16" s="29" t="s">
        <v>196</v>
      </c>
      <c r="B16" s="39" t="s">
        <v>102</v>
      </c>
      <c r="C16" s="6"/>
      <c r="D16" s="6"/>
      <c r="E16" s="6"/>
      <c r="F16" s="6"/>
      <c r="G16" s="6"/>
      <c r="H16" s="6"/>
      <c r="I16" s="6"/>
      <c r="J16" s="6">
        <v>120</v>
      </c>
    </row>
    <row r="17" spans="1:10">
      <c r="A17" s="29" t="s">
        <v>103</v>
      </c>
      <c r="B17" s="39" t="s">
        <v>104</v>
      </c>
      <c r="C17" s="6">
        <v>810</v>
      </c>
      <c r="D17" s="6"/>
      <c r="E17" s="6"/>
      <c r="F17" s="6"/>
      <c r="G17" s="6"/>
      <c r="H17" s="6"/>
      <c r="I17" s="6">
        <v>810</v>
      </c>
      <c r="J17" s="6">
        <v>760</v>
      </c>
    </row>
    <row r="18" spans="1:10" ht="15.75">
      <c r="A18" s="81" t="s">
        <v>105</v>
      </c>
      <c r="B18" s="82" t="s">
        <v>106</v>
      </c>
      <c r="C18" s="9">
        <f>SUM(C11:C17)</f>
        <v>3940</v>
      </c>
      <c r="D18" s="6"/>
      <c r="E18" s="6"/>
      <c r="F18" s="6"/>
      <c r="G18" s="6"/>
      <c r="H18" s="6"/>
      <c r="I18" s="9">
        <f>SUM(I11:I17)</f>
        <v>3810</v>
      </c>
      <c r="J18" s="9">
        <f>SUM(J11+J12+J14+J15+J16+J17)</f>
        <v>3810</v>
      </c>
    </row>
    <row r="19" spans="1:10" s="35" customFormat="1" ht="14.25">
      <c r="A19" s="80" t="s">
        <v>107</v>
      </c>
      <c r="B19" s="67" t="s">
        <v>108</v>
      </c>
      <c r="C19" s="9"/>
      <c r="D19" s="9"/>
      <c r="E19" s="9"/>
      <c r="F19" s="9"/>
      <c r="G19" s="9"/>
      <c r="H19" s="9"/>
      <c r="I19" s="9"/>
      <c r="J19" s="9"/>
    </row>
    <row r="20" spans="1:10">
      <c r="A20" s="40" t="s">
        <v>190</v>
      </c>
      <c r="B20" s="39" t="s">
        <v>108</v>
      </c>
      <c r="C20" s="6"/>
      <c r="D20" s="6"/>
      <c r="E20" s="6"/>
      <c r="F20" s="6"/>
      <c r="G20" s="6"/>
      <c r="H20" s="6"/>
      <c r="I20" s="6"/>
      <c r="J20" s="6">
        <v>500</v>
      </c>
    </row>
    <row r="21" spans="1:10">
      <c r="A21" s="40" t="s">
        <v>197</v>
      </c>
      <c r="B21" s="39" t="s">
        <v>108</v>
      </c>
      <c r="C21" s="6"/>
      <c r="D21" s="6"/>
      <c r="E21" s="6"/>
      <c r="F21" s="6"/>
      <c r="G21" s="6"/>
      <c r="H21" s="6"/>
      <c r="I21" s="6"/>
      <c r="J21" s="6">
        <v>1600</v>
      </c>
    </row>
    <row r="22" spans="1:10">
      <c r="A22" s="40" t="s">
        <v>198</v>
      </c>
      <c r="B22" s="39" t="s">
        <v>108</v>
      </c>
      <c r="C22" s="6"/>
      <c r="D22" s="6"/>
      <c r="E22" s="6"/>
      <c r="F22" s="6"/>
      <c r="G22" s="6"/>
      <c r="H22" s="6"/>
      <c r="I22" s="6"/>
      <c r="J22" s="6">
        <v>2000</v>
      </c>
    </row>
    <row r="23" spans="1:10">
      <c r="A23" s="40" t="s">
        <v>189</v>
      </c>
      <c r="B23" s="39" t="s">
        <v>108</v>
      </c>
      <c r="C23" s="6">
        <v>5000</v>
      </c>
      <c r="D23" s="6"/>
      <c r="E23" s="6"/>
      <c r="F23" s="6"/>
      <c r="G23" s="6"/>
      <c r="H23" s="6"/>
      <c r="I23" s="6">
        <v>4510</v>
      </c>
      <c r="J23" s="6">
        <v>9100</v>
      </c>
    </row>
    <row r="24" spans="1:10" s="35" customFormat="1" ht="14.25">
      <c r="A24" s="80" t="s">
        <v>200</v>
      </c>
      <c r="B24" s="67" t="s">
        <v>110</v>
      </c>
      <c r="C24" s="9"/>
      <c r="D24" s="9"/>
      <c r="E24" s="9"/>
      <c r="F24" s="9"/>
      <c r="G24" s="9"/>
      <c r="H24" s="9"/>
      <c r="I24" s="9"/>
      <c r="J24" s="9"/>
    </row>
    <row r="25" spans="1:10">
      <c r="A25" s="40" t="s">
        <v>199</v>
      </c>
      <c r="B25" s="39" t="s">
        <v>110</v>
      </c>
      <c r="C25" s="6"/>
      <c r="D25" s="6"/>
      <c r="E25" s="6"/>
      <c r="F25" s="6"/>
      <c r="G25" s="6"/>
      <c r="H25" s="6"/>
      <c r="I25" s="6"/>
      <c r="J25" s="6">
        <v>1300</v>
      </c>
    </row>
    <row r="26" spans="1:10">
      <c r="A26" s="40" t="s">
        <v>111</v>
      </c>
      <c r="B26" s="39" t="s">
        <v>112</v>
      </c>
      <c r="C26" s="6">
        <v>2160</v>
      </c>
      <c r="D26" s="6"/>
      <c r="E26" s="6"/>
      <c r="F26" s="6"/>
      <c r="G26" s="6"/>
      <c r="H26" s="6"/>
      <c r="I26" s="6">
        <v>2160</v>
      </c>
      <c r="J26" s="6">
        <v>2160</v>
      </c>
    </row>
    <row r="27" spans="1:10" ht="15.75">
      <c r="A27" s="81" t="s">
        <v>113</v>
      </c>
      <c r="B27" s="82" t="s">
        <v>114</v>
      </c>
      <c r="C27" s="9">
        <f>SUM(C23:C26)</f>
        <v>7160</v>
      </c>
      <c r="D27" s="6"/>
      <c r="E27" s="6"/>
      <c r="F27" s="6"/>
      <c r="G27" s="6"/>
      <c r="H27" s="6"/>
      <c r="I27" s="9">
        <f>SUM(I23:I26)</f>
        <v>6670</v>
      </c>
      <c r="J27" s="9">
        <f>SUM(J20:J26)</f>
        <v>16660</v>
      </c>
    </row>
  </sheetData>
  <mergeCells count="3">
    <mergeCell ref="A2:J2"/>
    <mergeCell ref="A3:J3"/>
    <mergeCell ref="A4:J4"/>
  </mergeCells>
  <printOptions horizontalCentered="1"/>
  <pageMargins left="0.11811023622047245" right="0" top="0.74803149606299213" bottom="0.74803149606299213" header="0.31496062992125984" footer="0.31496062992125984"/>
  <pageSetup paperSize="9" scale="9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O25"/>
  <sheetViews>
    <sheetView workbookViewId="0">
      <selection activeCell="N7" sqref="N7"/>
    </sheetView>
  </sheetViews>
  <sheetFormatPr defaultRowHeight="15"/>
  <cols>
    <col min="1" max="1" width="37.140625" style="1" customWidth="1"/>
    <col min="2" max="2" width="9.85546875" style="1" bestFit="1" customWidth="1"/>
    <col min="3" max="3" width="12" style="1" customWidth="1"/>
    <col min="4" max="7" width="0" style="1" hidden="1" customWidth="1"/>
    <col min="8" max="8" width="13.140625" style="1" customWidth="1"/>
    <col min="9" max="9" width="11.5703125" style="1" customWidth="1"/>
    <col min="10" max="256" width="9.140625" style="1"/>
    <col min="257" max="257" width="37.140625" style="1" customWidth="1"/>
    <col min="258" max="258" width="16.42578125" style="1" customWidth="1"/>
    <col min="259" max="259" width="25.7109375" style="1" customWidth="1"/>
    <col min="260" max="264" width="0" style="1" hidden="1" customWidth="1"/>
    <col min="265" max="512" width="9.140625" style="1"/>
    <col min="513" max="513" width="37.140625" style="1" customWidth="1"/>
    <col min="514" max="514" width="16.42578125" style="1" customWidth="1"/>
    <col min="515" max="515" width="25.7109375" style="1" customWidth="1"/>
    <col min="516" max="520" width="0" style="1" hidden="1" customWidth="1"/>
    <col min="521" max="768" width="9.140625" style="1"/>
    <col min="769" max="769" width="37.140625" style="1" customWidth="1"/>
    <col min="770" max="770" width="16.42578125" style="1" customWidth="1"/>
    <col min="771" max="771" width="25.7109375" style="1" customWidth="1"/>
    <col min="772" max="776" width="0" style="1" hidden="1" customWidth="1"/>
    <col min="777" max="1024" width="9.140625" style="1"/>
    <col min="1025" max="1025" width="37.140625" style="1" customWidth="1"/>
    <col min="1026" max="1026" width="16.42578125" style="1" customWidth="1"/>
    <col min="1027" max="1027" width="25.7109375" style="1" customWidth="1"/>
    <col min="1028" max="1032" width="0" style="1" hidden="1" customWidth="1"/>
    <col min="1033" max="1280" width="9.140625" style="1"/>
    <col min="1281" max="1281" width="37.140625" style="1" customWidth="1"/>
    <col min="1282" max="1282" width="16.42578125" style="1" customWidth="1"/>
    <col min="1283" max="1283" width="25.7109375" style="1" customWidth="1"/>
    <col min="1284" max="1288" width="0" style="1" hidden="1" customWidth="1"/>
    <col min="1289" max="1536" width="9.140625" style="1"/>
    <col min="1537" max="1537" width="37.140625" style="1" customWidth="1"/>
    <col min="1538" max="1538" width="16.42578125" style="1" customWidth="1"/>
    <col min="1539" max="1539" width="25.7109375" style="1" customWidth="1"/>
    <col min="1540" max="1544" width="0" style="1" hidden="1" customWidth="1"/>
    <col min="1545" max="1792" width="9.140625" style="1"/>
    <col min="1793" max="1793" width="37.140625" style="1" customWidth="1"/>
    <col min="1794" max="1794" width="16.42578125" style="1" customWidth="1"/>
    <col min="1795" max="1795" width="25.7109375" style="1" customWidth="1"/>
    <col min="1796" max="1800" width="0" style="1" hidden="1" customWidth="1"/>
    <col min="1801" max="2048" width="9.140625" style="1"/>
    <col min="2049" max="2049" width="37.140625" style="1" customWidth="1"/>
    <col min="2050" max="2050" width="16.42578125" style="1" customWidth="1"/>
    <col min="2051" max="2051" width="25.7109375" style="1" customWidth="1"/>
    <col min="2052" max="2056" width="0" style="1" hidden="1" customWidth="1"/>
    <col min="2057" max="2304" width="9.140625" style="1"/>
    <col min="2305" max="2305" width="37.140625" style="1" customWidth="1"/>
    <col min="2306" max="2306" width="16.42578125" style="1" customWidth="1"/>
    <col min="2307" max="2307" width="25.7109375" style="1" customWidth="1"/>
    <col min="2308" max="2312" width="0" style="1" hidden="1" customWidth="1"/>
    <col min="2313" max="2560" width="9.140625" style="1"/>
    <col min="2561" max="2561" width="37.140625" style="1" customWidth="1"/>
    <col min="2562" max="2562" width="16.42578125" style="1" customWidth="1"/>
    <col min="2563" max="2563" width="25.7109375" style="1" customWidth="1"/>
    <col min="2564" max="2568" width="0" style="1" hidden="1" customWidth="1"/>
    <col min="2569" max="2816" width="9.140625" style="1"/>
    <col min="2817" max="2817" width="37.140625" style="1" customWidth="1"/>
    <col min="2818" max="2818" width="16.42578125" style="1" customWidth="1"/>
    <col min="2819" max="2819" width="25.7109375" style="1" customWidth="1"/>
    <col min="2820" max="2824" width="0" style="1" hidden="1" customWidth="1"/>
    <col min="2825" max="3072" width="9.140625" style="1"/>
    <col min="3073" max="3073" width="37.140625" style="1" customWidth="1"/>
    <col min="3074" max="3074" width="16.42578125" style="1" customWidth="1"/>
    <col min="3075" max="3075" width="25.7109375" style="1" customWidth="1"/>
    <col min="3076" max="3080" width="0" style="1" hidden="1" customWidth="1"/>
    <col min="3081" max="3328" width="9.140625" style="1"/>
    <col min="3329" max="3329" width="37.140625" style="1" customWidth="1"/>
    <col min="3330" max="3330" width="16.42578125" style="1" customWidth="1"/>
    <col min="3331" max="3331" width="25.7109375" style="1" customWidth="1"/>
    <col min="3332" max="3336" width="0" style="1" hidden="1" customWidth="1"/>
    <col min="3337" max="3584" width="9.140625" style="1"/>
    <col min="3585" max="3585" width="37.140625" style="1" customWidth="1"/>
    <col min="3586" max="3586" width="16.42578125" style="1" customWidth="1"/>
    <col min="3587" max="3587" width="25.7109375" style="1" customWidth="1"/>
    <col min="3588" max="3592" width="0" style="1" hidden="1" customWidth="1"/>
    <col min="3593" max="3840" width="9.140625" style="1"/>
    <col min="3841" max="3841" width="37.140625" style="1" customWidth="1"/>
    <col min="3842" max="3842" width="16.42578125" style="1" customWidth="1"/>
    <col min="3843" max="3843" width="25.7109375" style="1" customWidth="1"/>
    <col min="3844" max="3848" width="0" style="1" hidden="1" customWidth="1"/>
    <col min="3849" max="4096" width="9.140625" style="1"/>
    <col min="4097" max="4097" width="37.140625" style="1" customWidth="1"/>
    <col min="4098" max="4098" width="16.42578125" style="1" customWidth="1"/>
    <col min="4099" max="4099" width="25.7109375" style="1" customWidth="1"/>
    <col min="4100" max="4104" width="0" style="1" hidden="1" customWidth="1"/>
    <col min="4105" max="4352" width="9.140625" style="1"/>
    <col min="4353" max="4353" width="37.140625" style="1" customWidth="1"/>
    <col min="4354" max="4354" width="16.42578125" style="1" customWidth="1"/>
    <col min="4355" max="4355" width="25.7109375" style="1" customWidth="1"/>
    <col min="4356" max="4360" width="0" style="1" hidden="1" customWidth="1"/>
    <col min="4361" max="4608" width="9.140625" style="1"/>
    <col min="4609" max="4609" width="37.140625" style="1" customWidth="1"/>
    <col min="4610" max="4610" width="16.42578125" style="1" customWidth="1"/>
    <col min="4611" max="4611" width="25.7109375" style="1" customWidth="1"/>
    <col min="4612" max="4616" width="0" style="1" hidden="1" customWidth="1"/>
    <col min="4617" max="4864" width="9.140625" style="1"/>
    <col min="4865" max="4865" width="37.140625" style="1" customWidth="1"/>
    <col min="4866" max="4866" width="16.42578125" style="1" customWidth="1"/>
    <col min="4867" max="4867" width="25.7109375" style="1" customWidth="1"/>
    <col min="4868" max="4872" width="0" style="1" hidden="1" customWidth="1"/>
    <col min="4873" max="5120" width="9.140625" style="1"/>
    <col min="5121" max="5121" width="37.140625" style="1" customWidth="1"/>
    <col min="5122" max="5122" width="16.42578125" style="1" customWidth="1"/>
    <col min="5123" max="5123" width="25.7109375" style="1" customWidth="1"/>
    <col min="5124" max="5128" width="0" style="1" hidden="1" customWidth="1"/>
    <col min="5129" max="5376" width="9.140625" style="1"/>
    <col min="5377" max="5377" width="37.140625" style="1" customWidth="1"/>
    <col min="5378" max="5378" width="16.42578125" style="1" customWidth="1"/>
    <col min="5379" max="5379" width="25.7109375" style="1" customWidth="1"/>
    <col min="5380" max="5384" width="0" style="1" hidden="1" customWidth="1"/>
    <col min="5385" max="5632" width="9.140625" style="1"/>
    <col min="5633" max="5633" width="37.140625" style="1" customWidth="1"/>
    <col min="5634" max="5634" width="16.42578125" style="1" customWidth="1"/>
    <col min="5635" max="5635" width="25.7109375" style="1" customWidth="1"/>
    <col min="5636" max="5640" width="0" style="1" hidden="1" customWidth="1"/>
    <col min="5641" max="5888" width="9.140625" style="1"/>
    <col min="5889" max="5889" width="37.140625" style="1" customWidth="1"/>
    <col min="5890" max="5890" width="16.42578125" style="1" customWidth="1"/>
    <col min="5891" max="5891" width="25.7109375" style="1" customWidth="1"/>
    <col min="5892" max="5896" width="0" style="1" hidden="1" customWidth="1"/>
    <col min="5897" max="6144" width="9.140625" style="1"/>
    <col min="6145" max="6145" width="37.140625" style="1" customWidth="1"/>
    <col min="6146" max="6146" width="16.42578125" style="1" customWidth="1"/>
    <col min="6147" max="6147" width="25.7109375" style="1" customWidth="1"/>
    <col min="6148" max="6152" width="0" style="1" hidden="1" customWidth="1"/>
    <col min="6153" max="6400" width="9.140625" style="1"/>
    <col min="6401" max="6401" width="37.140625" style="1" customWidth="1"/>
    <col min="6402" max="6402" width="16.42578125" style="1" customWidth="1"/>
    <col min="6403" max="6403" width="25.7109375" style="1" customWidth="1"/>
    <col min="6404" max="6408" width="0" style="1" hidden="1" customWidth="1"/>
    <col min="6409" max="6656" width="9.140625" style="1"/>
    <col min="6657" max="6657" width="37.140625" style="1" customWidth="1"/>
    <col min="6658" max="6658" width="16.42578125" style="1" customWidth="1"/>
    <col min="6659" max="6659" width="25.7109375" style="1" customWidth="1"/>
    <col min="6660" max="6664" width="0" style="1" hidden="1" customWidth="1"/>
    <col min="6665" max="6912" width="9.140625" style="1"/>
    <col min="6913" max="6913" width="37.140625" style="1" customWidth="1"/>
    <col min="6914" max="6914" width="16.42578125" style="1" customWidth="1"/>
    <col min="6915" max="6915" width="25.7109375" style="1" customWidth="1"/>
    <col min="6916" max="6920" width="0" style="1" hidden="1" customWidth="1"/>
    <col min="6921" max="7168" width="9.140625" style="1"/>
    <col min="7169" max="7169" width="37.140625" style="1" customWidth="1"/>
    <col min="7170" max="7170" width="16.42578125" style="1" customWidth="1"/>
    <col min="7171" max="7171" width="25.7109375" style="1" customWidth="1"/>
    <col min="7172" max="7176" width="0" style="1" hidden="1" customWidth="1"/>
    <col min="7177" max="7424" width="9.140625" style="1"/>
    <col min="7425" max="7425" width="37.140625" style="1" customWidth="1"/>
    <col min="7426" max="7426" width="16.42578125" style="1" customWidth="1"/>
    <col min="7427" max="7427" width="25.7109375" style="1" customWidth="1"/>
    <col min="7428" max="7432" width="0" style="1" hidden="1" customWidth="1"/>
    <col min="7433" max="7680" width="9.140625" style="1"/>
    <col min="7681" max="7681" width="37.140625" style="1" customWidth="1"/>
    <col min="7682" max="7682" width="16.42578125" style="1" customWidth="1"/>
    <col min="7683" max="7683" width="25.7109375" style="1" customWidth="1"/>
    <col min="7684" max="7688" width="0" style="1" hidden="1" customWidth="1"/>
    <col min="7689" max="7936" width="9.140625" style="1"/>
    <col min="7937" max="7937" width="37.140625" style="1" customWidth="1"/>
    <col min="7938" max="7938" width="16.42578125" style="1" customWidth="1"/>
    <col min="7939" max="7939" width="25.7109375" style="1" customWidth="1"/>
    <col min="7940" max="7944" width="0" style="1" hidden="1" customWidth="1"/>
    <col min="7945" max="8192" width="9.140625" style="1"/>
    <col min="8193" max="8193" width="37.140625" style="1" customWidth="1"/>
    <col min="8194" max="8194" width="16.42578125" style="1" customWidth="1"/>
    <col min="8195" max="8195" width="25.7109375" style="1" customWidth="1"/>
    <col min="8196" max="8200" width="0" style="1" hidden="1" customWidth="1"/>
    <col min="8201" max="8448" width="9.140625" style="1"/>
    <col min="8449" max="8449" width="37.140625" style="1" customWidth="1"/>
    <col min="8450" max="8450" width="16.42578125" style="1" customWidth="1"/>
    <col min="8451" max="8451" width="25.7109375" style="1" customWidth="1"/>
    <col min="8452" max="8456" width="0" style="1" hidden="1" customWidth="1"/>
    <col min="8457" max="8704" width="9.140625" style="1"/>
    <col min="8705" max="8705" width="37.140625" style="1" customWidth="1"/>
    <col min="8706" max="8706" width="16.42578125" style="1" customWidth="1"/>
    <col min="8707" max="8707" width="25.7109375" style="1" customWidth="1"/>
    <col min="8708" max="8712" width="0" style="1" hidden="1" customWidth="1"/>
    <col min="8713" max="8960" width="9.140625" style="1"/>
    <col min="8961" max="8961" width="37.140625" style="1" customWidth="1"/>
    <col min="8962" max="8962" width="16.42578125" style="1" customWidth="1"/>
    <col min="8963" max="8963" width="25.7109375" style="1" customWidth="1"/>
    <col min="8964" max="8968" width="0" style="1" hidden="1" customWidth="1"/>
    <col min="8969" max="9216" width="9.140625" style="1"/>
    <col min="9217" max="9217" width="37.140625" style="1" customWidth="1"/>
    <col min="9218" max="9218" width="16.42578125" style="1" customWidth="1"/>
    <col min="9219" max="9219" width="25.7109375" style="1" customWidth="1"/>
    <col min="9220" max="9224" width="0" style="1" hidden="1" customWidth="1"/>
    <col min="9225" max="9472" width="9.140625" style="1"/>
    <col min="9473" max="9473" width="37.140625" style="1" customWidth="1"/>
    <col min="9474" max="9474" width="16.42578125" style="1" customWidth="1"/>
    <col min="9475" max="9475" width="25.7109375" style="1" customWidth="1"/>
    <col min="9476" max="9480" width="0" style="1" hidden="1" customWidth="1"/>
    <col min="9481" max="9728" width="9.140625" style="1"/>
    <col min="9729" max="9729" width="37.140625" style="1" customWidth="1"/>
    <col min="9730" max="9730" width="16.42578125" style="1" customWidth="1"/>
    <col min="9731" max="9731" width="25.7109375" style="1" customWidth="1"/>
    <col min="9732" max="9736" width="0" style="1" hidden="1" customWidth="1"/>
    <col min="9737" max="9984" width="9.140625" style="1"/>
    <col min="9985" max="9985" width="37.140625" style="1" customWidth="1"/>
    <col min="9986" max="9986" width="16.42578125" style="1" customWidth="1"/>
    <col min="9987" max="9987" width="25.7109375" style="1" customWidth="1"/>
    <col min="9988" max="9992" width="0" style="1" hidden="1" customWidth="1"/>
    <col min="9993" max="10240" width="9.140625" style="1"/>
    <col min="10241" max="10241" width="37.140625" style="1" customWidth="1"/>
    <col min="10242" max="10242" width="16.42578125" style="1" customWidth="1"/>
    <col min="10243" max="10243" width="25.7109375" style="1" customWidth="1"/>
    <col min="10244" max="10248" width="0" style="1" hidden="1" customWidth="1"/>
    <col min="10249" max="10496" width="9.140625" style="1"/>
    <col min="10497" max="10497" width="37.140625" style="1" customWidth="1"/>
    <col min="10498" max="10498" width="16.42578125" style="1" customWidth="1"/>
    <col min="10499" max="10499" width="25.7109375" style="1" customWidth="1"/>
    <col min="10500" max="10504" width="0" style="1" hidden="1" customWidth="1"/>
    <col min="10505" max="10752" width="9.140625" style="1"/>
    <col min="10753" max="10753" width="37.140625" style="1" customWidth="1"/>
    <col min="10754" max="10754" width="16.42578125" style="1" customWidth="1"/>
    <col min="10755" max="10755" width="25.7109375" style="1" customWidth="1"/>
    <col min="10756" max="10760" width="0" style="1" hidden="1" customWidth="1"/>
    <col min="10761" max="11008" width="9.140625" style="1"/>
    <col min="11009" max="11009" width="37.140625" style="1" customWidth="1"/>
    <col min="11010" max="11010" width="16.42578125" style="1" customWidth="1"/>
    <col min="11011" max="11011" width="25.7109375" style="1" customWidth="1"/>
    <col min="11012" max="11016" width="0" style="1" hidden="1" customWidth="1"/>
    <col min="11017" max="11264" width="9.140625" style="1"/>
    <col min="11265" max="11265" width="37.140625" style="1" customWidth="1"/>
    <col min="11266" max="11266" width="16.42578125" style="1" customWidth="1"/>
    <col min="11267" max="11267" width="25.7109375" style="1" customWidth="1"/>
    <col min="11268" max="11272" width="0" style="1" hidden="1" customWidth="1"/>
    <col min="11273" max="11520" width="9.140625" style="1"/>
    <col min="11521" max="11521" width="37.140625" style="1" customWidth="1"/>
    <col min="11522" max="11522" width="16.42578125" style="1" customWidth="1"/>
    <col min="11523" max="11523" width="25.7109375" style="1" customWidth="1"/>
    <col min="11524" max="11528" width="0" style="1" hidden="1" customWidth="1"/>
    <col min="11529" max="11776" width="9.140625" style="1"/>
    <col min="11777" max="11777" width="37.140625" style="1" customWidth="1"/>
    <col min="11778" max="11778" width="16.42578125" style="1" customWidth="1"/>
    <col min="11779" max="11779" width="25.7109375" style="1" customWidth="1"/>
    <col min="11780" max="11784" width="0" style="1" hidden="1" customWidth="1"/>
    <col min="11785" max="12032" width="9.140625" style="1"/>
    <col min="12033" max="12033" width="37.140625" style="1" customWidth="1"/>
    <col min="12034" max="12034" width="16.42578125" style="1" customWidth="1"/>
    <col min="12035" max="12035" width="25.7109375" style="1" customWidth="1"/>
    <col min="12036" max="12040" width="0" style="1" hidden="1" customWidth="1"/>
    <col min="12041" max="12288" width="9.140625" style="1"/>
    <col min="12289" max="12289" width="37.140625" style="1" customWidth="1"/>
    <col min="12290" max="12290" width="16.42578125" style="1" customWidth="1"/>
    <col min="12291" max="12291" width="25.7109375" style="1" customWidth="1"/>
    <col min="12292" max="12296" width="0" style="1" hidden="1" customWidth="1"/>
    <col min="12297" max="12544" width="9.140625" style="1"/>
    <col min="12545" max="12545" width="37.140625" style="1" customWidth="1"/>
    <col min="12546" max="12546" width="16.42578125" style="1" customWidth="1"/>
    <col min="12547" max="12547" width="25.7109375" style="1" customWidth="1"/>
    <col min="12548" max="12552" width="0" style="1" hidden="1" customWidth="1"/>
    <col min="12553" max="12800" width="9.140625" style="1"/>
    <col min="12801" max="12801" width="37.140625" style="1" customWidth="1"/>
    <col min="12802" max="12802" width="16.42578125" style="1" customWidth="1"/>
    <col min="12803" max="12803" width="25.7109375" style="1" customWidth="1"/>
    <col min="12804" max="12808" width="0" style="1" hidden="1" customWidth="1"/>
    <col min="12809" max="13056" width="9.140625" style="1"/>
    <col min="13057" max="13057" width="37.140625" style="1" customWidth="1"/>
    <col min="13058" max="13058" width="16.42578125" style="1" customWidth="1"/>
    <col min="13059" max="13059" width="25.7109375" style="1" customWidth="1"/>
    <col min="13060" max="13064" width="0" style="1" hidden="1" customWidth="1"/>
    <col min="13065" max="13312" width="9.140625" style="1"/>
    <col min="13313" max="13313" width="37.140625" style="1" customWidth="1"/>
    <col min="13314" max="13314" width="16.42578125" style="1" customWidth="1"/>
    <col min="13315" max="13315" width="25.7109375" style="1" customWidth="1"/>
    <col min="13316" max="13320" width="0" style="1" hidden="1" customWidth="1"/>
    <col min="13321" max="13568" width="9.140625" style="1"/>
    <col min="13569" max="13569" width="37.140625" style="1" customWidth="1"/>
    <col min="13570" max="13570" width="16.42578125" style="1" customWidth="1"/>
    <col min="13571" max="13571" width="25.7109375" style="1" customWidth="1"/>
    <col min="13572" max="13576" width="0" style="1" hidden="1" customWidth="1"/>
    <col min="13577" max="13824" width="9.140625" style="1"/>
    <col min="13825" max="13825" width="37.140625" style="1" customWidth="1"/>
    <col min="13826" max="13826" width="16.42578125" style="1" customWidth="1"/>
    <col min="13827" max="13827" width="25.7109375" style="1" customWidth="1"/>
    <col min="13828" max="13832" width="0" style="1" hidden="1" customWidth="1"/>
    <col min="13833" max="14080" width="9.140625" style="1"/>
    <col min="14081" max="14081" width="37.140625" style="1" customWidth="1"/>
    <col min="14082" max="14082" width="16.42578125" style="1" customWidth="1"/>
    <col min="14083" max="14083" width="25.7109375" style="1" customWidth="1"/>
    <col min="14084" max="14088" width="0" style="1" hidden="1" customWidth="1"/>
    <col min="14089" max="14336" width="9.140625" style="1"/>
    <col min="14337" max="14337" width="37.140625" style="1" customWidth="1"/>
    <col min="14338" max="14338" width="16.42578125" style="1" customWidth="1"/>
    <col min="14339" max="14339" width="25.7109375" style="1" customWidth="1"/>
    <col min="14340" max="14344" width="0" style="1" hidden="1" customWidth="1"/>
    <col min="14345" max="14592" width="9.140625" style="1"/>
    <col min="14593" max="14593" width="37.140625" style="1" customWidth="1"/>
    <col min="14594" max="14594" width="16.42578125" style="1" customWidth="1"/>
    <col min="14595" max="14595" width="25.7109375" style="1" customWidth="1"/>
    <col min="14596" max="14600" width="0" style="1" hidden="1" customWidth="1"/>
    <col min="14601" max="14848" width="9.140625" style="1"/>
    <col min="14849" max="14849" width="37.140625" style="1" customWidth="1"/>
    <col min="14850" max="14850" width="16.42578125" style="1" customWidth="1"/>
    <col min="14851" max="14851" width="25.7109375" style="1" customWidth="1"/>
    <col min="14852" max="14856" width="0" style="1" hidden="1" customWidth="1"/>
    <col min="14857" max="15104" width="9.140625" style="1"/>
    <col min="15105" max="15105" width="37.140625" style="1" customWidth="1"/>
    <col min="15106" max="15106" width="16.42578125" style="1" customWidth="1"/>
    <col min="15107" max="15107" width="25.7109375" style="1" customWidth="1"/>
    <col min="15108" max="15112" width="0" style="1" hidden="1" customWidth="1"/>
    <col min="15113" max="15360" width="9.140625" style="1"/>
    <col min="15361" max="15361" width="37.140625" style="1" customWidth="1"/>
    <col min="15362" max="15362" width="16.42578125" style="1" customWidth="1"/>
    <col min="15363" max="15363" width="25.7109375" style="1" customWidth="1"/>
    <col min="15364" max="15368" width="0" style="1" hidden="1" customWidth="1"/>
    <col min="15369" max="15616" width="9.140625" style="1"/>
    <col min="15617" max="15617" width="37.140625" style="1" customWidth="1"/>
    <col min="15618" max="15618" width="16.42578125" style="1" customWidth="1"/>
    <col min="15619" max="15619" width="25.7109375" style="1" customWidth="1"/>
    <col min="15620" max="15624" width="0" style="1" hidden="1" customWidth="1"/>
    <col min="15625" max="15872" width="9.140625" style="1"/>
    <col min="15873" max="15873" width="37.140625" style="1" customWidth="1"/>
    <col min="15874" max="15874" width="16.42578125" style="1" customWidth="1"/>
    <col min="15875" max="15875" width="25.7109375" style="1" customWidth="1"/>
    <col min="15876" max="15880" width="0" style="1" hidden="1" customWidth="1"/>
    <col min="15881" max="16128" width="9.140625" style="1"/>
    <col min="16129" max="16129" width="37.140625" style="1" customWidth="1"/>
    <col min="16130" max="16130" width="16.42578125" style="1" customWidth="1"/>
    <col min="16131" max="16131" width="25.7109375" style="1" customWidth="1"/>
    <col min="16132" max="16136" width="0" style="1" hidden="1" customWidth="1"/>
    <col min="16137" max="16384" width="9.140625" style="1"/>
  </cols>
  <sheetData>
    <row r="1" spans="1:15">
      <c r="A1" s="123"/>
      <c r="B1" s="123"/>
      <c r="C1" s="123"/>
    </row>
    <row r="2" spans="1:15">
      <c r="A2" s="123" t="s">
        <v>238</v>
      </c>
      <c r="B2" s="123"/>
      <c r="C2" s="123"/>
      <c r="D2" s="123"/>
      <c r="E2" s="123"/>
      <c r="F2" s="123"/>
      <c r="G2" s="124"/>
      <c r="H2" s="124"/>
      <c r="I2" s="134"/>
    </row>
    <row r="3" spans="1:15" ht="15.75">
      <c r="A3" s="131" t="s">
        <v>183</v>
      </c>
      <c r="B3" s="135"/>
      <c r="C3" s="135"/>
      <c r="D3" s="135"/>
      <c r="E3" s="135"/>
      <c r="F3" s="135"/>
      <c r="G3" s="124"/>
      <c r="H3" s="124"/>
      <c r="I3" s="134"/>
    </row>
    <row r="4" spans="1:15" ht="19.5">
      <c r="A4" s="137" t="s">
        <v>201</v>
      </c>
      <c r="B4" s="123"/>
      <c r="C4" s="123"/>
      <c r="D4" s="123"/>
      <c r="E4" s="123"/>
      <c r="F4" s="123"/>
      <c r="G4" s="123"/>
      <c r="H4" s="123"/>
      <c r="I4" s="134"/>
    </row>
    <row r="5" spans="1:15" ht="19.5">
      <c r="A5" s="19"/>
    </row>
    <row r="7" spans="1:15" ht="38.25">
      <c r="A7" s="20" t="s">
        <v>25</v>
      </c>
      <c r="B7" s="21" t="s">
        <v>26</v>
      </c>
      <c r="C7" s="22" t="s">
        <v>185</v>
      </c>
      <c r="D7" s="22" t="s">
        <v>186</v>
      </c>
      <c r="E7" s="22" t="s">
        <v>186</v>
      </c>
      <c r="F7" s="22" t="s">
        <v>186</v>
      </c>
      <c r="G7" s="22" t="s">
        <v>186</v>
      </c>
      <c r="H7" s="22" t="s">
        <v>4</v>
      </c>
      <c r="I7" s="22" t="s">
        <v>233</v>
      </c>
    </row>
    <row r="8" spans="1:15" hidden="1">
      <c r="A8" s="6"/>
      <c r="B8" s="6"/>
      <c r="C8" s="6"/>
      <c r="D8" s="6"/>
      <c r="E8" s="6"/>
      <c r="F8" s="6"/>
      <c r="G8" s="6"/>
      <c r="H8" s="6"/>
      <c r="I8" s="6"/>
    </row>
    <row r="9" spans="1:15" hidden="1">
      <c r="A9" s="6"/>
      <c r="B9" s="6"/>
      <c r="C9" s="6"/>
      <c r="D9" s="6"/>
      <c r="E9" s="6"/>
      <c r="F9" s="6"/>
      <c r="G9" s="6"/>
      <c r="H9" s="6"/>
      <c r="I9" s="6"/>
    </row>
    <row r="10" spans="1:15" hidden="1">
      <c r="A10" s="6"/>
      <c r="B10" s="6"/>
      <c r="C10" s="6"/>
      <c r="D10" s="6"/>
      <c r="E10" s="6"/>
      <c r="F10" s="6"/>
      <c r="G10" s="6"/>
      <c r="H10" s="6"/>
      <c r="I10" s="6"/>
    </row>
    <row r="11" spans="1:15" hidden="1">
      <c r="A11" s="6"/>
      <c r="B11" s="6"/>
      <c r="C11" s="6"/>
      <c r="D11" s="6"/>
      <c r="E11" s="6"/>
      <c r="F11" s="6"/>
      <c r="G11" s="6"/>
      <c r="H11" s="6"/>
      <c r="I11" s="6"/>
    </row>
    <row r="12" spans="1:15">
      <c r="A12" s="80" t="s">
        <v>202</v>
      </c>
      <c r="B12" s="67" t="s">
        <v>95</v>
      </c>
      <c r="C12" s="17">
        <v>2182</v>
      </c>
      <c r="D12" s="14"/>
      <c r="E12" s="14"/>
      <c r="F12" s="14"/>
      <c r="G12" s="14"/>
      <c r="H12" s="17">
        <v>15527</v>
      </c>
      <c r="I12" s="17">
        <v>15586</v>
      </c>
    </row>
    <row r="13" spans="1:15">
      <c r="A13" s="80"/>
      <c r="B13" s="67"/>
      <c r="C13" s="14"/>
      <c r="D13" s="14"/>
      <c r="E13" s="14"/>
      <c r="F13" s="14"/>
      <c r="G13" s="14"/>
      <c r="H13" s="14"/>
      <c r="I13" s="14"/>
      <c r="O13" s="84"/>
    </row>
    <row r="14" spans="1:15" hidden="1">
      <c r="A14" s="80"/>
      <c r="B14" s="67"/>
      <c r="C14" s="14"/>
      <c r="D14" s="14"/>
      <c r="E14" s="14"/>
      <c r="F14" s="14"/>
      <c r="G14" s="14"/>
      <c r="H14" s="14"/>
      <c r="I14" s="14"/>
      <c r="O14" s="85"/>
    </row>
    <row r="15" spans="1:15" hidden="1">
      <c r="A15" s="80"/>
      <c r="B15" s="67"/>
      <c r="C15" s="14"/>
      <c r="D15" s="14"/>
      <c r="E15" s="14"/>
      <c r="F15" s="14"/>
      <c r="G15" s="14"/>
      <c r="H15" s="14"/>
      <c r="I15" s="14"/>
      <c r="O15" s="85"/>
    </row>
    <row r="16" spans="1:15" hidden="1">
      <c r="A16" s="80"/>
      <c r="B16" s="67"/>
      <c r="C16" s="14"/>
      <c r="D16" s="14"/>
      <c r="E16" s="14"/>
      <c r="F16" s="14"/>
      <c r="G16" s="14"/>
      <c r="H16" s="14"/>
      <c r="I16" s="14"/>
      <c r="O16" s="85"/>
    </row>
    <row r="17" spans="1:15">
      <c r="A17" s="80" t="s">
        <v>203</v>
      </c>
      <c r="B17" s="67" t="s">
        <v>95</v>
      </c>
      <c r="C17" s="17">
        <v>0</v>
      </c>
      <c r="D17" s="14"/>
      <c r="E17" s="14"/>
      <c r="F17" s="14"/>
      <c r="G17" s="14"/>
      <c r="H17" s="17">
        <v>0</v>
      </c>
      <c r="I17" s="17">
        <v>0</v>
      </c>
      <c r="O17" s="85"/>
    </row>
    <row r="18" spans="1:15">
      <c r="A18" s="6"/>
      <c r="B18" s="6"/>
      <c r="C18" s="14"/>
      <c r="D18" s="83"/>
      <c r="E18" s="83"/>
      <c r="F18" s="83"/>
      <c r="G18" s="83"/>
      <c r="H18" s="14"/>
      <c r="I18" s="14"/>
      <c r="O18" s="86"/>
    </row>
    <row r="19" spans="1:15">
      <c r="O19" s="87"/>
    </row>
    <row r="20" spans="1:15">
      <c r="O20" s="87"/>
    </row>
    <row r="21" spans="1:15">
      <c r="O21" s="87"/>
    </row>
    <row r="22" spans="1:15">
      <c r="O22" s="87"/>
    </row>
    <row r="23" spans="1:15">
      <c r="O23" s="86"/>
    </row>
    <row r="24" spans="1:15">
      <c r="O24" s="87"/>
    </row>
    <row r="25" spans="1:15">
      <c r="O25" s="85"/>
    </row>
  </sheetData>
  <mergeCells count="4">
    <mergeCell ref="A1:C1"/>
    <mergeCell ref="A2:I2"/>
    <mergeCell ref="A3:I3"/>
    <mergeCell ref="A4:I4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IV108"/>
  <sheetViews>
    <sheetView tabSelected="1" topLeftCell="A43" zoomScale="90" zoomScaleNormal="90" workbookViewId="0">
      <selection activeCell="J18" sqref="J18"/>
    </sheetView>
  </sheetViews>
  <sheetFormatPr defaultRowHeight="15"/>
  <cols>
    <col min="1" max="1" width="64.85546875" style="1" bestFit="1" customWidth="1"/>
    <col min="2" max="2" width="7.5703125" style="1" bestFit="1" customWidth="1"/>
    <col min="3" max="6" width="6.7109375" style="1" bestFit="1" customWidth="1"/>
    <col min="7" max="7" width="7.85546875" style="1" bestFit="1" customWidth="1"/>
    <col min="8" max="8" width="6.7109375" style="1" bestFit="1" customWidth="1"/>
    <col min="9" max="9" width="7.28515625" style="1" bestFit="1" customWidth="1"/>
    <col min="10" max="10" width="7.85546875" style="1" bestFit="1" customWidth="1"/>
    <col min="11" max="11" width="9" style="1" bestFit="1" customWidth="1"/>
    <col min="12" max="12" width="6.7109375" style="1" bestFit="1" customWidth="1"/>
    <col min="13" max="13" width="7.7109375" style="1" bestFit="1" customWidth="1"/>
    <col min="14" max="14" width="7.42578125" style="1" bestFit="1" customWidth="1"/>
    <col min="15" max="15" width="11.42578125" style="1" bestFit="1" customWidth="1"/>
    <col min="16" max="256" width="9.140625" style="1"/>
    <col min="257" max="257" width="66.140625" style="1" customWidth="1"/>
    <col min="258" max="258" width="8.5703125" style="1" customWidth="1"/>
    <col min="259" max="259" width="10.140625" style="1" customWidth="1"/>
    <col min="260" max="260" width="10" style="1" customWidth="1"/>
    <col min="261" max="261" width="9.85546875" style="1" customWidth="1"/>
    <col min="262" max="263" width="9.5703125" style="1" customWidth="1"/>
    <col min="264" max="264" width="9.7109375" style="1" customWidth="1"/>
    <col min="265" max="265" width="10.28515625" style="1" customWidth="1"/>
    <col min="266" max="266" width="10.7109375" style="1" customWidth="1"/>
    <col min="267" max="267" width="11.28515625" style="1" customWidth="1"/>
    <col min="268" max="268" width="12" style="1" customWidth="1"/>
    <col min="269" max="269" width="11.5703125" style="1" customWidth="1"/>
    <col min="270" max="270" width="12" style="1" customWidth="1"/>
    <col min="271" max="271" width="14.140625" style="1" customWidth="1"/>
    <col min="272" max="512" width="9.140625" style="1"/>
    <col min="513" max="513" width="66.140625" style="1" customWidth="1"/>
    <col min="514" max="514" width="8.5703125" style="1" customWidth="1"/>
    <col min="515" max="515" width="10.140625" style="1" customWidth="1"/>
    <col min="516" max="516" width="10" style="1" customWidth="1"/>
    <col min="517" max="517" width="9.85546875" style="1" customWidth="1"/>
    <col min="518" max="519" width="9.5703125" style="1" customWidth="1"/>
    <col min="520" max="520" width="9.7109375" style="1" customWidth="1"/>
    <col min="521" max="521" width="10.28515625" style="1" customWidth="1"/>
    <col min="522" max="522" width="10.7109375" style="1" customWidth="1"/>
    <col min="523" max="523" width="11.28515625" style="1" customWidth="1"/>
    <col min="524" max="524" width="12" style="1" customWidth="1"/>
    <col min="525" max="525" width="11.5703125" style="1" customWidth="1"/>
    <col min="526" max="526" width="12" style="1" customWidth="1"/>
    <col min="527" max="527" width="14.140625" style="1" customWidth="1"/>
    <col min="528" max="768" width="9.140625" style="1"/>
    <col min="769" max="769" width="66.140625" style="1" customWidth="1"/>
    <col min="770" max="770" width="8.5703125" style="1" customWidth="1"/>
    <col min="771" max="771" width="10.140625" style="1" customWidth="1"/>
    <col min="772" max="772" width="10" style="1" customWidth="1"/>
    <col min="773" max="773" width="9.85546875" style="1" customWidth="1"/>
    <col min="774" max="775" width="9.5703125" style="1" customWidth="1"/>
    <col min="776" max="776" width="9.7109375" style="1" customWidth="1"/>
    <col min="777" max="777" width="10.28515625" style="1" customWidth="1"/>
    <col min="778" max="778" width="10.7109375" style="1" customWidth="1"/>
    <col min="779" max="779" width="11.28515625" style="1" customWidth="1"/>
    <col min="780" max="780" width="12" style="1" customWidth="1"/>
    <col min="781" max="781" width="11.5703125" style="1" customWidth="1"/>
    <col min="782" max="782" width="12" style="1" customWidth="1"/>
    <col min="783" max="783" width="14.140625" style="1" customWidth="1"/>
    <col min="784" max="1024" width="9.140625" style="1"/>
    <col min="1025" max="1025" width="66.140625" style="1" customWidth="1"/>
    <col min="1026" max="1026" width="8.5703125" style="1" customWidth="1"/>
    <col min="1027" max="1027" width="10.140625" style="1" customWidth="1"/>
    <col min="1028" max="1028" width="10" style="1" customWidth="1"/>
    <col min="1029" max="1029" width="9.85546875" style="1" customWidth="1"/>
    <col min="1030" max="1031" width="9.5703125" style="1" customWidth="1"/>
    <col min="1032" max="1032" width="9.7109375" style="1" customWidth="1"/>
    <col min="1033" max="1033" width="10.28515625" style="1" customWidth="1"/>
    <col min="1034" max="1034" width="10.7109375" style="1" customWidth="1"/>
    <col min="1035" max="1035" width="11.28515625" style="1" customWidth="1"/>
    <col min="1036" max="1036" width="12" style="1" customWidth="1"/>
    <col min="1037" max="1037" width="11.5703125" style="1" customWidth="1"/>
    <col min="1038" max="1038" width="12" style="1" customWidth="1"/>
    <col min="1039" max="1039" width="14.140625" style="1" customWidth="1"/>
    <col min="1040" max="1280" width="9.140625" style="1"/>
    <col min="1281" max="1281" width="66.140625" style="1" customWidth="1"/>
    <col min="1282" max="1282" width="8.5703125" style="1" customWidth="1"/>
    <col min="1283" max="1283" width="10.140625" style="1" customWidth="1"/>
    <col min="1284" max="1284" width="10" style="1" customWidth="1"/>
    <col min="1285" max="1285" width="9.85546875" style="1" customWidth="1"/>
    <col min="1286" max="1287" width="9.5703125" style="1" customWidth="1"/>
    <col min="1288" max="1288" width="9.7109375" style="1" customWidth="1"/>
    <col min="1289" max="1289" width="10.28515625" style="1" customWidth="1"/>
    <col min="1290" max="1290" width="10.7109375" style="1" customWidth="1"/>
    <col min="1291" max="1291" width="11.28515625" style="1" customWidth="1"/>
    <col min="1292" max="1292" width="12" style="1" customWidth="1"/>
    <col min="1293" max="1293" width="11.5703125" style="1" customWidth="1"/>
    <col min="1294" max="1294" width="12" style="1" customWidth="1"/>
    <col min="1295" max="1295" width="14.140625" style="1" customWidth="1"/>
    <col min="1296" max="1536" width="9.140625" style="1"/>
    <col min="1537" max="1537" width="66.140625" style="1" customWidth="1"/>
    <col min="1538" max="1538" width="8.5703125" style="1" customWidth="1"/>
    <col min="1539" max="1539" width="10.140625" style="1" customWidth="1"/>
    <col min="1540" max="1540" width="10" style="1" customWidth="1"/>
    <col min="1541" max="1541" width="9.85546875" style="1" customWidth="1"/>
    <col min="1542" max="1543" width="9.5703125" style="1" customWidth="1"/>
    <col min="1544" max="1544" width="9.7109375" style="1" customWidth="1"/>
    <col min="1545" max="1545" width="10.28515625" style="1" customWidth="1"/>
    <col min="1546" max="1546" width="10.7109375" style="1" customWidth="1"/>
    <col min="1547" max="1547" width="11.28515625" style="1" customWidth="1"/>
    <col min="1548" max="1548" width="12" style="1" customWidth="1"/>
    <col min="1549" max="1549" width="11.5703125" style="1" customWidth="1"/>
    <col min="1550" max="1550" width="12" style="1" customWidth="1"/>
    <col min="1551" max="1551" width="14.140625" style="1" customWidth="1"/>
    <col min="1552" max="1792" width="9.140625" style="1"/>
    <col min="1793" max="1793" width="66.140625" style="1" customWidth="1"/>
    <col min="1794" max="1794" width="8.5703125" style="1" customWidth="1"/>
    <col min="1795" max="1795" width="10.140625" style="1" customWidth="1"/>
    <col min="1796" max="1796" width="10" style="1" customWidth="1"/>
    <col min="1797" max="1797" width="9.85546875" style="1" customWidth="1"/>
    <col min="1798" max="1799" width="9.5703125" style="1" customWidth="1"/>
    <col min="1800" max="1800" width="9.7109375" style="1" customWidth="1"/>
    <col min="1801" max="1801" width="10.28515625" style="1" customWidth="1"/>
    <col min="1802" max="1802" width="10.7109375" style="1" customWidth="1"/>
    <col min="1803" max="1803" width="11.28515625" style="1" customWidth="1"/>
    <col min="1804" max="1804" width="12" style="1" customWidth="1"/>
    <col min="1805" max="1805" width="11.5703125" style="1" customWidth="1"/>
    <col min="1806" max="1806" width="12" style="1" customWidth="1"/>
    <col min="1807" max="1807" width="14.140625" style="1" customWidth="1"/>
    <col min="1808" max="2048" width="9.140625" style="1"/>
    <col min="2049" max="2049" width="66.140625" style="1" customWidth="1"/>
    <col min="2050" max="2050" width="8.5703125" style="1" customWidth="1"/>
    <col min="2051" max="2051" width="10.140625" style="1" customWidth="1"/>
    <col min="2052" max="2052" width="10" style="1" customWidth="1"/>
    <col min="2053" max="2053" width="9.85546875" style="1" customWidth="1"/>
    <col min="2054" max="2055" width="9.5703125" style="1" customWidth="1"/>
    <col min="2056" max="2056" width="9.7109375" style="1" customWidth="1"/>
    <col min="2057" max="2057" width="10.28515625" style="1" customWidth="1"/>
    <col min="2058" max="2058" width="10.7109375" style="1" customWidth="1"/>
    <col min="2059" max="2059" width="11.28515625" style="1" customWidth="1"/>
    <col min="2060" max="2060" width="12" style="1" customWidth="1"/>
    <col min="2061" max="2061" width="11.5703125" style="1" customWidth="1"/>
    <col min="2062" max="2062" width="12" style="1" customWidth="1"/>
    <col min="2063" max="2063" width="14.140625" style="1" customWidth="1"/>
    <col min="2064" max="2304" width="9.140625" style="1"/>
    <col min="2305" max="2305" width="66.140625" style="1" customWidth="1"/>
    <col min="2306" max="2306" width="8.5703125" style="1" customWidth="1"/>
    <col min="2307" max="2307" width="10.140625" style="1" customWidth="1"/>
    <col min="2308" max="2308" width="10" style="1" customWidth="1"/>
    <col min="2309" max="2309" width="9.85546875" style="1" customWidth="1"/>
    <col min="2310" max="2311" width="9.5703125" style="1" customWidth="1"/>
    <col min="2312" max="2312" width="9.7109375" style="1" customWidth="1"/>
    <col min="2313" max="2313" width="10.28515625" style="1" customWidth="1"/>
    <col min="2314" max="2314" width="10.7109375" style="1" customWidth="1"/>
    <col min="2315" max="2315" width="11.28515625" style="1" customWidth="1"/>
    <col min="2316" max="2316" width="12" style="1" customWidth="1"/>
    <col min="2317" max="2317" width="11.5703125" style="1" customWidth="1"/>
    <col min="2318" max="2318" width="12" style="1" customWidth="1"/>
    <col min="2319" max="2319" width="14.140625" style="1" customWidth="1"/>
    <col min="2320" max="2560" width="9.140625" style="1"/>
    <col min="2561" max="2561" width="66.140625" style="1" customWidth="1"/>
    <col min="2562" max="2562" width="8.5703125" style="1" customWidth="1"/>
    <col min="2563" max="2563" width="10.140625" style="1" customWidth="1"/>
    <col min="2564" max="2564" width="10" style="1" customWidth="1"/>
    <col min="2565" max="2565" width="9.85546875" style="1" customWidth="1"/>
    <col min="2566" max="2567" width="9.5703125" style="1" customWidth="1"/>
    <col min="2568" max="2568" width="9.7109375" style="1" customWidth="1"/>
    <col min="2569" max="2569" width="10.28515625" style="1" customWidth="1"/>
    <col min="2570" max="2570" width="10.7109375" style="1" customWidth="1"/>
    <col min="2571" max="2571" width="11.28515625" style="1" customWidth="1"/>
    <col min="2572" max="2572" width="12" style="1" customWidth="1"/>
    <col min="2573" max="2573" width="11.5703125" style="1" customWidth="1"/>
    <col min="2574" max="2574" width="12" style="1" customWidth="1"/>
    <col min="2575" max="2575" width="14.140625" style="1" customWidth="1"/>
    <col min="2576" max="2816" width="9.140625" style="1"/>
    <col min="2817" max="2817" width="66.140625" style="1" customWidth="1"/>
    <col min="2818" max="2818" width="8.5703125" style="1" customWidth="1"/>
    <col min="2819" max="2819" width="10.140625" style="1" customWidth="1"/>
    <col min="2820" max="2820" width="10" style="1" customWidth="1"/>
    <col min="2821" max="2821" width="9.85546875" style="1" customWidth="1"/>
    <col min="2822" max="2823" width="9.5703125" style="1" customWidth="1"/>
    <col min="2824" max="2824" width="9.7109375" style="1" customWidth="1"/>
    <col min="2825" max="2825" width="10.28515625" style="1" customWidth="1"/>
    <col min="2826" max="2826" width="10.7109375" style="1" customWidth="1"/>
    <col min="2827" max="2827" width="11.28515625" style="1" customWidth="1"/>
    <col min="2828" max="2828" width="12" style="1" customWidth="1"/>
    <col min="2829" max="2829" width="11.5703125" style="1" customWidth="1"/>
    <col min="2830" max="2830" width="12" style="1" customWidth="1"/>
    <col min="2831" max="2831" width="14.140625" style="1" customWidth="1"/>
    <col min="2832" max="3072" width="9.140625" style="1"/>
    <col min="3073" max="3073" width="66.140625" style="1" customWidth="1"/>
    <col min="3074" max="3074" width="8.5703125" style="1" customWidth="1"/>
    <col min="3075" max="3075" width="10.140625" style="1" customWidth="1"/>
    <col min="3076" max="3076" width="10" style="1" customWidth="1"/>
    <col min="3077" max="3077" width="9.85546875" style="1" customWidth="1"/>
    <col min="3078" max="3079" width="9.5703125" style="1" customWidth="1"/>
    <col min="3080" max="3080" width="9.7109375" style="1" customWidth="1"/>
    <col min="3081" max="3081" width="10.28515625" style="1" customWidth="1"/>
    <col min="3082" max="3082" width="10.7109375" style="1" customWidth="1"/>
    <col min="3083" max="3083" width="11.28515625" style="1" customWidth="1"/>
    <col min="3084" max="3084" width="12" style="1" customWidth="1"/>
    <col min="3085" max="3085" width="11.5703125" style="1" customWidth="1"/>
    <col min="3086" max="3086" width="12" style="1" customWidth="1"/>
    <col min="3087" max="3087" width="14.140625" style="1" customWidth="1"/>
    <col min="3088" max="3328" width="9.140625" style="1"/>
    <col min="3329" max="3329" width="66.140625" style="1" customWidth="1"/>
    <col min="3330" max="3330" width="8.5703125" style="1" customWidth="1"/>
    <col min="3331" max="3331" width="10.140625" style="1" customWidth="1"/>
    <col min="3332" max="3332" width="10" style="1" customWidth="1"/>
    <col min="3333" max="3333" width="9.85546875" style="1" customWidth="1"/>
    <col min="3334" max="3335" width="9.5703125" style="1" customWidth="1"/>
    <col min="3336" max="3336" width="9.7109375" style="1" customWidth="1"/>
    <col min="3337" max="3337" width="10.28515625" style="1" customWidth="1"/>
    <col min="3338" max="3338" width="10.7109375" style="1" customWidth="1"/>
    <col min="3339" max="3339" width="11.28515625" style="1" customWidth="1"/>
    <col min="3340" max="3340" width="12" style="1" customWidth="1"/>
    <col min="3341" max="3341" width="11.5703125" style="1" customWidth="1"/>
    <col min="3342" max="3342" width="12" style="1" customWidth="1"/>
    <col min="3343" max="3343" width="14.140625" style="1" customWidth="1"/>
    <col min="3344" max="3584" width="9.140625" style="1"/>
    <col min="3585" max="3585" width="66.140625" style="1" customWidth="1"/>
    <col min="3586" max="3586" width="8.5703125" style="1" customWidth="1"/>
    <col min="3587" max="3587" width="10.140625" style="1" customWidth="1"/>
    <col min="3588" max="3588" width="10" style="1" customWidth="1"/>
    <col min="3589" max="3589" width="9.85546875" style="1" customWidth="1"/>
    <col min="3590" max="3591" width="9.5703125" style="1" customWidth="1"/>
    <col min="3592" max="3592" width="9.7109375" style="1" customWidth="1"/>
    <col min="3593" max="3593" width="10.28515625" style="1" customWidth="1"/>
    <col min="3594" max="3594" width="10.7109375" style="1" customWidth="1"/>
    <col min="3595" max="3595" width="11.28515625" style="1" customWidth="1"/>
    <col min="3596" max="3596" width="12" style="1" customWidth="1"/>
    <col min="3597" max="3597" width="11.5703125" style="1" customWidth="1"/>
    <col min="3598" max="3598" width="12" style="1" customWidth="1"/>
    <col min="3599" max="3599" width="14.140625" style="1" customWidth="1"/>
    <col min="3600" max="3840" width="9.140625" style="1"/>
    <col min="3841" max="3841" width="66.140625" style="1" customWidth="1"/>
    <col min="3842" max="3842" width="8.5703125" style="1" customWidth="1"/>
    <col min="3843" max="3843" width="10.140625" style="1" customWidth="1"/>
    <col min="3844" max="3844" width="10" style="1" customWidth="1"/>
    <col min="3845" max="3845" width="9.85546875" style="1" customWidth="1"/>
    <col min="3846" max="3847" width="9.5703125" style="1" customWidth="1"/>
    <col min="3848" max="3848" width="9.7109375" style="1" customWidth="1"/>
    <col min="3849" max="3849" width="10.28515625" style="1" customWidth="1"/>
    <col min="3850" max="3850" width="10.7109375" style="1" customWidth="1"/>
    <col min="3851" max="3851" width="11.28515625" style="1" customWidth="1"/>
    <col min="3852" max="3852" width="12" style="1" customWidth="1"/>
    <col min="3853" max="3853" width="11.5703125" style="1" customWidth="1"/>
    <col min="3854" max="3854" width="12" style="1" customWidth="1"/>
    <col min="3855" max="3855" width="14.140625" style="1" customWidth="1"/>
    <col min="3856" max="4096" width="9.140625" style="1"/>
    <col min="4097" max="4097" width="66.140625" style="1" customWidth="1"/>
    <col min="4098" max="4098" width="8.5703125" style="1" customWidth="1"/>
    <col min="4099" max="4099" width="10.140625" style="1" customWidth="1"/>
    <col min="4100" max="4100" width="10" style="1" customWidth="1"/>
    <col min="4101" max="4101" width="9.85546875" style="1" customWidth="1"/>
    <col min="4102" max="4103" width="9.5703125" style="1" customWidth="1"/>
    <col min="4104" max="4104" width="9.7109375" style="1" customWidth="1"/>
    <col min="4105" max="4105" width="10.28515625" style="1" customWidth="1"/>
    <col min="4106" max="4106" width="10.7109375" style="1" customWidth="1"/>
    <col min="4107" max="4107" width="11.28515625" style="1" customWidth="1"/>
    <col min="4108" max="4108" width="12" style="1" customWidth="1"/>
    <col min="4109" max="4109" width="11.5703125" style="1" customWidth="1"/>
    <col min="4110" max="4110" width="12" style="1" customWidth="1"/>
    <col min="4111" max="4111" width="14.140625" style="1" customWidth="1"/>
    <col min="4112" max="4352" width="9.140625" style="1"/>
    <col min="4353" max="4353" width="66.140625" style="1" customWidth="1"/>
    <col min="4354" max="4354" width="8.5703125" style="1" customWidth="1"/>
    <col min="4355" max="4355" width="10.140625" style="1" customWidth="1"/>
    <col min="4356" max="4356" width="10" style="1" customWidth="1"/>
    <col min="4357" max="4357" width="9.85546875" style="1" customWidth="1"/>
    <col min="4358" max="4359" width="9.5703125" style="1" customWidth="1"/>
    <col min="4360" max="4360" width="9.7109375" style="1" customWidth="1"/>
    <col min="4361" max="4361" width="10.28515625" style="1" customWidth="1"/>
    <col min="4362" max="4362" width="10.7109375" style="1" customWidth="1"/>
    <col min="4363" max="4363" width="11.28515625" style="1" customWidth="1"/>
    <col min="4364" max="4364" width="12" style="1" customWidth="1"/>
    <col min="4365" max="4365" width="11.5703125" style="1" customWidth="1"/>
    <col min="4366" max="4366" width="12" style="1" customWidth="1"/>
    <col min="4367" max="4367" width="14.140625" style="1" customWidth="1"/>
    <col min="4368" max="4608" width="9.140625" style="1"/>
    <col min="4609" max="4609" width="66.140625" style="1" customWidth="1"/>
    <col min="4610" max="4610" width="8.5703125" style="1" customWidth="1"/>
    <col min="4611" max="4611" width="10.140625" style="1" customWidth="1"/>
    <col min="4612" max="4612" width="10" style="1" customWidth="1"/>
    <col min="4613" max="4613" width="9.85546875" style="1" customWidth="1"/>
    <col min="4614" max="4615" width="9.5703125" style="1" customWidth="1"/>
    <col min="4616" max="4616" width="9.7109375" style="1" customWidth="1"/>
    <col min="4617" max="4617" width="10.28515625" style="1" customWidth="1"/>
    <col min="4618" max="4618" width="10.7109375" style="1" customWidth="1"/>
    <col min="4619" max="4619" width="11.28515625" style="1" customWidth="1"/>
    <col min="4620" max="4620" width="12" style="1" customWidth="1"/>
    <col min="4621" max="4621" width="11.5703125" style="1" customWidth="1"/>
    <col min="4622" max="4622" width="12" style="1" customWidth="1"/>
    <col min="4623" max="4623" width="14.140625" style="1" customWidth="1"/>
    <col min="4624" max="4864" width="9.140625" style="1"/>
    <col min="4865" max="4865" width="66.140625" style="1" customWidth="1"/>
    <col min="4866" max="4866" width="8.5703125" style="1" customWidth="1"/>
    <col min="4867" max="4867" width="10.140625" style="1" customWidth="1"/>
    <col min="4868" max="4868" width="10" style="1" customWidth="1"/>
    <col min="4869" max="4869" width="9.85546875" style="1" customWidth="1"/>
    <col min="4870" max="4871" width="9.5703125" style="1" customWidth="1"/>
    <col min="4872" max="4872" width="9.7109375" style="1" customWidth="1"/>
    <col min="4873" max="4873" width="10.28515625" style="1" customWidth="1"/>
    <col min="4874" max="4874" width="10.7109375" style="1" customWidth="1"/>
    <col min="4875" max="4875" width="11.28515625" style="1" customWidth="1"/>
    <col min="4876" max="4876" width="12" style="1" customWidth="1"/>
    <col min="4877" max="4877" width="11.5703125" style="1" customWidth="1"/>
    <col min="4878" max="4878" width="12" style="1" customWidth="1"/>
    <col min="4879" max="4879" width="14.140625" style="1" customWidth="1"/>
    <col min="4880" max="5120" width="9.140625" style="1"/>
    <col min="5121" max="5121" width="66.140625" style="1" customWidth="1"/>
    <col min="5122" max="5122" width="8.5703125" style="1" customWidth="1"/>
    <col min="5123" max="5123" width="10.140625" style="1" customWidth="1"/>
    <col min="5124" max="5124" width="10" style="1" customWidth="1"/>
    <col min="5125" max="5125" width="9.85546875" style="1" customWidth="1"/>
    <col min="5126" max="5127" width="9.5703125" style="1" customWidth="1"/>
    <col min="5128" max="5128" width="9.7109375" style="1" customWidth="1"/>
    <col min="5129" max="5129" width="10.28515625" style="1" customWidth="1"/>
    <col min="5130" max="5130" width="10.7109375" style="1" customWidth="1"/>
    <col min="5131" max="5131" width="11.28515625" style="1" customWidth="1"/>
    <col min="5132" max="5132" width="12" style="1" customWidth="1"/>
    <col min="5133" max="5133" width="11.5703125" style="1" customWidth="1"/>
    <col min="5134" max="5134" width="12" style="1" customWidth="1"/>
    <col min="5135" max="5135" width="14.140625" style="1" customWidth="1"/>
    <col min="5136" max="5376" width="9.140625" style="1"/>
    <col min="5377" max="5377" width="66.140625" style="1" customWidth="1"/>
    <col min="5378" max="5378" width="8.5703125" style="1" customWidth="1"/>
    <col min="5379" max="5379" width="10.140625" style="1" customWidth="1"/>
    <col min="5380" max="5380" width="10" style="1" customWidth="1"/>
    <col min="5381" max="5381" width="9.85546875" style="1" customWidth="1"/>
    <col min="5382" max="5383" width="9.5703125" style="1" customWidth="1"/>
    <col min="5384" max="5384" width="9.7109375" style="1" customWidth="1"/>
    <col min="5385" max="5385" width="10.28515625" style="1" customWidth="1"/>
    <col min="5386" max="5386" width="10.7109375" style="1" customWidth="1"/>
    <col min="5387" max="5387" width="11.28515625" style="1" customWidth="1"/>
    <col min="5388" max="5388" width="12" style="1" customWidth="1"/>
    <col min="5389" max="5389" width="11.5703125" style="1" customWidth="1"/>
    <col min="5390" max="5390" width="12" style="1" customWidth="1"/>
    <col min="5391" max="5391" width="14.140625" style="1" customWidth="1"/>
    <col min="5392" max="5632" width="9.140625" style="1"/>
    <col min="5633" max="5633" width="66.140625" style="1" customWidth="1"/>
    <col min="5634" max="5634" width="8.5703125" style="1" customWidth="1"/>
    <col min="5635" max="5635" width="10.140625" style="1" customWidth="1"/>
    <col min="5636" max="5636" width="10" style="1" customWidth="1"/>
    <col min="5637" max="5637" width="9.85546875" style="1" customWidth="1"/>
    <col min="5638" max="5639" width="9.5703125" style="1" customWidth="1"/>
    <col min="5640" max="5640" width="9.7109375" style="1" customWidth="1"/>
    <col min="5641" max="5641" width="10.28515625" style="1" customWidth="1"/>
    <col min="5642" max="5642" width="10.7109375" style="1" customWidth="1"/>
    <col min="5643" max="5643" width="11.28515625" style="1" customWidth="1"/>
    <col min="5644" max="5644" width="12" style="1" customWidth="1"/>
    <col min="5645" max="5645" width="11.5703125" style="1" customWidth="1"/>
    <col min="5646" max="5646" width="12" style="1" customWidth="1"/>
    <col min="5647" max="5647" width="14.140625" style="1" customWidth="1"/>
    <col min="5648" max="5888" width="9.140625" style="1"/>
    <col min="5889" max="5889" width="66.140625" style="1" customWidth="1"/>
    <col min="5890" max="5890" width="8.5703125" style="1" customWidth="1"/>
    <col min="5891" max="5891" width="10.140625" style="1" customWidth="1"/>
    <col min="5892" max="5892" width="10" style="1" customWidth="1"/>
    <col min="5893" max="5893" width="9.85546875" style="1" customWidth="1"/>
    <col min="5894" max="5895" width="9.5703125" style="1" customWidth="1"/>
    <col min="5896" max="5896" width="9.7109375" style="1" customWidth="1"/>
    <col min="5897" max="5897" width="10.28515625" style="1" customWidth="1"/>
    <col min="5898" max="5898" width="10.7109375" style="1" customWidth="1"/>
    <col min="5899" max="5899" width="11.28515625" style="1" customWidth="1"/>
    <col min="5900" max="5900" width="12" style="1" customWidth="1"/>
    <col min="5901" max="5901" width="11.5703125" style="1" customWidth="1"/>
    <col min="5902" max="5902" width="12" style="1" customWidth="1"/>
    <col min="5903" max="5903" width="14.140625" style="1" customWidth="1"/>
    <col min="5904" max="6144" width="9.140625" style="1"/>
    <col min="6145" max="6145" width="66.140625" style="1" customWidth="1"/>
    <col min="6146" max="6146" width="8.5703125" style="1" customWidth="1"/>
    <col min="6147" max="6147" width="10.140625" style="1" customWidth="1"/>
    <col min="6148" max="6148" width="10" style="1" customWidth="1"/>
    <col min="6149" max="6149" width="9.85546875" style="1" customWidth="1"/>
    <col min="6150" max="6151" width="9.5703125" style="1" customWidth="1"/>
    <col min="6152" max="6152" width="9.7109375" style="1" customWidth="1"/>
    <col min="6153" max="6153" width="10.28515625" style="1" customWidth="1"/>
    <col min="6154" max="6154" width="10.7109375" style="1" customWidth="1"/>
    <col min="6155" max="6155" width="11.28515625" style="1" customWidth="1"/>
    <col min="6156" max="6156" width="12" style="1" customWidth="1"/>
    <col min="6157" max="6157" width="11.5703125" style="1" customWidth="1"/>
    <col min="6158" max="6158" width="12" style="1" customWidth="1"/>
    <col min="6159" max="6159" width="14.140625" style="1" customWidth="1"/>
    <col min="6160" max="6400" width="9.140625" style="1"/>
    <col min="6401" max="6401" width="66.140625" style="1" customWidth="1"/>
    <col min="6402" max="6402" width="8.5703125" style="1" customWidth="1"/>
    <col min="6403" max="6403" width="10.140625" style="1" customWidth="1"/>
    <col min="6404" max="6404" width="10" style="1" customWidth="1"/>
    <col min="6405" max="6405" width="9.85546875" style="1" customWidth="1"/>
    <col min="6406" max="6407" width="9.5703125" style="1" customWidth="1"/>
    <col min="6408" max="6408" width="9.7109375" style="1" customWidth="1"/>
    <col min="6409" max="6409" width="10.28515625" style="1" customWidth="1"/>
    <col min="6410" max="6410" width="10.7109375" style="1" customWidth="1"/>
    <col min="6411" max="6411" width="11.28515625" style="1" customWidth="1"/>
    <col min="6412" max="6412" width="12" style="1" customWidth="1"/>
    <col min="6413" max="6413" width="11.5703125" style="1" customWidth="1"/>
    <col min="6414" max="6414" width="12" style="1" customWidth="1"/>
    <col min="6415" max="6415" width="14.140625" style="1" customWidth="1"/>
    <col min="6416" max="6656" width="9.140625" style="1"/>
    <col min="6657" max="6657" width="66.140625" style="1" customWidth="1"/>
    <col min="6658" max="6658" width="8.5703125" style="1" customWidth="1"/>
    <col min="6659" max="6659" width="10.140625" style="1" customWidth="1"/>
    <col min="6660" max="6660" width="10" style="1" customWidth="1"/>
    <col min="6661" max="6661" width="9.85546875" style="1" customWidth="1"/>
    <col min="6662" max="6663" width="9.5703125" style="1" customWidth="1"/>
    <col min="6664" max="6664" width="9.7109375" style="1" customWidth="1"/>
    <col min="6665" max="6665" width="10.28515625" style="1" customWidth="1"/>
    <col min="6666" max="6666" width="10.7109375" style="1" customWidth="1"/>
    <col min="6667" max="6667" width="11.28515625" style="1" customWidth="1"/>
    <col min="6668" max="6668" width="12" style="1" customWidth="1"/>
    <col min="6669" max="6669" width="11.5703125" style="1" customWidth="1"/>
    <col min="6670" max="6670" width="12" style="1" customWidth="1"/>
    <col min="6671" max="6671" width="14.140625" style="1" customWidth="1"/>
    <col min="6672" max="6912" width="9.140625" style="1"/>
    <col min="6913" max="6913" width="66.140625" style="1" customWidth="1"/>
    <col min="6914" max="6914" width="8.5703125" style="1" customWidth="1"/>
    <col min="6915" max="6915" width="10.140625" style="1" customWidth="1"/>
    <col min="6916" max="6916" width="10" style="1" customWidth="1"/>
    <col min="6917" max="6917" width="9.85546875" style="1" customWidth="1"/>
    <col min="6918" max="6919" width="9.5703125" style="1" customWidth="1"/>
    <col min="6920" max="6920" width="9.7109375" style="1" customWidth="1"/>
    <col min="6921" max="6921" width="10.28515625" style="1" customWidth="1"/>
    <col min="6922" max="6922" width="10.7109375" style="1" customWidth="1"/>
    <col min="6923" max="6923" width="11.28515625" style="1" customWidth="1"/>
    <col min="6924" max="6924" width="12" style="1" customWidth="1"/>
    <col min="6925" max="6925" width="11.5703125" style="1" customWidth="1"/>
    <col min="6926" max="6926" width="12" style="1" customWidth="1"/>
    <col min="6927" max="6927" width="14.140625" style="1" customWidth="1"/>
    <col min="6928" max="7168" width="9.140625" style="1"/>
    <col min="7169" max="7169" width="66.140625" style="1" customWidth="1"/>
    <col min="7170" max="7170" width="8.5703125" style="1" customWidth="1"/>
    <col min="7171" max="7171" width="10.140625" style="1" customWidth="1"/>
    <col min="7172" max="7172" width="10" style="1" customWidth="1"/>
    <col min="7173" max="7173" width="9.85546875" style="1" customWidth="1"/>
    <col min="7174" max="7175" width="9.5703125" style="1" customWidth="1"/>
    <col min="7176" max="7176" width="9.7109375" style="1" customWidth="1"/>
    <col min="7177" max="7177" width="10.28515625" style="1" customWidth="1"/>
    <col min="7178" max="7178" width="10.7109375" style="1" customWidth="1"/>
    <col min="7179" max="7179" width="11.28515625" style="1" customWidth="1"/>
    <col min="7180" max="7180" width="12" style="1" customWidth="1"/>
    <col min="7181" max="7181" width="11.5703125" style="1" customWidth="1"/>
    <col min="7182" max="7182" width="12" style="1" customWidth="1"/>
    <col min="7183" max="7183" width="14.140625" style="1" customWidth="1"/>
    <col min="7184" max="7424" width="9.140625" style="1"/>
    <col min="7425" max="7425" width="66.140625" style="1" customWidth="1"/>
    <col min="7426" max="7426" width="8.5703125" style="1" customWidth="1"/>
    <col min="7427" max="7427" width="10.140625" style="1" customWidth="1"/>
    <col min="7428" max="7428" width="10" style="1" customWidth="1"/>
    <col min="7429" max="7429" width="9.85546875" style="1" customWidth="1"/>
    <col min="7430" max="7431" width="9.5703125" style="1" customWidth="1"/>
    <col min="7432" max="7432" width="9.7109375" style="1" customWidth="1"/>
    <col min="7433" max="7433" width="10.28515625" style="1" customWidth="1"/>
    <col min="7434" max="7434" width="10.7109375" style="1" customWidth="1"/>
    <col min="7435" max="7435" width="11.28515625" style="1" customWidth="1"/>
    <col min="7436" max="7436" width="12" style="1" customWidth="1"/>
    <col min="7437" max="7437" width="11.5703125" style="1" customWidth="1"/>
    <col min="7438" max="7438" width="12" style="1" customWidth="1"/>
    <col min="7439" max="7439" width="14.140625" style="1" customWidth="1"/>
    <col min="7440" max="7680" width="9.140625" style="1"/>
    <col min="7681" max="7681" width="66.140625" style="1" customWidth="1"/>
    <col min="7682" max="7682" width="8.5703125" style="1" customWidth="1"/>
    <col min="7683" max="7683" width="10.140625" style="1" customWidth="1"/>
    <col min="7684" max="7684" width="10" style="1" customWidth="1"/>
    <col min="7685" max="7685" width="9.85546875" style="1" customWidth="1"/>
    <col min="7686" max="7687" width="9.5703125" style="1" customWidth="1"/>
    <col min="7688" max="7688" width="9.7109375" style="1" customWidth="1"/>
    <col min="7689" max="7689" width="10.28515625" style="1" customWidth="1"/>
    <col min="7690" max="7690" width="10.7109375" style="1" customWidth="1"/>
    <col min="7691" max="7691" width="11.28515625" style="1" customWidth="1"/>
    <col min="7692" max="7692" width="12" style="1" customWidth="1"/>
    <col min="7693" max="7693" width="11.5703125" style="1" customWidth="1"/>
    <col min="7694" max="7694" width="12" style="1" customWidth="1"/>
    <col min="7695" max="7695" width="14.140625" style="1" customWidth="1"/>
    <col min="7696" max="7936" width="9.140625" style="1"/>
    <col min="7937" max="7937" width="66.140625" style="1" customWidth="1"/>
    <col min="7938" max="7938" width="8.5703125" style="1" customWidth="1"/>
    <col min="7939" max="7939" width="10.140625" style="1" customWidth="1"/>
    <col min="7940" max="7940" width="10" style="1" customWidth="1"/>
    <col min="7941" max="7941" width="9.85546875" style="1" customWidth="1"/>
    <col min="7942" max="7943" width="9.5703125" style="1" customWidth="1"/>
    <col min="7944" max="7944" width="9.7109375" style="1" customWidth="1"/>
    <col min="7945" max="7945" width="10.28515625" style="1" customWidth="1"/>
    <col min="7946" max="7946" width="10.7109375" style="1" customWidth="1"/>
    <col min="7947" max="7947" width="11.28515625" style="1" customWidth="1"/>
    <col min="7948" max="7948" width="12" style="1" customWidth="1"/>
    <col min="7949" max="7949" width="11.5703125" style="1" customWidth="1"/>
    <col min="7950" max="7950" width="12" style="1" customWidth="1"/>
    <col min="7951" max="7951" width="14.140625" style="1" customWidth="1"/>
    <col min="7952" max="8192" width="9.140625" style="1"/>
    <col min="8193" max="8193" width="66.140625" style="1" customWidth="1"/>
    <col min="8194" max="8194" width="8.5703125" style="1" customWidth="1"/>
    <col min="8195" max="8195" width="10.140625" style="1" customWidth="1"/>
    <col min="8196" max="8196" width="10" style="1" customWidth="1"/>
    <col min="8197" max="8197" width="9.85546875" style="1" customWidth="1"/>
    <col min="8198" max="8199" width="9.5703125" style="1" customWidth="1"/>
    <col min="8200" max="8200" width="9.7109375" style="1" customWidth="1"/>
    <col min="8201" max="8201" width="10.28515625" style="1" customWidth="1"/>
    <col min="8202" max="8202" width="10.7109375" style="1" customWidth="1"/>
    <col min="8203" max="8203" width="11.28515625" style="1" customWidth="1"/>
    <col min="8204" max="8204" width="12" style="1" customWidth="1"/>
    <col min="8205" max="8205" width="11.5703125" style="1" customWidth="1"/>
    <col min="8206" max="8206" width="12" style="1" customWidth="1"/>
    <col min="8207" max="8207" width="14.140625" style="1" customWidth="1"/>
    <col min="8208" max="8448" width="9.140625" style="1"/>
    <col min="8449" max="8449" width="66.140625" style="1" customWidth="1"/>
    <col min="8450" max="8450" width="8.5703125" style="1" customWidth="1"/>
    <col min="8451" max="8451" width="10.140625" style="1" customWidth="1"/>
    <col min="8452" max="8452" width="10" style="1" customWidth="1"/>
    <col min="8453" max="8453" width="9.85546875" style="1" customWidth="1"/>
    <col min="8454" max="8455" width="9.5703125" style="1" customWidth="1"/>
    <col min="8456" max="8456" width="9.7109375" style="1" customWidth="1"/>
    <col min="8457" max="8457" width="10.28515625" style="1" customWidth="1"/>
    <col min="8458" max="8458" width="10.7109375" style="1" customWidth="1"/>
    <col min="8459" max="8459" width="11.28515625" style="1" customWidth="1"/>
    <col min="8460" max="8460" width="12" style="1" customWidth="1"/>
    <col min="8461" max="8461" width="11.5703125" style="1" customWidth="1"/>
    <col min="8462" max="8462" width="12" style="1" customWidth="1"/>
    <col min="8463" max="8463" width="14.140625" style="1" customWidth="1"/>
    <col min="8464" max="8704" width="9.140625" style="1"/>
    <col min="8705" max="8705" width="66.140625" style="1" customWidth="1"/>
    <col min="8706" max="8706" width="8.5703125" style="1" customWidth="1"/>
    <col min="8707" max="8707" width="10.140625" style="1" customWidth="1"/>
    <col min="8708" max="8708" width="10" style="1" customWidth="1"/>
    <col min="8709" max="8709" width="9.85546875" style="1" customWidth="1"/>
    <col min="8710" max="8711" width="9.5703125" style="1" customWidth="1"/>
    <col min="8712" max="8712" width="9.7109375" style="1" customWidth="1"/>
    <col min="8713" max="8713" width="10.28515625" style="1" customWidth="1"/>
    <col min="8714" max="8714" width="10.7109375" style="1" customWidth="1"/>
    <col min="8715" max="8715" width="11.28515625" style="1" customWidth="1"/>
    <col min="8716" max="8716" width="12" style="1" customWidth="1"/>
    <col min="8717" max="8717" width="11.5703125" style="1" customWidth="1"/>
    <col min="8718" max="8718" width="12" style="1" customWidth="1"/>
    <col min="8719" max="8719" width="14.140625" style="1" customWidth="1"/>
    <col min="8720" max="8960" width="9.140625" style="1"/>
    <col min="8961" max="8961" width="66.140625" style="1" customWidth="1"/>
    <col min="8962" max="8962" width="8.5703125" style="1" customWidth="1"/>
    <col min="8963" max="8963" width="10.140625" style="1" customWidth="1"/>
    <col min="8964" max="8964" width="10" style="1" customWidth="1"/>
    <col min="8965" max="8965" width="9.85546875" style="1" customWidth="1"/>
    <col min="8966" max="8967" width="9.5703125" style="1" customWidth="1"/>
    <col min="8968" max="8968" width="9.7109375" style="1" customWidth="1"/>
    <col min="8969" max="8969" width="10.28515625" style="1" customWidth="1"/>
    <col min="8970" max="8970" width="10.7109375" style="1" customWidth="1"/>
    <col min="8971" max="8971" width="11.28515625" style="1" customWidth="1"/>
    <col min="8972" max="8972" width="12" style="1" customWidth="1"/>
    <col min="8973" max="8973" width="11.5703125" style="1" customWidth="1"/>
    <col min="8974" max="8974" width="12" style="1" customWidth="1"/>
    <col min="8975" max="8975" width="14.140625" style="1" customWidth="1"/>
    <col min="8976" max="9216" width="9.140625" style="1"/>
    <col min="9217" max="9217" width="66.140625" style="1" customWidth="1"/>
    <col min="9218" max="9218" width="8.5703125" style="1" customWidth="1"/>
    <col min="9219" max="9219" width="10.140625" style="1" customWidth="1"/>
    <col min="9220" max="9220" width="10" style="1" customWidth="1"/>
    <col min="9221" max="9221" width="9.85546875" style="1" customWidth="1"/>
    <col min="9222" max="9223" width="9.5703125" style="1" customWidth="1"/>
    <col min="9224" max="9224" width="9.7109375" style="1" customWidth="1"/>
    <col min="9225" max="9225" width="10.28515625" style="1" customWidth="1"/>
    <col min="9226" max="9226" width="10.7109375" style="1" customWidth="1"/>
    <col min="9227" max="9227" width="11.28515625" style="1" customWidth="1"/>
    <col min="9228" max="9228" width="12" style="1" customWidth="1"/>
    <col min="9229" max="9229" width="11.5703125" style="1" customWidth="1"/>
    <col min="9230" max="9230" width="12" style="1" customWidth="1"/>
    <col min="9231" max="9231" width="14.140625" style="1" customWidth="1"/>
    <col min="9232" max="9472" width="9.140625" style="1"/>
    <col min="9473" max="9473" width="66.140625" style="1" customWidth="1"/>
    <col min="9474" max="9474" width="8.5703125" style="1" customWidth="1"/>
    <col min="9475" max="9475" width="10.140625" style="1" customWidth="1"/>
    <col min="9476" max="9476" width="10" style="1" customWidth="1"/>
    <col min="9477" max="9477" width="9.85546875" style="1" customWidth="1"/>
    <col min="9478" max="9479" width="9.5703125" style="1" customWidth="1"/>
    <col min="9480" max="9480" width="9.7109375" style="1" customWidth="1"/>
    <col min="9481" max="9481" width="10.28515625" style="1" customWidth="1"/>
    <col min="9482" max="9482" width="10.7109375" style="1" customWidth="1"/>
    <col min="9483" max="9483" width="11.28515625" style="1" customWidth="1"/>
    <col min="9484" max="9484" width="12" style="1" customWidth="1"/>
    <col min="9485" max="9485" width="11.5703125" style="1" customWidth="1"/>
    <col min="9486" max="9486" width="12" style="1" customWidth="1"/>
    <col min="9487" max="9487" width="14.140625" style="1" customWidth="1"/>
    <col min="9488" max="9728" width="9.140625" style="1"/>
    <col min="9729" max="9729" width="66.140625" style="1" customWidth="1"/>
    <col min="9730" max="9730" width="8.5703125" style="1" customWidth="1"/>
    <col min="9731" max="9731" width="10.140625" style="1" customWidth="1"/>
    <col min="9732" max="9732" width="10" style="1" customWidth="1"/>
    <col min="9733" max="9733" width="9.85546875" style="1" customWidth="1"/>
    <col min="9734" max="9735" width="9.5703125" style="1" customWidth="1"/>
    <col min="9736" max="9736" width="9.7109375" style="1" customWidth="1"/>
    <col min="9737" max="9737" width="10.28515625" style="1" customWidth="1"/>
    <col min="9738" max="9738" width="10.7109375" style="1" customWidth="1"/>
    <col min="9739" max="9739" width="11.28515625" style="1" customWidth="1"/>
    <col min="9740" max="9740" width="12" style="1" customWidth="1"/>
    <col min="9741" max="9741" width="11.5703125" style="1" customWidth="1"/>
    <col min="9742" max="9742" width="12" style="1" customWidth="1"/>
    <col min="9743" max="9743" width="14.140625" style="1" customWidth="1"/>
    <col min="9744" max="9984" width="9.140625" style="1"/>
    <col min="9985" max="9985" width="66.140625" style="1" customWidth="1"/>
    <col min="9986" max="9986" width="8.5703125" style="1" customWidth="1"/>
    <col min="9987" max="9987" width="10.140625" style="1" customWidth="1"/>
    <col min="9988" max="9988" width="10" style="1" customWidth="1"/>
    <col min="9989" max="9989" width="9.85546875" style="1" customWidth="1"/>
    <col min="9990" max="9991" width="9.5703125" style="1" customWidth="1"/>
    <col min="9992" max="9992" width="9.7109375" style="1" customWidth="1"/>
    <col min="9993" max="9993" width="10.28515625" style="1" customWidth="1"/>
    <col min="9994" max="9994" width="10.7109375" style="1" customWidth="1"/>
    <col min="9995" max="9995" width="11.28515625" style="1" customWidth="1"/>
    <col min="9996" max="9996" width="12" style="1" customWidth="1"/>
    <col min="9997" max="9997" width="11.5703125" style="1" customWidth="1"/>
    <col min="9998" max="9998" width="12" style="1" customWidth="1"/>
    <col min="9999" max="9999" width="14.140625" style="1" customWidth="1"/>
    <col min="10000" max="10240" width="9.140625" style="1"/>
    <col min="10241" max="10241" width="66.140625" style="1" customWidth="1"/>
    <col min="10242" max="10242" width="8.5703125" style="1" customWidth="1"/>
    <col min="10243" max="10243" width="10.140625" style="1" customWidth="1"/>
    <col min="10244" max="10244" width="10" style="1" customWidth="1"/>
    <col min="10245" max="10245" width="9.85546875" style="1" customWidth="1"/>
    <col min="10246" max="10247" width="9.5703125" style="1" customWidth="1"/>
    <col min="10248" max="10248" width="9.7109375" style="1" customWidth="1"/>
    <col min="10249" max="10249" width="10.28515625" style="1" customWidth="1"/>
    <col min="10250" max="10250" width="10.7109375" style="1" customWidth="1"/>
    <col min="10251" max="10251" width="11.28515625" style="1" customWidth="1"/>
    <col min="10252" max="10252" width="12" style="1" customWidth="1"/>
    <col min="10253" max="10253" width="11.5703125" style="1" customWidth="1"/>
    <col min="10254" max="10254" width="12" style="1" customWidth="1"/>
    <col min="10255" max="10255" width="14.140625" style="1" customWidth="1"/>
    <col min="10256" max="10496" width="9.140625" style="1"/>
    <col min="10497" max="10497" width="66.140625" style="1" customWidth="1"/>
    <col min="10498" max="10498" width="8.5703125" style="1" customWidth="1"/>
    <col min="10499" max="10499" width="10.140625" style="1" customWidth="1"/>
    <col min="10500" max="10500" width="10" style="1" customWidth="1"/>
    <col min="10501" max="10501" width="9.85546875" style="1" customWidth="1"/>
    <col min="10502" max="10503" width="9.5703125" style="1" customWidth="1"/>
    <col min="10504" max="10504" width="9.7109375" style="1" customWidth="1"/>
    <col min="10505" max="10505" width="10.28515625" style="1" customWidth="1"/>
    <col min="10506" max="10506" width="10.7109375" style="1" customWidth="1"/>
    <col min="10507" max="10507" width="11.28515625" style="1" customWidth="1"/>
    <col min="10508" max="10508" width="12" style="1" customWidth="1"/>
    <col min="10509" max="10509" width="11.5703125" style="1" customWidth="1"/>
    <col min="10510" max="10510" width="12" style="1" customWidth="1"/>
    <col min="10511" max="10511" width="14.140625" style="1" customWidth="1"/>
    <col min="10512" max="10752" width="9.140625" style="1"/>
    <col min="10753" max="10753" width="66.140625" style="1" customWidth="1"/>
    <col min="10754" max="10754" width="8.5703125" style="1" customWidth="1"/>
    <col min="10755" max="10755" width="10.140625" style="1" customWidth="1"/>
    <col min="10756" max="10756" width="10" style="1" customWidth="1"/>
    <col min="10757" max="10757" width="9.85546875" style="1" customWidth="1"/>
    <col min="10758" max="10759" width="9.5703125" style="1" customWidth="1"/>
    <col min="10760" max="10760" width="9.7109375" style="1" customWidth="1"/>
    <col min="10761" max="10761" width="10.28515625" style="1" customWidth="1"/>
    <col min="10762" max="10762" width="10.7109375" style="1" customWidth="1"/>
    <col min="10763" max="10763" width="11.28515625" style="1" customWidth="1"/>
    <col min="10764" max="10764" width="12" style="1" customWidth="1"/>
    <col min="10765" max="10765" width="11.5703125" style="1" customWidth="1"/>
    <col min="10766" max="10766" width="12" style="1" customWidth="1"/>
    <col min="10767" max="10767" width="14.140625" style="1" customWidth="1"/>
    <col min="10768" max="11008" width="9.140625" style="1"/>
    <col min="11009" max="11009" width="66.140625" style="1" customWidth="1"/>
    <col min="11010" max="11010" width="8.5703125" style="1" customWidth="1"/>
    <col min="11011" max="11011" width="10.140625" style="1" customWidth="1"/>
    <col min="11012" max="11012" width="10" style="1" customWidth="1"/>
    <col min="11013" max="11013" width="9.85546875" style="1" customWidth="1"/>
    <col min="11014" max="11015" width="9.5703125" style="1" customWidth="1"/>
    <col min="11016" max="11016" width="9.7109375" style="1" customWidth="1"/>
    <col min="11017" max="11017" width="10.28515625" style="1" customWidth="1"/>
    <col min="11018" max="11018" width="10.7109375" style="1" customWidth="1"/>
    <col min="11019" max="11019" width="11.28515625" style="1" customWidth="1"/>
    <col min="11020" max="11020" width="12" style="1" customWidth="1"/>
    <col min="11021" max="11021" width="11.5703125" style="1" customWidth="1"/>
    <col min="11022" max="11022" width="12" style="1" customWidth="1"/>
    <col min="11023" max="11023" width="14.140625" style="1" customWidth="1"/>
    <col min="11024" max="11264" width="9.140625" style="1"/>
    <col min="11265" max="11265" width="66.140625" style="1" customWidth="1"/>
    <col min="11266" max="11266" width="8.5703125" style="1" customWidth="1"/>
    <col min="11267" max="11267" width="10.140625" style="1" customWidth="1"/>
    <col min="11268" max="11268" width="10" style="1" customWidth="1"/>
    <col min="11269" max="11269" width="9.85546875" style="1" customWidth="1"/>
    <col min="11270" max="11271" width="9.5703125" style="1" customWidth="1"/>
    <col min="11272" max="11272" width="9.7109375" style="1" customWidth="1"/>
    <col min="11273" max="11273" width="10.28515625" style="1" customWidth="1"/>
    <col min="11274" max="11274" width="10.7109375" style="1" customWidth="1"/>
    <col min="11275" max="11275" width="11.28515625" style="1" customWidth="1"/>
    <col min="11276" max="11276" width="12" style="1" customWidth="1"/>
    <col min="11277" max="11277" width="11.5703125" style="1" customWidth="1"/>
    <col min="11278" max="11278" width="12" style="1" customWidth="1"/>
    <col min="11279" max="11279" width="14.140625" style="1" customWidth="1"/>
    <col min="11280" max="11520" width="9.140625" style="1"/>
    <col min="11521" max="11521" width="66.140625" style="1" customWidth="1"/>
    <col min="11522" max="11522" width="8.5703125" style="1" customWidth="1"/>
    <col min="11523" max="11523" width="10.140625" style="1" customWidth="1"/>
    <col min="11524" max="11524" width="10" style="1" customWidth="1"/>
    <col min="11525" max="11525" width="9.85546875" style="1" customWidth="1"/>
    <col min="11526" max="11527" width="9.5703125" style="1" customWidth="1"/>
    <col min="11528" max="11528" width="9.7109375" style="1" customWidth="1"/>
    <col min="11529" max="11529" width="10.28515625" style="1" customWidth="1"/>
    <col min="11530" max="11530" width="10.7109375" style="1" customWidth="1"/>
    <col min="11531" max="11531" width="11.28515625" style="1" customWidth="1"/>
    <col min="11532" max="11532" width="12" style="1" customWidth="1"/>
    <col min="11533" max="11533" width="11.5703125" style="1" customWidth="1"/>
    <col min="11534" max="11534" width="12" style="1" customWidth="1"/>
    <col min="11535" max="11535" width="14.140625" style="1" customWidth="1"/>
    <col min="11536" max="11776" width="9.140625" style="1"/>
    <col min="11777" max="11777" width="66.140625" style="1" customWidth="1"/>
    <col min="11778" max="11778" width="8.5703125" style="1" customWidth="1"/>
    <col min="11779" max="11779" width="10.140625" style="1" customWidth="1"/>
    <col min="11780" max="11780" width="10" style="1" customWidth="1"/>
    <col min="11781" max="11781" width="9.85546875" style="1" customWidth="1"/>
    <col min="11782" max="11783" width="9.5703125" style="1" customWidth="1"/>
    <col min="11784" max="11784" width="9.7109375" style="1" customWidth="1"/>
    <col min="11785" max="11785" width="10.28515625" style="1" customWidth="1"/>
    <col min="11786" max="11786" width="10.7109375" style="1" customWidth="1"/>
    <col min="11787" max="11787" width="11.28515625" style="1" customWidth="1"/>
    <col min="11788" max="11788" width="12" style="1" customWidth="1"/>
    <col min="11789" max="11789" width="11.5703125" style="1" customWidth="1"/>
    <col min="11790" max="11790" width="12" style="1" customWidth="1"/>
    <col min="11791" max="11791" width="14.140625" style="1" customWidth="1"/>
    <col min="11792" max="12032" width="9.140625" style="1"/>
    <col min="12033" max="12033" width="66.140625" style="1" customWidth="1"/>
    <col min="12034" max="12034" width="8.5703125" style="1" customWidth="1"/>
    <col min="12035" max="12035" width="10.140625" style="1" customWidth="1"/>
    <col min="12036" max="12036" width="10" style="1" customWidth="1"/>
    <col min="12037" max="12037" width="9.85546875" style="1" customWidth="1"/>
    <col min="12038" max="12039" width="9.5703125" style="1" customWidth="1"/>
    <col min="12040" max="12040" width="9.7109375" style="1" customWidth="1"/>
    <col min="12041" max="12041" width="10.28515625" style="1" customWidth="1"/>
    <col min="12042" max="12042" width="10.7109375" style="1" customWidth="1"/>
    <col min="12043" max="12043" width="11.28515625" style="1" customWidth="1"/>
    <col min="12044" max="12044" width="12" style="1" customWidth="1"/>
    <col min="12045" max="12045" width="11.5703125" style="1" customWidth="1"/>
    <col min="12046" max="12046" width="12" style="1" customWidth="1"/>
    <col min="12047" max="12047" width="14.140625" style="1" customWidth="1"/>
    <col min="12048" max="12288" width="9.140625" style="1"/>
    <col min="12289" max="12289" width="66.140625" style="1" customWidth="1"/>
    <col min="12290" max="12290" width="8.5703125" style="1" customWidth="1"/>
    <col min="12291" max="12291" width="10.140625" style="1" customWidth="1"/>
    <col min="12292" max="12292" width="10" style="1" customWidth="1"/>
    <col min="12293" max="12293" width="9.85546875" style="1" customWidth="1"/>
    <col min="12294" max="12295" width="9.5703125" style="1" customWidth="1"/>
    <col min="12296" max="12296" width="9.7109375" style="1" customWidth="1"/>
    <col min="12297" max="12297" width="10.28515625" style="1" customWidth="1"/>
    <col min="12298" max="12298" width="10.7109375" style="1" customWidth="1"/>
    <col min="12299" max="12299" width="11.28515625" style="1" customWidth="1"/>
    <col min="12300" max="12300" width="12" style="1" customWidth="1"/>
    <col min="12301" max="12301" width="11.5703125" style="1" customWidth="1"/>
    <col min="12302" max="12302" width="12" style="1" customWidth="1"/>
    <col min="12303" max="12303" width="14.140625" style="1" customWidth="1"/>
    <col min="12304" max="12544" width="9.140625" style="1"/>
    <col min="12545" max="12545" width="66.140625" style="1" customWidth="1"/>
    <col min="12546" max="12546" width="8.5703125" style="1" customWidth="1"/>
    <col min="12547" max="12547" width="10.140625" style="1" customWidth="1"/>
    <col min="12548" max="12548" width="10" style="1" customWidth="1"/>
    <col min="12549" max="12549" width="9.85546875" style="1" customWidth="1"/>
    <col min="12550" max="12551" width="9.5703125" style="1" customWidth="1"/>
    <col min="12552" max="12552" width="9.7109375" style="1" customWidth="1"/>
    <col min="12553" max="12553" width="10.28515625" style="1" customWidth="1"/>
    <col min="12554" max="12554" width="10.7109375" style="1" customWidth="1"/>
    <col min="12555" max="12555" width="11.28515625" style="1" customWidth="1"/>
    <col min="12556" max="12556" width="12" style="1" customWidth="1"/>
    <col min="12557" max="12557" width="11.5703125" style="1" customWidth="1"/>
    <col min="12558" max="12558" width="12" style="1" customWidth="1"/>
    <col min="12559" max="12559" width="14.140625" style="1" customWidth="1"/>
    <col min="12560" max="12800" width="9.140625" style="1"/>
    <col min="12801" max="12801" width="66.140625" style="1" customWidth="1"/>
    <col min="12802" max="12802" width="8.5703125" style="1" customWidth="1"/>
    <col min="12803" max="12803" width="10.140625" style="1" customWidth="1"/>
    <col min="12804" max="12804" width="10" style="1" customWidth="1"/>
    <col min="12805" max="12805" width="9.85546875" style="1" customWidth="1"/>
    <col min="12806" max="12807" width="9.5703125" style="1" customWidth="1"/>
    <col min="12808" max="12808" width="9.7109375" style="1" customWidth="1"/>
    <col min="12809" max="12809" width="10.28515625" style="1" customWidth="1"/>
    <col min="12810" max="12810" width="10.7109375" style="1" customWidth="1"/>
    <col min="12811" max="12811" width="11.28515625" style="1" customWidth="1"/>
    <col min="12812" max="12812" width="12" style="1" customWidth="1"/>
    <col min="12813" max="12813" width="11.5703125" style="1" customWidth="1"/>
    <col min="12814" max="12814" width="12" style="1" customWidth="1"/>
    <col min="12815" max="12815" width="14.140625" style="1" customWidth="1"/>
    <col min="12816" max="13056" width="9.140625" style="1"/>
    <col min="13057" max="13057" width="66.140625" style="1" customWidth="1"/>
    <col min="13058" max="13058" width="8.5703125" style="1" customWidth="1"/>
    <col min="13059" max="13059" width="10.140625" style="1" customWidth="1"/>
    <col min="13060" max="13060" width="10" style="1" customWidth="1"/>
    <col min="13061" max="13061" width="9.85546875" style="1" customWidth="1"/>
    <col min="13062" max="13063" width="9.5703125" style="1" customWidth="1"/>
    <col min="13064" max="13064" width="9.7109375" style="1" customWidth="1"/>
    <col min="13065" max="13065" width="10.28515625" style="1" customWidth="1"/>
    <col min="13066" max="13066" width="10.7109375" style="1" customWidth="1"/>
    <col min="13067" max="13067" width="11.28515625" style="1" customWidth="1"/>
    <col min="13068" max="13068" width="12" style="1" customWidth="1"/>
    <col min="13069" max="13069" width="11.5703125" style="1" customWidth="1"/>
    <col min="13070" max="13070" width="12" style="1" customWidth="1"/>
    <col min="13071" max="13071" width="14.140625" style="1" customWidth="1"/>
    <col min="13072" max="13312" width="9.140625" style="1"/>
    <col min="13313" max="13313" width="66.140625" style="1" customWidth="1"/>
    <col min="13314" max="13314" width="8.5703125" style="1" customWidth="1"/>
    <col min="13315" max="13315" width="10.140625" style="1" customWidth="1"/>
    <col min="13316" max="13316" width="10" style="1" customWidth="1"/>
    <col min="13317" max="13317" width="9.85546875" style="1" customWidth="1"/>
    <col min="13318" max="13319" width="9.5703125" style="1" customWidth="1"/>
    <col min="13320" max="13320" width="9.7109375" style="1" customWidth="1"/>
    <col min="13321" max="13321" width="10.28515625" style="1" customWidth="1"/>
    <col min="13322" max="13322" width="10.7109375" style="1" customWidth="1"/>
    <col min="13323" max="13323" width="11.28515625" style="1" customWidth="1"/>
    <col min="13324" max="13324" width="12" style="1" customWidth="1"/>
    <col min="13325" max="13325" width="11.5703125" style="1" customWidth="1"/>
    <col min="13326" max="13326" width="12" style="1" customWidth="1"/>
    <col min="13327" max="13327" width="14.140625" style="1" customWidth="1"/>
    <col min="13328" max="13568" width="9.140625" style="1"/>
    <col min="13569" max="13569" width="66.140625" style="1" customWidth="1"/>
    <col min="13570" max="13570" width="8.5703125" style="1" customWidth="1"/>
    <col min="13571" max="13571" width="10.140625" style="1" customWidth="1"/>
    <col min="13572" max="13572" width="10" style="1" customWidth="1"/>
    <col min="13573" max="13573" width="9.85546875" style="1" customWidth="1"/>
    <col min="13574" max="13575" width="9.5703125" style="1" customWidth="1"/>
    <col min="13576" max="13576" width="9.7109375" style="1" customWidth="1"/>
    <col min="13577" max="13577" width="10.28515625" style="1" customWidth="1"/>
    <col min="13578" max="13578" width="10.7109375" style="1" customWidth="1"/>
    <col min="13579" max="13579" width="11.28515625" style="1" customWidth="1"/>
    <col min="13580" max="13580" width="12" style="1" customWidth="1"/>
    <col min="13581" max="13581" width="11.5703125" style="1" customWidth="1"/>
    <col min="13582" max="13582" width="12" style="1" customWidth="1"/>
    <col min="13583" max="13583" width="14.140625" style="1" customWidth="1"/>
    <col min="13584" max="13824" width="9.140625" style="1"/>
    <col min="13825" max="13825" width="66.140625" style="1" customWidth="1"/>
    <col min="13826" max="13826" width="8.5703125" style="1" customWidth="1"/>
    <col min="13827" max="13827" width="10.140625" style="1" customWidth="1"/>
    <col min="13828" max="13828" width="10" style="1" customWidth="1"/>
    <col min="13829" max="13829" width="9.85546875" style="1" customWidth="1"/>
    <col min="13830" max="13831" width="9.5703125" style="1" customWidth="1"/>
    <col min="13832" max="13832" width="9.7109375" style="1" customWidth="1"/>
    <col min="13833" max="13833" width="10.28515625" style="1" customWidth="1"/>
    <col min="13834" max="13834" width="10.7109375" style="1" customWidth="1"/>
    <col min="13835" max="13835" width="11.28515625" style="1" customWidth="1"/>
    <col min="13836" max="13836" width="12" style="1" customWidth="1"/>
    <col min="13837" max="13837" width="11.5703125" style="1" customWidth="1"/>
    <col min="13838" max="13838" width="12" style="1" customWidth="1"/>
    <col min="13839" max="13839" width="14.140625" style="1" customWidth="1"/>
    <col min="13840" max="14080" width="9.140625" style="1"/>
    <col min="14081" max="14081" width="66.140625" style="1" customWidth="1"/>
    <col min="14082" max="14082" width="8.5703125" style="1" customWidth="1"/>
    <col min="14083" max="14083" width="10.140625" style="1" customWidth="1"/>
    <col min="14084" max="14084" width="10" style="1" customWidth="1"/>
    <col min="14085" max="14085" width="9.85546875" style="1" customWidth="1"/>
    <col min="14086" max="14087" width="9.5703125" style="1" customWidth="1"/>
    <col min="14088" max="14088" width="9.7109375" style="1" customWidth="1"/>
    <col min="14089" max="14089" width="10.28515625" style="1" customWidth="1"/>
    <col min="14090" max="14090" width="10.7109375" style="1" customWidth="1"/>
    <col min="14091" max="14091" width="11.28515625" style="1" customWidth="1"/>
    <col min="14092" max="14092" width="12" style="1" customWidth="1"/>
    <col min="14093" max="14093" width="11.5703125" style="1" customWidth="1"/>
    <col min="14094" max="14094" width="12" style="1" customWidth="1"/>
    <col min="14095" max="14095" width="14.140625" style="1" customWidth="1"/>
    <col min="14096" max="14336" width="9.140625" style="1"/>
    <col min="14337" max="14337" width="66.140625" style="1" customWidth="1"/>
    <col min="14338" max="14338" width="8.5703125" style="1" customWidth="1"/>
    <col min="14339" max="14339" width="10.140625" style="1" customWidth="1"/>
    <col min="14340" max="14340" width="10" style="1" customWidth="1"/>
    <col min="14341" max="14341" width="9.85546875" style="1" customWidth="1"/>
    <col min="14342" max="14343" width="9.5703125" style="1" customWidth="1"/>
    <col min="14344" max="14344" width="9.7109375" style="1" customWidth="1"/>
    <col min="14345" max="14345" width="10.28515625" style="1" customWidth="1"/>
    <col min="14346" max="14346" width="10.7109375" style="1" customWidth="1"/>
    <col min="14347" max="14347" width="11.28515625" style="1" customWidth="1"/>
    <col min="14348" max="14348" width="12" style="1" customWidth="1"/>
    <col min="14349" max="14349" width="11.5703125" style="1" customWidth="1"/>
    <col min="14350" max="14350" width="12" style="1" customWidth="1"/>
    <col min="14351" max="14351" width="14.140625" style="1" customWidth="1"/>
    <col min="14352" max="14592" width="9.140625" style="1"/>
    <col min="14593" max="14593" width="66.140625" style="1" customWidth="1"/>
    <col min="14594" max="14594" width="8.5703125" style="1" customWidth="1"/>
    <col min="14595" max="14595" width="10.140625" style="1" customWidth="1"/>
    <col min="14596" max="14596" width="10" style="1" customWidth="1"/>
    <col min="14597" max="14597" width="9.85546875" style="1" customWidth="1"/>
    <col min="14598" max="14599" width="9.5703125" style="1" customWidth="1"/>
    <col min="14600" max="14600" width="9.7109375" style="1" customWidth="1"/>
    <col min="14601" max="14601" width="10.28515625" style="1" customWidth="1"/>
    <col min="14602" max="14602" width="10.7109375" style="1" customWidth="1"/>
    <col min="14603" max="14603" width="11.28515625" style="1" customWidth="1"/>
    <col min="14604" max="14604" width="12" style="1" customWidth="1"/>
    <col min="14605" max="14605" width="11.5703125" style="1" customWidth="1"/>
    <col min="14606" max="14606" width="12" style="1" customWidth="1"/>
    <col min="14607" max="14607" width="14.140625" style="1" customWidth="1"/>
    <col min="14608" max="14848" width="9.140625" style="1"/>
    <col min="14849" max="14849" width="66.140625" style="1" customWidth="1"/>
    <col min="14850" max="14850" width="8.5703125" style="1" customWidth="1"/>
    <col min="14851" max="14851" width="10.140625" style="1" customWidth="1"/>
    <col min="14852" max="14852" width="10" style="1" customWidth="1"/>
    <col min="14853" max="14853" width="9.85546875" style="1" customWidth="1"/>
    <col min="14854" max="14855" width="9.5703125" style="1" customWidth="1"/>
    <col min="14856" max="14856" width="9.7109375" style="1" customWidth="1"/>
    <col min="14857" max="14857" width="10.28515625" style="1" customWidth="1"/>
    <col min="14858" max="14858" width="10.7109375" style="1" customWidth="1"/>
    <col min="14859" max="14859" width="11.28515625" style="1" customWidth="1"/>
    <col min="14860" max="14860" width="12" style="1" customWidth="1"/>
    <col min="14861" max="14861" width="11.5703125" style="1" customWidth="1"/>
    <col min="14862" max="14862" width="12" style="1" customWidth="1"/>
    <col min="14863" max="14863" width="14.140625" style="1" customWidth="1"/>
    <col min="14864" max="15104" width="9.140625" style="1"/>
    <col min="15105" max="15105" width="66.140625" style="1" customWidth="1"/>
    <col min="15106" max="15106" width="8.5703125" style="1" customWidth="1"/>
    <col min="15107" max="15107" width="10.140625" style="1" customWidth="1"/>
    <col min="15108" max="15108" width="10" style="1" customWidth="1"/>
    <col min="15109" max="15109" width="9.85546875" style="1" customWidth="1"/>
    <col min="15110" max="15111" width="9.5703125" style="1" customWidth="1"/>
    <col min="15112" max="15112" width="9.7109375" style="1" customWidth="1"/>
    <col min="15113" max="15113" width="10.28515625" style="1" customWidth="1"/>
    <col min="15114" max="15114" width="10.7109375" style="1" customWidth="1"/>
    <col min="15115" max="15115" width="11.28515625" style="1" customWidth="1"/>
    <col min="15116" max="15116" width="12" style="1" customWidth="1"/>
    <col min="15117" max="15117" width="11.5703125" style="1" customWidth="1"/>
    <col min="15118" max="15118" width="12" style="1" customWidth="1"/>
    <col min="15119" max="15119" width="14.140625" style="1" customWidth="1"/>
    <col min="15120" max="15360" width="9.140625" style="1"/>
    <col min="15361" max="15361" width="66.140625" style="1" customWidth="1"/>
    <col min="15362" max="15362" width="8.5703125" style="1" customWidth="1"/>
    <col min="15363" max="15363" width="10.140625" style="1" customWidth="1"/>
    <col min="15364" max="15364" width="10" style="1" customWidth="1"/>
    <col min="15365" max="15365" width="9.85546875" style="1" customWidth="1"/>
    <col min="15366" max="15367" width="9.5703125" style="1" customWidth="1"/>
    <col min="15368" max="15368" width="9.7109375" style="1" customWidth="1"/>
    <col min="15369" max="15369" width="10.28515625" style="1" customWidth="1"/>
    <col min="15370" max="15370" width="10.7109375" style="1" customWidth="1"/>
    <col min="15371" max="15371" width="11.28515625" style="1" customWidth="1"/>
    <col min="15372" max="15372" width="12" style="1" customWidth="1"/>
    <col min="15373" max="15373" width="11.5703125" style="1" customWidth="1"/>
    <col min="15374" max="15374" width="12" style="1" customWidth="1"/>
    <col min="15375" max="15375" width="14.140625" style="1" customWidth="1"/>
    <col min="15376" max="15616" width="9.140625" style="1"/>
    <col min="15617" max="15617" width="66.140625" style="1" customWidth="1"/>
    <col min="15618" max="15618" width="8.5703125" style="1" customWidth="1"/>
    <col min="15619" max="15619" width="10.140625" style="1" customWidth="1"/>
    <col min="15620" max="15620" width="10" style="1" customWidth="1"/>
    <col min="15621" max="15621" width="9.85546875" style="1" customWidth="1"/>
    <col min="15622" max="15623" width="9.5703125" style="1" customWidth="1"/>
    <col min="15624" max="15624" width="9.7109375" style="1" customWidth="1"/>
    <col min="15625" max="15625" width="10.28515625" style="1" customWidth="1"/>
    <col min="15626" max="15626" width="10.7109375" style="1" customWidth="1"/>
    <col min="15627" max="15627" width="11.28515625" style="1" customWidth="1"/>
    <col min="15628" max="15628" width="12" style="1" customWidth="1"/>
    <col min="15629" max="15629" width="11.5703125" style="1" customWidth="1"/>
    <col min="15630" max="15630" width="12" style="1" customWidth="1"/>
    <col min="15631" max="15631" width="14.140625" style="1" customWidth="1"/>
    <col min="15632" max="15872" width="9.140625" style="1"/>
    <col min="15873" max="15873" width="66.140625" style="1" customWidth="1"/>
    <col min="15874" max="15874" width="8.5703125" style="1" customWidth="1"/>
    <col min="15875" max="15875" width="10.140625" style="1" customWidth="1"/>
    <col min="15876" max="15876" width="10" style="1" customWidth="1"/>
    <col min="15877" max="15877" width="9.85546875" style="1" customWidth="1"/>
    <col min="15878" max="15879" width="9.5703125" style="1" customWidth="1"/>
    <col min="15880" max="15880" width="9.7109375" style="1" customWidth="1"/>
    <col min="15881" max="15881" width="10.28515625" style="1" customWidth="1"/>
    <col min="15882" max="15882" width="10.7109375" style="1" customWidth="1"/>
    <col min="15883" max="15883" width="11.28515625" style="1" customWidth="1"/>
    <col min="15884" max="15884" width="12" style="1" customWidth="1"/>
    <col min="15885" max="15885" width="11.5703125" style="1" customWidth="1"/>
    <col min="15886" max="15886" width="12" style="1" customWidth="1"/>
    <col min="15887" max="15887" width="14.140625" style="1" customWidth="1"/>
    <col min="15888" max="16128" width="9.140625" style="1"/>
    <col min="16129" max="16129" width="66.140625" style="1" customWidth="1"/>
    <col min="16130" max="16130" width="8.5703125" style="1" customWidth="1"/>
    <col min="16131" max="16131" width="10.140625" style="1" customWidth="1"/>
    <col min="16132" max="16132" width="10" style="1" customWidth="1"/>
    <col min="16133" max="16133" width="9.85546875" style="1" customWidth="1"/>
    <col min="16134" max="16135" width="9.5703125" style="1" customWidth="1"/>
    <col min="16136" max="16136" width="9.7109375" style="1" customWidth="1"/>
    <col min="16137" max="16137" width="10.28515625" style="1" customWidth="1"/>
    <col min="16138" max="16138" width="10.7109375" style="1" customWidth="1"/>
    <col min="16139" max="16139" width="11.28515625" style="1" customWidth="1"/>
    <col min="16140" max="16140" width="12" style="1" customWidth="1"/>
    <col min="16141" max="16141" width="11.5703125" style="1" customWidth="1"/>
    <col min="16142" max="16142" width="12" style="1" customWidth="1"/>
    <col min="16143" max="16143" width="14.140625" style="1" customWidth="1"/>
    <col min="16144" max="16384" width="9.140625" style="1"/>
  </cols>
  <sheetData>
    <row r="1" spans="1:256">
      <c r="A1" s="123" t="s">
        <v>239</v>
      </c>
      <c r="B1" s="123"/>
      <c r="C1" s="123"/>
      <c r="D1" s="123"/>
      <c r="E1" s="124"/>
      <c r="F1" s="123"/>
      <c r="G1" s="123"/>
      <c r="H1" s="123"/>
      <c r="I1" s="123"/>
      <c r="J1" s="123"/>
      <c r="K1" s="123"/>
      <c r="L1" s="123"/>
      <c r="M1" s="123"/>
      <c r="N1" s="123"/>
      <c r="O1" s="123"/>
    </row>
    <row r="2" spans="1:256">
      <c r="A2" s="138" t="s">
        <v>204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</row>
    <row r="3" spans="1:256">
      <c r="A3" s="139" t="s">
        <v>205</v>
      </c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</row>
    <row r="4" spans="1:256" ht="28.5">
      <c r="A4" s="88" t="s">
        <v>25</v>
      </c>
      <c r="B4" s="89" t="s">
        <v>26</v>
      </c>
      <c r="C4" s="90" t="s">
        <v>206</v>
      </c>
      <c r="D4" s="90" t="s">
        <v>207</v>
      </c>
      <c r="E4" s="90" t="s">
        <v>208</v>
      </c>
      <c r="F4" s="90" t="s">
        <v>209</v>
      </c>
      <c r="G4" s="90" t="s">
        <v>210</v>
      </c>
      <c r="H4" s="90" t="s">
        <v>211</v>
      </c>
      <c r="I4" s="90" t="s">
        <v>212</v>
      </c>
      <c r="J4" s="90" t="s">
        <v>213</v>
      </c>
      <c r="K4" s="90" t="s">
        <v>214</v>
      </c>
      <c r="L4" s="90" t="s">
        <v>215</v>
      </c>
      <c r="M4" s="90" t="s">
        <v>216</v>
      </c>
      <c r="N4" s="90" t="s">
        <v>217</v>
      </c>
      <c r="O4" s="91" t="s">
        <v>218</v>
      </c>
      <c r="P4" s="92"/>
      <c r="Q4" s="92"/>
    </row>
    <row r="5" spans="1:256">
      <c r="A5" s="93" t="s">
        <v>30</v>
      </c>
      <c r="B5" s="94" t="s">
        <v>31</v>
      </c>
      <c r="C5" s="15">
        <v>199</v>
      </c>
      <c r="D5" s="15">
        <v>199</v>
      </c>
      <c r="E5" s="15">
        <v>199</v>
      </c>
      <c r="F5" s="15">
        <v>199</v>
      </c>
      <c r="G5" s="15">
        <v>199</v>
      </c>
      <c r="H5" s="15">
        <v>199</v>
      </c>
      <c r="I5" s="15">
        <v>199</v>
      </c>
      <c r="J5" s="15">
        <v>199</v>
      </c>
      <c r="K5" s="15">
        <v>199</v>
      </c>
      <c r="L5" s="15">
        <v>199</v>
      </c>
      <c r="M5" s="15">
        <v>199</v>
      </c>
      <c r="N5" s="15">
        <v>199</v>
      </c>
      <c r="O5" s="15">
        <v>2388</v>
      </c>
      <c r="P5" s="92"/>
      <c r="Q5" s="95"/>
      <c r="R5" s="83"/>
    </row>
    <row r="6" spans="1:256">
      <c r="A6" s="96" t="s">
        <v>32</v>
      </c>
      <c r="B6" s="62" t="s">
        <v>33</v>
      </c>
      <c r="C6" s="7">
        <v>16</v>
      </c>
      <c r="D6" s="7">
        <v>16</v>
      </c>
      <c r="E6" s="7">
        <v>16</v>
      </c>
      <c r="F6" s="7">
        <v>16</v>
      </c>
      <c r="G6" s="7">
        <v>16</v>
      </c>
      <c r="H6" s="7">
        <v>16</v>
      </c>
      <c r="I6" s="7">
        <v>16</v>
      </c>
      <c r="J6" s="7">
        <v>16</v>
      </c>
      <c r="K6" s="7">
        <v>16</v>
      </c>
      <c r="L6" s="7">
        <v>16</v>
      </c>
      <c r="M6" s="7">
        <v>16</v>
      </c>
      <c r="N6" s="7">
        <v>16</v>
      </c>
      <c r="O6" s="7">
        <v>192</v>
      </c>
      <c r="P6" s="92"/>
      <c r="Q6" s="95"/>
    </row>
    <row r="7" spans="1:256">
      <c r="A7" s="61" t="s">
        <v>34</v>
      </c>
      <c r="B7" s="62" t="s">
        <v>219</v>
      </c>
      <c r="C7" s="7">
        <v>28</v>
      </c>
      <c r="D7" s="7">
        <v>29</v>
      </c>
      <c r="E7" s="7">
        <v>29</v>
      </c>
      <c r="F7" s="7">
        <v>28</v>
      </c>
      <c r="G7" s="7">
        <v>28</v>
      </c>
      <c r="H7" s="7">
        <v>28</v>
      </c>
      <c r="I7" s="7">
        <v>29</v>
      </c>
      <c r="J7" s="7">
        <v>28</v>
      </c>
      <c r="K7" s="7">
        <v>28</v>
      </c>
      <c r="L7" s="7">
        <v>28</v>
      </c>
      <c r="M7" s="7">
        <v>28</v>
      </c>
      <c r="N7" s="7">
        <v>29</v>
      </c>
      <c r="O7" s="7">
        <v>340</v>
      </c>
      <c r="P7" s="92"/>
      <c r="Q7" s="95"/>
    </row>
    <row r="8" spans="1:256">
      <c r="A8" s="36" t="s">
        <v>36</v>
      </c>
      <c r="B8" s="37" t="s">
        <v>37</v>
      </c>
      <c r="C8" s="16">
        <f>SUM(C5:C7)</f>
        <v>243</v>
      </c>
      <c r="D8" s="16">
        <f t="shared" ref="D8:N8" si="0">SUM(D5:D7)</f>
        <v>244</v>
      </c>
      <c r="E8" s="16">
        <f t="shared" si="0"/>
        <v>244</v>
      </c>
      <c r="F8" s="16">
        <f t="shared" si="0"/>
        <v>243</v>
      </c>
      <c r="G8" s="16">
        <f t="shared" si="0"/>
        <v>243</v>
      </c>
      <c r="H8" s="16">
        <f t="shared" si="0"/>
        <v>243</v>
      </c>
      <c r="I8" s="16">
        <f t="shared" si="0"/>
        <v>244</v>
      </c>
      <c r="J8" s="16">
        <f t="shared" si="0"/>
        <v>243</v>
      </c>
      <c r="K8" s="16">
        <f t="shared" si="0"/>
        <v>243</v>
      </c>
      <c r="L8" s="16">
        <f t="shared" si="0"/>
        <v>243</v>
      </c>
      <c r="M8" s="16">
        <f t="shared" si="0"/>
        <v>243</v>
      </c>
      <c r="N8" s="16">
        <f t="shared" si="0"/>
        <v>244</v>
      </c>
      <c r="O8" s="16">
        <f>SUM(O5:O7)</f>
        <v>2920</v>
      </c>
      <c r="P8" s="92"/>
      <c r="Q8" s="95"/>
      <c r="R8" s="97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  <c r="AJ8" s="35"/>
      <c r="AK8" s="35"/>
      <c r="AL8" s="35"/>
      <c r="AM8" s="35"/>
      <c r="AN8" s="35"/>
      <c r="AO8" s="35"/>
      <c r="AP8" s="35"/>
      <c r="AQ8" s="35"/>
      <c r="AR8" s="35"/>
      <c r="AS8" s="35"/>
      <c r="AT8" s="35"/>
      <c r="AU8" s="35"/>
      <c r="AV8" s="35"/>
      <c r="AW8" s="35"/>
      <c r="AX8" s="35"/>
      <c r="AY8" s="35"/>
      <c r="AZ8" s="35"/>
      <c r="BA8" s="35"/>
      <c r="BB8" s="35"/>
      <c r="BC8" s="35"/>
      <c r="BD8" s="35"/>
      <c r="BE8" s="35"/>
      <c r="BF8" s="35"/>
      <c r="BG8" s="35"/>
      <c r="BH8" s="35"/>
      <c r="BI8" s="35"/>
      <c r="BJ8" s="35"/>
      <c r="BK8" s="35"/>
      <c r="BL8" s="35"/>
      <c r="BM8" s="35"/>
      <c r="BN8" s="35"/>
      <c r="BO8" s="35"/>
      <c r="BP8" s="35"/>
      <c r="BQ8" s="35"/>
      <c r="BR8" s="35"/>
      <c r="BS8" s="35"/>
      <c r="BT8" s="35"/>
      <c r="BU8" s="35"/>
      <c r="BV8" s="35"/>
      <c r="BW8" s="35"/>
      <c r="BX8" s="35"/>
      <c r="BY8" s="35"/>
      <c r="BZ8" s="35"/>
      <c r="CA8" s="35"/>
      <c r="CB8" s="35"/>
      <c r="CC8" s="35"/>
      <c r="CD8" s="35"/>
      <c r="CE8" s="35"/>
      <c r="CF8" s="35"/>
      <c r="CG8" s="35"/>
      <c r="CH8" s="35"/>
      <c r="CI8" s="35"/>
      <c r="CJ8" s="35"/>
      <c r="CK8" s="35"/>
      <c r="CL8" s="35"/>
      <c r="CM8" s="35"/>
      <c r="CN8" s="35"/>
      <c r="CO8" s="35"/>
      <c r="CP8" s="35"/>
      <c r="CQ8" s="35"/>
      <c r="CR8" s="35"/>
      <c r="CS8" s="35"/>
      <c r="CT8" s="35"/>
      <c r="CU8" s="35"/>
      <c r="CV8" s="35"/>
      <c r="CW8" s="35"/>
      <c r="CX8" s="35"/>
      <c r="CY8" s="35"/>
      <c r="CZ8" s="35"/>
      <c r="DA8" s="35"/>
      <c r="DB8" s="35"/>
      <c r="DC8" s="35"/>
      <c r="DD8" s="35"/>
      <c r="DE8" s="35"/>
      <c r="DF8" s="35"/>
      <c r="DG8" s="35"/>
      <c r="DH8" s="35"/>
      <c r="DI8" s="35"/>
      <c r="DJ8" s="35"/>
      <c r="DK8" s="35"/>
      <c r="DL8" s="35"/>
      <c r="DM8" s="35"/>
      <c r="DN8" s="35"/>
      <c r="DO8" s="35"/>
      <c r="DP8" s="35"/>
      <c r="DQ8" s="35"/>
      <c r="DR8" s="35"/>
      <c r="DS8" s="35"/>
      <c r="DT8" s="35"/>
      <c r="DU8" s="35"/>
      <c r="DV8" s="35"/>
      <c r="DW8" s="35"/>
      <c r="DX8" s="35"/>
      <c r="DY8" s="35"/>
      <c r="DZ8" s="35"/>
      <c r="EA8" s="35"/>
      <c r="EB8" s="35"/>
      <c r="EC8" s="35"/>
      <c r="ED8" s="35"/>
      <c r="EE8" s="35"/>
      <c r="EF8" s="35"/>
      <c r="EG8" s="35"/>
      <c r="EH8" s="35"/>
      <c r="EI8" s="35"/>
      <c r="EJ8" s="35"/>
      <c r="EK8" s="35"/>
      <c r="EL8" s="35"/>
      <c r="EM8" s="35"/>
      <c r="EN8" s="35"/>
      <c r="EO8" s="35"/>
      <c r="EP8" s="35"/>
      <c r="EQ8" s="35"/>
      <c r="ER8" s="35"/>
      <c r="ES8" s="35"/>
      <c r="ET8" s="35"/>
      <c r="EU8" s="35"/>
      <c r="EV8" s="35"/>
      <c r="EW8" s="35"/>
      <c r="EX8" s="35"/>
      <c r="EY8" s="35"/>
      <c r="EZ8" s="35"/>
      <c r="FA8" s="35"/>
      <c r="FB8" s="35"/>
      <c r="FC8" s="35"/>
      <c r="FD8" s="35"/>
      <c r="FE8" s="35"/>
      <c r="FF8" s="35"/>
      <c r="FG8" s="35"/>
      <c r="FH8" s="35"/>
      <c r="FI8" s="35"/>
      <c r="FJ8" s="35"/>
      <c r="FK8" s="35"/>
      <c r="FL8" s="35"/>
      <c r="FM8" s="35"/>
      <c r="FN8" s="35"/>
      <c r="FO8" s="35"/>
      <c r="FP8" s="35"/>
      <c r="FQ8" s="35"/>
      <c r="FR8" s="35"/>
      <c r="FS8" s="35"/>
      <c r="FT8" s="35"/>
      <c r="FU8" s="35"/>
      <c r="FV8" s="35"/>
      <c r="FW8" s="35"/>
      <c r="FX8" s="35"/>
      <c r="FY8" s="35"/>
      <c r="FZ8" s="35"/>
      <c r="GA8" s="35"/>
      <c r="GB8" s="35"/>
      <c r="GC8" s="35"/>
      <c r="GD8" s="35"/>
      <c r="GE8" s="35"/>
      <c r="GF8" s="35"/>
      <c r="GG8" s="35"/>
      <c r="GH8" s="35"/>
      <c r="GI8" s="35"/>
      <c r="GJ8" s="35"/>
      <c r="GK8" s="35"/>
      <c r="GL8" s="35"/>
      <c r="GM8" s="35"/>
      <c r="GN8" s="35"/>
      <c r="GO8" s="35"/>
      <c r="GP8" s="35"/>
      <c r="GQ8" s="35"/>
      <c r="GR8" s="35"/>
      <c r="GS8" s="35"/>
      <c r="GT8" s="35"/>
      <c r="GU8" s="35"/>
      <c r="GV8" s="35"/>
      <c r="GW8" s="35"/>
      <c r="GX8" s="35"/>
      <c r="GY8" s="35"/>
      <c r="GZ8" s="35"/>
      <c r="HA8" s="35"/>
      <c r="HB8" s="35"/>
      <c r="HC8" s="35"/>
      <c r="HD8" s="35"/>
      <c r="HE8" s="35"/>
      <c r="HF8" s="35"/>
      <c r="HG8" s="35"/>
      <c r="HH8" s="35"/>
      <c r="HI8" s="35"/>
      <c r="HJ8" s="35"/>
      <c r="HK8" s="35"/>
      <c r="HL8" s="35"/>
      <c r="HM8" s="35"/>
      <c r="HN8" s="35"/>
      <c r="HO8" s="35"/>
      <c r="HP8" s="35"/>
      <c r="HQ8" s="35"/>
      <c r="HR8" s="35"/>
      <c r="HS8" s="35"/>
      <c r="HT8" s="35"/>
      <c r="HU8" s="35"/>
      <c r="HV8" s="35"/>
      <c r="HW8" s="35"/>
      <c r="HX8" s="35"/>
      <c r="HY8" s="35"/>
      <c r="HZ8" s="35"/>
      <c r="IA8" s="35"/>
      <c r="IB8" s="35"/>
      <c r="IC8" s="35"/>
      <c r="ID8" s="35"/>
      <c r="IE8" s="35"/>
      <c r="IF8" s="35"/>
      <c r="IG8" s="35"/>
      <c r="IH8" s="35"/>
      <c r="II8" s="35"/>
      <c r="IJ8" s="35"/>
      <c r="IK8" s="35"/>
      <c r="IL8" s="35"/>
      <c r="IM8" s="35"/>
      <c r="IN8" s="35"/>
      <c r="IO8" s="35"/>
      <c r="IP8" s="35"/>
      <c r="IQ8" s="35"/>
      <c r="IR8" s="35"/>
      <c r="IS8" s="35"/>
      <c r="IT8" s="35"/>
      <c r="IU8" s="35"/>
      <c r="IV8" s="35"/>
    </row>
    <row r="9" spans="1:256">
      <c r="A9" s="61" t="s">
        <v>38</v>
      </c>
      <c r="B9" s="62" t="s">
        <v>39</v>
      </c>
      <c r="C9" s="15">
        <v>87</v>
      </c>
      <c r="D9" s="15">
        <v>87</v>
      </c>
      <c r="E9" s="15">
        <v>87</v>
      </c>
      <c r="F9" s="15">
        <v>87</v>
      </c>
      <c r="G9" s="15">
        <v>87</v>
      </c>
      <c r="H9" s="15">
        <v>87</v>
      </c>
      <c r="I9" s="15">
        <v>87</v>
      </c>
      <c r="J9" s="15">
        <v>87</v>
      </c>
      <c r="K9" s="15">
        <v>87</v>
      </c>
      <c r="L9" s="15">
        <v>87</v>
      </c>
      <c r="M9" s="15">
        <v>87</v>
      </c>
      <c r="N9" s="15">
        <v>87</v>
      </c>
      <c r="O9" s="15">
        <v>1044</v>
      </c>
      <c r="P9" s="92"/>
      <c r="Q9" s="95"/>
      <c r="R9" s="83"/>
    </row>
    <row r="10" spans="1:256" ht="30">
      <c r="A10" s="61" t="s">
        <v>40</v>
      </c>
      <c r="B10" s="62" t="s">
        <v>41</v>
      </c>
      <c r="C10" s="15">
        <v>15</v>
      </c>
      <c r="D10" s="15">
        <v>15</v>
      </c>
      <c r="E10" s="15">
        <v>15</v>
      </c>
      <c r="F10" s="15">
        <v>15</v>
      </c>
      <c r="G10" s="15">
        <v>15</v>
      </c>
      <c r="H10" s="15">
        <v>15</v>
      </c>
      <c r="I10" s="15">
        <v>15</v>
      </c>
      <c r="J10" s="15">
        <v>15</v>
      </c>
      <c r="K10" s="15">
        <v>15</v>
      </c>
      <c r="L10" s="15">
        <v>15</v>
      </c>
      <c r="M10" s="15">
        <v>15</v>
      </c>
      <c r="N10" s="15">
        <v>15</v>
      </c>
      <c r="O10" s="15">
        <v>180</v>
      </c>
      <c r="P10" s="92"/>
      <c r="Q10" s="95"/>
      <c r="R10" s="83"/>
    </row>
    <row r="11" spans="1:256">
      <c r="A11" s="38" t="s">
        <v>42</v>
      </c>
      <c r="B11" s="37" t="s">
        <v>43</v>
      </c>
      <c r="C11" s="16">
        <f>SUM(C9:C10)</f>
        <v>102</v>
      </c>
      <c r="D11" s="16">
        <f t="shared" ref="D11:N11" si="1">SUM(D9:D10)</f>
        <v>102</v>
      </c>
      <c r="E11" s="16">
        <f t="shared" si="1"/>
        <v>102</v>
      </c>
      <c r="F11" s="16">
        <f t="shared" si="1"/>
        <v>102</v>
      </c>
      <c r="G11" s="16">
        <f t="shared" si="1"/>
        <v>102</v>
      </c>
      <c r="H11" s="16">
        <f t="shared" si="1"/>
        <v>102</v>
      </c>
      <c r="I11" s="16">
        <f t="shared" si="1"/>
        <v>102</v>
      </c>
      <c r="J11" s="16">
        <f t="shared" si="1"/>
        <v>102</v>
      </c>
      <c r="K11" s="16">
        <f t="shared" si="1"/>
        <v>102</v>
      </c>
      <c r="L11" s="16">
        <f t="shared" si="1"/>
        <v>102</v>
      </c>
      <c r="M11" s="16">
        <f t="shared" si="1"/>
        <v>102</v>
      </c>
      <c r="N11" s="16">
        <f t="shared" si="1"/>
        <v>102</v>
      </c>
      <c r="O11" s="16">
        <f>SUM(O9:O10)</f>
        <v>1224</v>
      </c>
      <c r="P11" s="92"/>
      <c r="Q11" s="9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M11" s="35"/>
      <c r="AN11" s="35"/>
      <c r="AO11" s="35"/>
      <c r="AP11" s="35"/>
      <c r="AQ11" s="35"/>
      <c r="AR11" s="35"/>
      <c r="AS11" s="35"/>
      <c r="AT11" s="35"/>
      <c r="AU11" s="35"/>
      <c r="AV11" s="35"/>
      <c r="AW11" s="35"/>
      <c r="AX11" s="35"/>
      <c r="AY11" s="35"/>
      <c r="AZ11" s="35"/>
      <c r="BA11" s="35"/>
      <c r="BB11" s="35"/>
      <c r="BC11" s="35"/>
      <c r="BD11" s="35"/>
      <c r="BE11" s="35"/>
      <c r="BF11" s="35"/>
      <c r="BG11" s="35"/>
      <c r="BH11" s="35"/>
      <c r="BI11" s="35"/>
      <c r="BJ11" s="35"/>
      <c r="BK11" s="35"/>
      <c r="BL11" s="35"/>
      <c r="BM11" s="35"/>
      <c r="BN11" s="35"/>
      <c r="BO11" s="35"/>
      <c r="BP11" s="35"/>
      <c r="BQ11" s="35"/>
      <c r="BR11" s="35"/>
      <c r="BS11" s="35"/>
      <c r="BT11" s="35"/>
      <c r="BU11" s="35"/>
      <c r="BV11" s="35"/>
      <c r="BW11" s="35"/>
      <c r="BX11" s="35"/>
      <c r="BY11" s="35"/>
      <c r="BZ11" s="35"/>
      <c r="CA11" s="35"/>
      <c r="CB11" s="35"/>
      <c r="CC11" s="35"/>
      <c r="CD11" s="35"/>
      <c r="CE11" s="35"/>
      <c r="CF11" s="35"/>
      <c r="CG11" s="35"/>
      <c r="CH11" s="35"/>
      <c r="CI11" s="35"/>
      <c r="CJ11" s="35"/>
      <c r="CK11" s="35"/>
      <c r="CL11" s="35"/>
      <c r="CM11" s="35"/>
      <c r="CN11" s="35"/>
      <c r="CO11" s="35"/>
      <c r="CP11" s="35"/>
      <c r="CQ11" s="35"/>
      <c r="CR11" s="35"/>
      <c r="CS11" s="35"/>
      <c r="CT11" s="35"/>
      <c r="CU11" s="35"/>
      <c r="CV11" s="35"/>
      <c r="CW11" s="35"/>
      <c r="CX11" s="35"/>
      <c r="CY11" s="35"/>
      <c r="CZ11" s="35"/>
      <c r="DA11" s="35"/>
      <c r="DB11" s="35"/>
      <c r="DC11" s="35"/>
      <c r="DD11" s="35"/>
      <c r="DE11" s="35"/>
      <c r="DF11" s="35"/>
      <c r="DG11" s="35"/>
      <c r="DH11" s="35"/>
      <c r="DI11" s="35"/>
      <c r="DJ11" s="35"/>
      <c r="DK11" s="35"/>
      <c r="DL11" s="35"/>
      <c r="DM11" s="35"/>
      <c r="DN11" s="35"/>
      <c r="DO11" s="35"/>
      <c r="DP11" s="35"/>
      <c r="DQ11" s="35"/>
      <c r="DR11" s="35"/>
      <c r="DS11" s="35"/>
      <c r="DT11" s="35"/>
      <c r="DU11" s="35"/>
      <c r="DV11" s="35"/>
      <c r="DW11" s="35"/>
      <c r="DX11" s="35"/>
      <c r="DY11" s="35"/>
      <c r="DZ11" s="35"/>
      <c r="EA11" s="35"/>
      <c r="EB11" s="35"/>
      <c r="EC11" s="35"/>
      <c r="ED11" s="35"/>
      <c r="EE11" s="35"/>
      <c r="EF11" s="35"/>
      <c r="EG11" s="35"/>
      <c r="EH11" s="35"/>
      <c r="EI11" s="35"/>
      <c r="EJ11" s="35"/>
      <c r="EK11" s="35"/>
      <c r="EL11" s="35"/>
      <c r="EM11" s="35"/>
      <c r="EN11" s="35"/>
      <c r="EO11" s="35"/>
      <c r="EP11" s="35"/>
      <c r="EQ11" s="35"/>
      <c r="ER11" s="35"/>
      <c r="ES11" s="35"/>
      <c r="ET11" s="35"/>
      <c r="EU11" s="35"/>
      <c r="EV11" s="35"/>
      <c r="EW11" s="35"/>
      <c r="EX11" s="35"/>
      <c r="EY11" s="35"/>
      <c r="EZ11" s="35"/>
      <c r="FA11" s="35"/>
      <c r="FB11" s="35"/>
      <c r="FC11" s="35"/>
      <c r="FD11" s="35"/>
      <c r="FE11" s="35"/>
      <c r="FF11" s="35"/>
      <c r="FG11" s="35"/>
      <c r="FH11" s="35"/>
      <c r="FI11" s="35"/>
      <c r="FJ11" s="35"/>
      <c r="FK11" s="35"/>
      <c r="FL11" s="35"/>
      <c r="FM11" s="35"/>
      <c r="FN11" s="35"/>
      <c r="FO11" s="35"/>
      <c r="FP11" s="35"/>
      <c r="FQ11" s="35"/>
      <c r="FR11" s="35"/>
      <c r="FS11" s="35"/>
      <c r="FT11" s="35"/>
      <c r="FU11" s="35"/>
      <c r="FV11" s="35"/>
      <c r="FW11" s="35"/>
      <c r="FX11" s="35"/>
      <c r="FY11" s="35"/>
      <c r="FZ11" s="35"/>
      <c r="GA11" s="35"/>
      <c r="GB11" s="35"/>
      <c r="GC11" s="35"/>
      <c r="GD11" s="35"/>
      <c r="GE11" s="35"/>
      <c r="GF11" s="35"/>
      <c r="GG11" s="35"/>
      <c r="GH11" s="35"/>
      <c r="GI11" s="35"/>
      <c r="GJ11" s="35"/>
      <c r="GK11" s="35"/>
      <c r="GL11" s="35"/>
      <c r="GM11" s="35"/>
      <c r="GN11" s="35"/>
      <c r="GO11" s="35"/>
      <c r="GP11" s="35"/>
      <c r="GQ11" s="35"/>
      <c r="GR11" s="35"/>
      <c r="GS11" s="35"/>
      <c r="GT11" s="35"/>
      <c r="GU11" s="35"/>
      <c r="GV11" s="35"/>
      <c r="GW11" s="35"/>
      <c r="GX11" s="35"/>
      <c r="GY11" s="35"/>
      <c r="GZ11" s="35"/>
      <c r="HA11" s="35"/>
      <c r="HB11" s="35"/>
      <c r="HC11" s="35"/>
      <c r="HD11" s="35"/>
      <c r="HE11" s="35"/>
      <c r="HF11" s="35"/>
      <c r="HG11" s="35"/>
      <c r="HH11" s="35"/>
      <c r="HI11" s="35"/>
      <c r="HJ11" s="35"/>
      <c r="HK11" s="35"/>
      <c r="HL11" s="35"/>
      <c r="HM11" s="35"/>
      <c r="HN11" s="35"/>
      <c r="HO11" s="35"/>
      <c r="HP11" s="35"/>
      <c r="HQ11" s="35"/>
      <c r="HR11" s="35"/>
      <c r="HS11" s="35"/>
      <c r="HT11" s="35"/>
      <c r="HU11" s="35"/>
      <c r="HV11" s="35"/>
      <c r="HW11" s="35"/>
      <c r="HX11" s="35"/>
      <c r="HY11" s="35"/>
      <c r="HZ11" s="35"/>
      <c r="IA11" s="35"/>
      <c r="IB11" s="35"/>
      <c r="IC11" s="35"/>
      <c r="ID11" s="35"/>
      <c r="IE11" s="35"/>
      <c r="IF11" s="35"/>
      <c r="IG11" s="35"/>
      <c r="IH11" s="35"/>
      <c r="II11" s="35"/>
      <c r="IJ11" s="35"/>
      <c r="IK11" s="35"/>
      <c r="IL11" s="35"/>
      <c r="IM11" s="35"/>
      <c r="IN11" s="35"/>
      <c r="IO11" s="35"/>
      <c r="IP11" s="35"/>
      <c r="IQ11" s="35"/>
      <c r="IR11" s="35"/>
      <c r="IS11" s="35"/>
      <c r="IT11" s="35"/>
      <c r="IU11" s="35"/>
      <c r="IV11" s="35"/>
    </row>
    <row r="12" spans="1:256">
      <c r="A12" s="36" t="s">
        <v>44</v>
      </c>
      <c r="B12" s="37" t="s">
        <v>45</v>
      </c>
      <c r="C12" s="16">
        <f>SUM(C11,C8)</f>
        <v>345</v>
      </c>
      <c r="D12" s="16">
        <f t="shared" ref="D12:N12" si="2">SUM(D11,D8)</f>
        <v>346</v>
      </c>
      <c r="E12" s="16">
        <f t="shared" si="2"/>
        <v>346</v>
      </c>
      <c r="F12" s="16">
        <f t="shared" si="2"/>
        <v>345</v>
      </c>
      <c r="G12" s="16">
        <f t="shared" si="2"/>
        <v>345</v>
      </c>
      <c r="H12" s="16">
        <f t="shared" si="2"/>
        <v>345</v>
      </c>
      <c r="I12" s="16">
        <f t="shared" si="2"/>
        <v>346</v>
      </c>
      <c r="J12" s="16">
        <f t="shared" si="2"/>
        <v>345</v>
      </c>
      <c r="K12" s="16">
        <f t="shared" si="2"/>
        <v>345</v>
      </c>
      <c r="L12" s="16">
        <f t="shared" si="2"/>
        <v>345</v>
      </c>
      <c r="M12" s="16">
        <f t="shared" si="2"/>
        <v>345</v>
      </c>
      <c r="N12" s="16">
        <f t="shared" si="2"/>
        <v>346</v>
      </c>
      <c r="O12" s="16">
        <f>SUM(O11,O8)</f>
        <v>4144</v>
      </c>
      <c r="P12" s="92"/>
      <c r="Q12" s="9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F12" s="35"/>
      <c r="AG12" s="35"/>
      <c r="AH12" s="35"/>
      <c r="AI12" s="35"/>
      <c r="AJ12" s="35"/>
      <c r="AK12" s="35"/>
      <c r="AL12" s="35"/>
      <c r="AM12" s="35"/>
      <c r="AN12" s="35"/>
      <c r="AO12" s="35"/>
      <c r="AP12" s="35"/>
      <c r="AQ12" s="35"/>
      <c r="AR12" s="35"/>
      <c r="AS12" s="35"/>
      <c r="AT12" s="35"/>
      <c r="AU12" s="35"/>
      <c r="AV12" s="35"/>
      <c r="AW12" s="35"/>
      <c r="AX12" s="35"/>
      <c r="AY12" s="35"/>
      <c r="AZ12" s="35"/>
      <c r="BA12" s="35"/>
      <c r="BB12" s="35"/>
      <c r="BC12" s="35"/>
      <c r="BD12" s="35"/>
      <c r="BE12" s="35"/>
      <c r="BF12" s="35"/>
      <c r="BG12" s="35"/>
      <c r="BH12" s="35"/>
      <c r="BI12" s="35"/>
      <c r="BJ12" s="35"/>
      <c r="BK12" s="35"/>
      <c r="BL12" s="35"/>
      <c r="BM12" s="35"/>
      <c r="BN12" s="35"/>
      <c r="BO12" s="35"/>
      <c r="BP12" s="35"/>
      <c r="BQ12" s="35"/>
      <c r="BR12" s="35"/>
      <c r="BS12" s="35"/>
      <c r="BT12" s="35"/>
      <c r="BU12" s="35"/>
      <c r="BV12" s="35"/>
      <c r="BW12" s="35"/>
      <c r="BX12" s="35"/>
      <c r="BY12" s="35"/>
      <c r="BZ12" s="35"/>
      <c r="CA12" s="35"/>
      <c r="CB12" s="35"/>
      <c r="CC12" s="35"/>
      <c r="CD12" s="35"/>
      <c r="CE12" s="35"/>
      <c r="CF12" s="35"/>
      <c r="CG12" s="35"/>
      <c r="CH12" s="35"/>
      <c r="CI12" s="35"/>
      <c r="CJ12" s="35"/>
      <c r="CK12" s="35"/>
      <c r="CL12" s="35"/>
      <c r="CM12" s="35"/>
      <c r="CN12" s="35"/>
      <c r="CO12" s="35"/>
      <c r="CP12" s="35"/>
      <c r="CQ12" s="35"/>
      <c r="CR12" s="35"/>
      <c r="CS12" s="35"/>
      <c r="CT12" s="35"/>
      <c r="CU12" s="35"/>
      <c r="CV12" s="35"/>
      <c r="CW12" s="35"/>
      <c r="CX12" s="35"/>
      <c r="CY12" s="35"/>
      <c r="CZ12" s="35"/>
      <c r="DA12" s="35"/>
      <c r="DB12" s="35"/>
      <c r="DC12" s="35"/>
      <c r="DD12" s="35"/>
      <c r="DE12" s="35"/>
      <c r="DF12" s="35"/>
      <c r="DG12" s="35"/>
      <c r="DH12" s="35"/>
      <c r="DI12" s="35"/>
      <c r="DJ12" s="35"/>
      <c r="DK12" s="35"/>
      <c r="DL12" s="35"/>
      <c r="DM12" s="35"/>
      <c r="DN12" s="35"/>
      <c r="DO12" s="35"/>
      <c r="DP12" s="35"/>
      <c r="DQ12" s="35"/>
      <c r="DR12" s="35"/>
      <c r="DS12" s="35"/>
      <c r="DT12" s="35"/>
      <c r="DU12" s="35"/>
      <c r="DV12" s="35"/>
      <c r="DW12" s="35"/>
      <c r="DX12" s="35"/>
      <c r="DY12" s="35"/>
      <c r="DZ12" s="35"/>
      <c r="EA12" s="35"/>
      <c r="EB12" s="35"/>
      <c r="EC12" s="35"/>
      <c r="ED12" s="35"/>
      <c r="EE12" s="35"/>
      <c r="EF12" s="35"/>
      <c r="EG12" s="35"/>
      <c r="EH12" s="35"/>
      <c r="EI12" s="35"/>
      <c r="EJ12" s="35"/>
      <c r="EK12" s="35"/>
      <c r="EL12" s="35"/>
      <c r="EM12" s="35"/>
      <c r="EN12" s="35"/>
      <c r="EO12" s="35"/>
      <c r="EP12" s="35"/>
      <c r="EQ12" s="35"/>
      <c r="ER12" s="35"/>
      <c r="ES12" s="35"/>
      <c r="ET12" s="35"/>
      <c r="EU12" s="35"/>
      <c r="EV12" s="35"/>
      <c r="EW12" s="35"/>
      <c r="EX12" s="35"/>
      <c r="EY12" s="35"/>
      <c r="EZ12" s="35"/>
      <c r="FA12" s="35"/>
      <c r="FB12" s="35"/>
      <c r="FC12" s="35"/>
      <c r="FD12" s="35"/>
      <c r="FE12" s="35"/>
      <c r="FF12" s="35"/>
      <c r="FG12" s="35"/>
      <c r="FH12" s="35"/>
      <c r="FI12" s="35"/>
      <c r="FJ12" s="35"/>
      <c r="FK12" s="35"/>
      <c r="FL12" s="35"/>
      <c r="FM12" s="35"/>
      <c r="FN12" s="35"/>
      <c r="FO12" s="35"/>
      <c r="FP12" s="35"/>
      <c r="FQ12" s="35"/>
      <c r="FR12" s="35"/>
      <c r="FS12" s="35"/>
      <c r="FT12" s="35"/>
      <c r="FU12" s="35"/>
      <c r="FV12" s="35"/>
      <c r="FW12" s="35"/>
      <c r="FX12" s="35"/>
      <c r="FY12" s="35"/>
      <c r="FZ12" s="35"/>
      <c r="GA12" s="35"/>
      <c r="GB12" s="35"/>
      <c r="GC12" s="35"/>
      <c r="GD12" s="35"/>
      <c r="GE12" s="35"/>
      <c r="GF12" s="35"/>
      <c r="GG12" s="35"/>
      <c r="GH12" s="35"/>
      <c r="GI12" s="35"/>
      <c r="GJ12" s="35"/>
      <c r="GK12" s="35"/>
      <c r="GL12" s="35"/>
      <c r="GM12" s="35"/>
      <c r="GN12" s="35"/>
      <c r="GO12" s="35"/>
      <c r="GP12" s="35"/>
      <c r="GQ12" s="35"/>
      <c r="GR12" s="35"/>
      <c r="GS12" s="35"/>
      <c r="GT12" s="35"/>
      <c r="GU12" s="35"/>
      <c r="GV12" s="35"/>
      <c r="GW12" s="35"/>
      <c r="GX12" s="35"/>
      <c r="GY12" s="35"/>
      <c r="GZ12" s="35"/>
      <c r="HA12" s="35"/>
      <c r="HB12" s="35"/>
      <c r="HC12" s="35"/>
      <c r="HD12" s="35"/>
      <c r="HE12" s="35"/>
      <c r="HF12" s="35"/>
      <c r="HG12" s="35"/>
      <c r="HH12" s="35"/>
      <c r="HI12" s="35"/>
      <c r="HJ12" s="35"/>
      <c r="HK12" s="35"/>
      <c r="HL12" s="35"/>
      <c r="HM12" s="35"/>
      <c r="HN12" s="35"/>
      <c r="HO12" s="35"/>
      <c r="HP12" s="35"/>
      <c r="HQ12" s="35"/>
      <c r="HR12" s="35"/>
      <c r="HS12" s="35"/>
      <c r="HT12" s="35"/>
      <c r="HU12" s="35"/>
      <c r="HV12" s="35"/>
      <c r="HW12" s="35"/>
      <c r="HX12" s="35"/>
      <c r="HY12" s="35"/>
      <c r="HZ12" s="35"/>
      <c r="IA12" s="35"/>
      <c r="IB12" s="35"/>
      <c r="IC12" s="35"/>
      <c r="ID12" s="35"/>
      <c r="IE12" s="35"/>
      <c r="IF12" s="35"/>
      <c r="IG12" s="35"/>
      <c r="IH12" s="35"/>
      <c r="II12" s="35"/>
      <c r="IJ12" s="35"/>
      <c r="IK12" s="35"/>
      <c r="IL12" s="35"/>
      <c r="IM12" s="35"/>
      <c r="IN12" s="35"/>
      <c r="IO12" s="35"/>
      <c r="IP12" s="35"/>
      <c r="IQ12" s="35"/>
      <c r="IR12" s="35"/>
      <c r="IS12" s="35"/>
      <c r="IT12" s="35"/>
      <c r="IU12" s="35"/>
      <c r="IV12" s="35"/>
    </row>
    <row r="13" spans="1:256">
      <c r="A13" s="38" t="s">
        <v>46</v>
      </c>
      <c r="B13" s="37" t="s">
        <v>47</v>
      </c>
      <c r="C13" s="16">
        <v>87</v>
      </c>
      <c r="D13" s="16">
        <v>87</v>
      </c>
      <c r="E13" s="16">
        <v>87</v>
      </c>
      <c r="F13" s="16">
        <v>87</v>
      </c>
      <c r="G13" s="16">
        <v>87</v>
      </c>
      <c r="H13" s="16">
        <v>87</v>
      </c>
      <c r="I13" s="16">
        <v>87</v>
      </c>
      <c r="J13" s="16">
        <v>87</v>
      </c>
      <c r="K13" s="16">
        <v>87</v>
      </c>
      <c r="L13" s="16">
        <v>87</v>
      </c>
      <c r="M13" s="16">
        <v>87</v>
      </c>
      <c r="N13" s="16">
        <v>87</v>
      </c>
      <c r="O13" s="16">
        <v>1044</v>
      </c>
      <c r="P13" s="92"/>
      <c r="Q13" s="95"/>
      <c r="R13" s="97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  <c r="AI13" s="35"/>
      <c r="AJ13" s="35"/>
      <c r="AK13" s="35"/>
      <c r="AL13" s="35"/>
      <c r="AM13" s="35"/>
      <c r="AN13" s="35"/>
      <c r="AO13" s="35"/>
      <c r="AP13" s="35"/>
      <c r="AQ13" s="35"/>
      <c r="AR13" s="35"/>
      <c r="AS13" s="35"/>
      <c r="AT13" s="35"/>
      <c r="AU13" s="35"/>
      <c r="AV13" s="35"/>
      <c r="AW13" s="35"/>
      <c r="AX13" s="35"/>
      <c r="AY13" s="35"/>
      <c r="AZ13" s="35"/>
      <c r="BA13" s="35"/>
      <c r="BB13" s="35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  <c r="BZ13" s="35"/>
      <c r="CA13" s="35"/>
      <c r="CB13" s="35"/>
      <c r="CC13" s="35"/>
      <c r="CD13" s="35"/>
      <c r="CE13" s="35"/>
      <c r="CF13" s="35"/>
      <c r="CG13" s="35"/>
      <c r="CH13" s="35"/>
      <c r="CI13" s="35"/>
      <c r="CJ13" s="35"/>
      <c r="CK13" s="35"/>
      <c r="CL13" s="35"/>
      <c r="CM13" s="35"/>
      <c r="CN13" s="35"/>
      <c r="CO13" s="35"/>
      <c r="CP13" s="35"/>
      <c r="CQ13" s="35"/>
      <c r="CR13" s="35"/>
      <c r="CS13" s="35"/>
      <c r="CT13" s="35"/>
      <c r="CU13" s="35"/>
      <c r="CV13" s="35"/>
      <c r="CW13" s="35"/>
      <c r="CX13" s="35"/>
      <c r="CY13" s="35"/>
      <c r="CZ13" s="35"/>
      <c r="DA13" s="35"/>
      <c r="DB13" s="35"/>
      <c r="DC13" s="35"/>
      <c r="DD13" s="35"/>
      <c r="DE13" s="35"/>
      <c r="DF13" s="35"/>
      <c r="DG13" s="35"/>
      <c r="DH13" s="35"/>
      <c r="DI13" s="35"/>
      <c r="DJ13" s="35"/>
      <c r="DK13" s="35"/>
      <c r="DL13" s="35"/>
      <c r="DM13" s="35"/>
      <c r="DN13" s="35"/>
      <c r="DO13" s="35"/>
      <c r="DP13" s="35"/>
      <c r="DQ13" s="35"/>
      <c r="DR13" s="35"/>
      <c r="DS13" s="35"/>
      <c r="DT13" s="35"/>
      <c r="DU13" s="35"/>
      <c r="DV13" s="35"/>
      <c r="DW13" s="35"/>
      <c r="DX13" s="35"/>
      <c r="DY13" s="35"/>
      <c r="DZ13" s="35"/>
      <c r="EA13" s="35"/>
      <c r="EB13" s="35"/>
      <c r="EC13" s="35"/>
      <c r="ED13" s="35"/>
      <c r="EE13" s="35"/>
      <c r="EF13" s="35"/>
      <c r="EG13" s="35"/>
      <c r="EH13" s="35"/>
      <c r="EI13" s="35"/>
      <c r="EJ13" s="35"/>
      <c r="EK13" s="35"/>
      <c r="EL13" s="35"/>
      <c r="EM13" s="35"/>
      <c r="EN13" s="35"/>
      <c r="EO13" s="35"/>
      <c r="EP13" s="35"/>
      <c r="EQ13" s="35"/>
      <c r="ER13" s="35"/>
      <c r="ES13" s="35"/>
      <c r="ET13" s="35"/>
      <c r="EU13" s="35"/>
      <c r="EV13" s="35"/>
      <c r="EW13" s="35"/>
      <c r="EX13" s="35"/>
      <c r="EY13" s="35"/>
      <c r="EZ13" s="35"/>
      <c r="FA13" s="35"/>
      <c r="FB13" s="35"/>
      <c r="FC13" s="35"/>
      <c r="FD13" s="35"/>
      <c r="FE13" s="35"/>
      <c r="FF13" s="35"/>
      <c r="FG13" s="35"/>
      <c r="FH13" s="35"/>
      <c r="FI13" s="35"/>
      <c r="FJ13" s="35"/>
      <c r="FK13" s="35"/>
      <c r="FL13" s="35"/>
      <c r="FM13" s="35"/>
      <c r="FN13" s="35"/>
      <c r="FO13" s="35"/>
      <c r="FP13" s="35"/>
      <c r="FQ13" s="35"/>
      <c r="FR13" s="35"/>
      <c r="FS13" s="35"/>
      <c r="FT13" s="35"/>
      <c r="FU13" s="35"/>
      <c r="FV13" s="35"/>
      <c r="FW13" s="35"/>
      <c r="FX13" s="35"/>
      <c r="FY13" s="35"/>
      <c r="FZ13" s="35"/>
      <c r="GA13" s="35"/>
      <c r="GB13" s="35"/>
      <c r="GC13" s="35"/>
      <c r="GD13" s="35"/>
      <c r="GE13" s="35"/>
      <c r="GF13" s="35"/>
      <c r="GG13" s="35"/>
      <c r="GH13" s="35"/>
      <c r="GI13" s="35"/>
      <c r="GJ13" s="35"/>
      <c r="GK13" s="35"/>
      <c r="GL13" s="35"/>
      <c r="GM13" s="35"/>
      <c r="GN13" s="35"/>
      <c r="GO13" s="35"/>
      <c r="GP13" s="35"/>
      <c r="GQ13" s="35"/>
      <c r="GR13" s="35"/>
      <c r="GS13" s="35"/>
      <c r="GT13" s="35"/>
      <c r="GU13" s="35"/>
      <c r="GV13" s="35"/>
      <c r="GW13" s="35"/>
      <c r="GX13" s="35"/>
      <c r="GY13" s="35"/>
      <c r="GZ13" s="35"/>
      <c r="HA13" s="35"/>
      <c r="HB13" s="35"/>
      <c r="HC13" s="35"/>
      <c r="HD13" s="35"/>
      <c r="HE13" s="35"/>
      <c r="HF13" s="35"/>
      <c r="HG13" s="35"/>
      <c r="HH13" s="35"/>
      <c r="HI13" s="35"/>
      <c r="HJ13" s="35"/>
      <c r="HK13" s="35"/>
      <c r="HL13" s="35"/>
      <c r="HM13" s="35"/>
      <c r="HN13" s="35"/>
      <c r="HO13" s="35"/>
      <c r="HP13" s="35"/>
      <c r="HQ13" s="35"/>
      <c r="HR13" s="35"/>
      <c r="HS13" s="35"/>
      <c r="HT13" s="35"/>
      <c r="HU13" s="35"/>
      <c r="HV13" s="35"/>
      <c r="HW13" s="35"/>
      <c r="HX13" s="35"/>
      <c r="HY13" s="35"/>
      <c r="HZ13" s="35"/>
      <c r="IA13" s="35"/>
      <c r="IB13" s="35"/>
      <c r="IC13" s="35"/>
      <c r="ID13" s="35"/>
      <c r="IE13" s="35"/>
      <c r="IF13" s="35"/>
      <c r="IG13" s="35"/>
      <c r="IH13" s="35"/>
      <c r="II13" s="35"/>
      <c r="IJ13" s="35"/>
      <c r="IK13" s="35"/>
      <c r="IL13" s="35"/>
      <c r="IM13" s="35"/>
      <c r="IN13" s="35"/>
      <c r="IO13" s="35"/>
      <c r="IP13" s="35"/>
      <c r="IQ13" s="35"/>
      <c r="IR13" s="35"/>
      <c r="IS13" s="35"/>
      <c r="IT13" s="35"/>
      <c r="IU13" s="35"/>
      <c r="IV13" s="35"/>
    </row>
    <row r="14" spans="1:256">
      <c r="A14" s="61" t="s">
        <v>220</v>
      </c>
      <c r="B14" s="62" t="s">
        <v>49</v>
      </c>
      <c r="C14" s="15">
        <v>112</v>
      </c>
      <c r="D14" s="15">
        <v>112</v>
      </c>
      <c r="E14" s="15">
        <v>112</v>
      </c>
      <c r="F14" s="15">
        <v>111</v>
      </c>
      <c r="G14" s="15">
        <v>111</v>
      </c>
      <c r="H14" s="15">
        <v>111</v>
      </c>
      <c r="I14" s="15">
        <v>111</v>
      </c>
      <c r="J14" s="15">
        <v>111</v>
      </c>
      <c r="K14" s="15">
        <v>112</v>
      </c>
      <c r="L14" s="15">
        <v>112</v>
      </c>
      <c r="M14" s="15">
        <v>111</v>
      </c>
      <c r="N14" s="15">
        <v>111</v>
      </c>
      <c r="O14" s="15">
        <v>1337</v>
      </c>
      <c r="P14" s="92"/>
      <c r="Q14" s="95"/>
      <c r="R14" s="83"/>
    </row>
    <row r="15" spans="1:256">
      <c r="A15" s="38" t="s">
        <v>50</v>
      </c>
      <c r="B15" s="37" t="s">
        <v>51</v>
      </c>
      <c r="C15" s="16">
        <f>SUM(C14)</f>
        <v>112</v>
      </c>
      <c r="D15" s="16">
        <f t="shared" ref="D15:N15" si="3">SUM(D14)</f>
        <v>112</v>
      </c>
      <c r="E15" s="16">
        <f t="shared" si="3"/>
        <v>112</v>
      </c>
      <c r="F15" s="16">
        <f t="shared" si="3"/>
        <v>111</v>
      </c>
      <c r="G15" s="16">
        <f t="shared" si="3"/>
        <v>111</v>
      </c>
      <c r="H15" s="16">
        <f t="shared" si="3"/>
        <v>111</v>
      </c>
      <c r="I15" s="16">
        <f t="shared" si="3"/>
        <v>111</v>
      </c>
      <c r="J15" s="16">
        <f t="shared" si="3"/>
        <v>111</v>
      </c>
      <c r="K15" s="16">
        <f t="shared" si="3"/>
        <v>112</v>
      </c>
      <c r="L15" s="16">
        <f t="shared" si="3"/>
        <v>112</v>
      </c>
      <c r="M15" s="16">
        <f t="shared" si="3"/>
        <v>111</v>
      </c>
      <c r="N15" s="16">
        <f t="shared" si="3"/>
        <v>111</v>
      </c>
      <c r="O15" s="16">
        <f>SUM(O14)</f>
        <v>1337</v>
      </c>
      <c r="P15" s="92"/>
      <c r="Q15" s="9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5"/>
      <c r="AN15" s="35"/>
      <c r="AO15" s="35"/>
      <c r="AP15" s="35"/>
      <c r="AQ15" s="35"/>
      <c r="AR15" s="35"/>
      <c r="AS15" s="35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  <c r="BF15" s="35"/>
      <c r="BG15" s="35"/>
      <c r="BH15" s="35"/>
      <c r="BI15" s="35"/>
      <c r="BJ15" s="35"/>
      <c r="BK15" s="35"/>
      <c r="BL15" s="35"/>
      <c r="BM15" s="35"/>
      <c r="BN15" s="35"/>
      <c r="BO15" s="35"/>
      <c r="BP15" s="35"/>
      <c r="BQ15" s="35"/>
      <c r="BR15" s="35"/>
      <c r="BS15" s="35"/>
      <c r="BT15" s="35"/>
      <c r="BU15" s="35"/>
      <c r="BV15" s="35"/>
      <c r="BW15" s="35"/>
      <c r="BX15" s="35"/>
      <c r="BY15" s="35"/>
      <c r="BZ15" s="35"/>
      <c r="CA15" s="35"/>
      <c r="CB15" s="35"/>
      <c r="CC15" s="35"/>
      <c r="CD15" s="35"/>
      <c r="CE15" s="35"/>
      <c r="CF15" s="35"/>
      <c r="CG15" s="35"/>
      <c r="CH15" s="35"/>
      <c r="CI15" s="35"/>
      <c r="CJ15" s="35"/>
      <c r="CK15" s="35"/>
      <c r="CL15" s="35"/>
      <c r="CM15" s="35"/>
      <c r="CN15" s="35"/>
      <c r="CO15" s="35"/>
      <c r="CP15" s="35"/>
      <c r="CQ15" s="35"/>
      <c r="CR15" s="35"/>
      <c r="CS15" s="35"/>
      <c r="CT15" s="35"/>
      <c r="CU15" s="35"/>
      <c r="CV15" s="35"/>
      <c r="CW15" s="35"/>
      <c r="CX15" s="35"/>
      <c r="CY15" s="35"/>
      <c r="CZ15" s="35"/>
      <c r="DA15" s="35"/>
      <c r="DB15" s="35"/>
      <c r="DC15" s="35"/>
      <c r="DD15" s="35"/>
      <c r="DE15" s="35"/>
      <c r="DF15" s="35"/>
      <c r="DG15" s="35"/>
      <c r="DH15" s="35"/>
      <c r="DI15" s="35"/>
      <c r="DJ15" s="35"/>
      <c r="DK15" s="35"/>
      <c r="DL15" s="35"/>
      <c r="DM15" s="35"/>
      <c r="DN15" s="35"/>
      <c r="DO15" s="35"/>
      <c r="DP15" s="35"/>
      <c r="DQ15" s="35"/>
      <c r="DR15" s="35"/>
      <c r="DS15" s="35"/>
      <c r="DT15" s="35"/>
      <c r="DU15" s="35"/>
      <c r="DV15" s="35"/>
      <c r="DW15" s="35"/>
      <c r="DX15" s="35"/>
      <c r="DY15" s="35"/>
      <c r="DZ15" s="35"/>
      <c r="EA15" s="35"/>
      <c r="EB15" s="35"/>
      <c r="EC15" s="35"/>
      <c r="ED15" s="35"/>
      <c r="EE15" s="35"/>
      <c r="EF15" s="35"/>
      <c r="EG15" s="35"/>
      <c r="EH15" s="35"/>
      <c r="EI15" s="35"/>
      <c r="EJ15" s="35"/>
      <c r="EK15" s="35"/>
      <c r="EL15" s="35"/>
      <c r="EM15" s="35"/>
      <c r="EN15" s="35"/>
      <c r="EO15" s="35"/>
      <c r="EP15" s="35"/>
      <c r="EQ15" s="35"/>
      <c r="ER15" s="35"/>
      <c r="ES15" s="35"/>
      <c r="ET15" s="35"/>
      <c r="EU15" s="35"/>
      <c r="EV15" s="35"/>
      <c r="EW15" s="35"/>
      <c r="EX15" s="35"/>
      <c r="EY15" s="35"/>
      <c r="EZ15" s="35"/>
      <c r="FA15" s="35"/>
      <c r="FB15" s="35"/>
      <c r="FC15" s="35"/>
      <c r="FD15" s="35"/>
      <c r="FE15" s="35"/>
      <c r="FF15" s="35"/>
      <c r="FG15" s="35"/>
      <c r="FH15" s="35"/>
      <c r="FI15" s="35"/>
      <c r="FJ15" s="35"/>
      <c r="FK15" s="35"/>
      <c r="FL15" s="35"/>
      <c r="FM15" s="35"/>
      <c r="FN15" s="35"/>
      <c r="FO15" s="35"/>
      <c r="FP15" s="35"/>
      <c r="FQ15" s="35"/>
      <c r="FR15" s="35"/>
      <c r="FS15" s="35"/>
      <c r="FT15" s="35"/>
      <c r="FU15" s="35"/>
      <c r="FV15" s="35"/>
      <c r="FW15" s="35"/>
      <c r="FX15" s="35"/>
      <c r="FY15" s="35"/>
      <c r="FZ15" s="35"/>
      <c r="GA15" s="35"/>
      <c r="GB15" s="35"/>
      <c r="GC15" s="35"/>
      <c r="GD15" s="35"/>
      <c r="GE15" s="35"/>
      <c r="GF15" s="35"/>
      <c r="GG15" s="35"/>
      <c r="GH15" s="35"/>
      <c r="GI15" s="35"/>
      <c r="GJ15" s="35"/>
      <c r="GK15" s="35"/>
      <c r="GL15" s="35"/>
      <c r="GM15" s="35"/>
      <c r="GN15" s="35"/>
      <c r="GO15" s="35"/>
      <c r="GP15" s="35"/>
      <c r="GQ15" s="35"/>
      <c r="GR15" s="35"/>
      <c r="GS15" s="35"/>
      <c r="GT15" s="35"/>
      <c r="GU15" s="35"/>
      <c r="GV15" s="35"/>
      <c r="GW15" s="35"/>
      <c r="GX15" s="35"/>
      <c r="GY15" s="35"/>
      <c r="GZ15" s="35"/>
      <c r="HA15" s="35"/>
      <c r="HB15" s="35"/>
      <c r="HC15" s="35"/>
      <c r="HD15" s="35"/>
      <c r="HE15" s="35"/>
      <c r="HF15" s="35"/>
      <c r="HG15" s="35"/>
      <c r="HH15" s="35"/>
      <c r="HI15" s="35"/>
      <c r="HJ15" s="35"/>
      <c r="HK15" s="35"/>
      <c r="HL15" s="35"/>
      <c r="HM15" s="35"/>
      <c r="HN15" s="35"/>
      <c r="HO15" s="35"/>
      <c r="HP15" s="35"/>
      <c r="HQ15" s="35"/>
      <c r="HR15" s="35"/>
      <c r="HS15" s="35"/>
      <c r="HT15" s="35"/>
      <c r="HU15" s="35"/>
      <c r="HV15" s="35"/>
      <c r="HW15" s="35"/>
      <c r="HX15" s="35"/>
      <c r="HY15" s="35"/>
      <c r="HZ15" s="35"/>
      <c r="IA15" s="35"/>
      <c r="IB15" s="35"/>
      <c r="IC15" s="35"/>
      <c r="ID15" s="35"/>
      <c r="IE15" s="35"/>
      <c r="IF15" s="35"/>
      <c r="IG15" s="35"/>
      <c r="IH15" s="35"/>
      <c r="II15" s="35"/>
      <c r="IJ15" s="35"/>
      <c r="IK15" s="35"/>
      <c r="IL15" s="35"/>
      <c r="IM15" s="35"/>
      <c r="IN15" s="35"/>
      <c r="IO15" s="35"/>
      <c r="IP15" s="35"/>
      <c r="IQ15" s="35"/>
      <c r="IR15" s="35"/>
      <c r="IS15" s="35"/>
      <c r="IT15" s="35"/>
      <c r="IU15" s="35"/>
      <c r="IV15" s="35"/>
    </row>
    <row r="16" spans="1:256">
      <c r="A16" s="61" t="s">
        <v>52</v>
      </c>
      <c r="B16" s="62" t="s">
        <v>53</v>
      </c>
      <c r="C16" s="15"/>
      <c r="D16" s="15"/>
      <c r="E16" s="15"/>
      <c r="F16" s="15"/>
      <c r="G16" s="15">
        <v>52</v>
      </c>
      <c r="H16" s="15"/>
      <c r="I16" s="15"/>
      <c r="J16" s="15"/>
      <c r="K16" s="15"/>
      <c r="L16" s="15"/>
      <c r="M16" s="15"/>
      <c r="N16" s="15"/>
      <c r="O16" s="15">
        <v>52</v>
      </c>
      <c r="P16" s="92"/>
      <c r="Q16" s="95"/>
      <c r="R16" s="83"/>
    </row>
    <row r="17" spans="1:256">
      <c r="A17" s="61" t="s">
        <v>54</v>
      </c>
      <c r="B17" s="62" t="s">
        <v>55</v>
      </c>
      <c r="C17" s="15">
        <v>12</v>
      </c>
      <c r="D17" s="15">
        <v>13</v>
      </c>
      <c r="E17" s="15">
        <v>13</v>
      </c>
      <c r="F17" s="15">
        <v>12</v>
      </c>
      <c r="G17" s="15">
        <v>12</v>
      </c>
      <c r="H17" s="15">
        <v>12</v>
      </c>
      <c r="I17" s="15">
        <v>15</v>
      </c>
      <c r="J17" s="15">
        <v>12</v>
      </c>
      <c r="K17" s="15">
        <v>13</v>
      </c>
      <c r="L17" s="15">
        <v>12</v>
      </c>
      <c r="M17" s="15">
        <v>12</v>
      </c>
      <c r="N17" s="15">
        <v>12</v>
      </c>
      <c r="O17" s="15">
        <v>150</v>
      </c>
      <c r="P17" s="92"/>
      <c r="Q17" s="95"/>
      <c r="R17" s="83"/>
    </row>
    <row r="18" spans="1:256">
      <c r="A18" s="38" t="s">
        <v>56</v>
      </c>
      <c r="B18" s="37" t="s">
        <v>57</v>
      </c>
      <c r="C18" s="16">
        <f>SUM(C16:C17)</f>
        <v>12</v>
      </c>
      <c r="D18" s="16">
        <f t="shared" ref="D18:N18" si="4">SUM(D16:D17)</f>
        <v>13</v>
      </c>
      <c r="E18" s="16">
        <f t="shared" si="4"/>
        <v>13</v>
      </c>
      <c r="F18" s="16">
        <f t="shared" si="4"/>
        <v>12</v>
      </c>
      <c r="G18" s="16">
        <f t="shared" si="4"/>
        <v>64</v>
      </c>
      <c r="H18" s="16">
        <f t="shared" si="4"/>
        <v>12</v>
      </c>
      <c r="I18" s="16">
        <f t="shared" si="4"/>
        <v>15</v>
      </c>
      <c r="J18" s="16">
        <f t="shared" si="4"/>
        <v>12</v>
      </c>
      <c r="K18" s="16">
        <f t="shared" si="4"/>
        <v>13</v>
      </c>
      <c r="L18" s="16">
        <f t="shared" si="4"/>
        <v>12</v>
      </c>
      <c r="M18" s="16">
        <f t="shared" si="4"/>
        <v>12</v>
      </c>
      <c r="N18" s="16">
        <f t="shared" si="4"/>
        <v>12</v>
      </c>
      <c r="O18" s="16">
        <f>SUM(O16:O17)</f>
        <v>202</v>
      </c>
      <c r="P18" s="92"/>
      <c r="Q18" s="9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/>
      <c r="AI18" s="35"/>
      <c r="AJ18" s="35"/>
      <c r="AK18" s="35"/>
      <c r="AL18" s="35"/>
      <c r="AM18" s="35"/>
      <c r="AN18" s="35"/>
      <c r="AO18" s="35"/>
      <c r="AP18" s="35"/>
      <c r="AQ18" s="35"/>
      <c r="AR18" s="35"/>
      <c r="AS18" s="35"/>
      <c r="AT18" s="35"/>
      <c r="AU18" s="35"/>
      <c r="AV18" s="35"/>
      <c r="AW18" s="35"/>
      <c r="AX18" s="35"/>
      <c r="AY18" s="35"/>
      <c r="AZ18" s="35"/>
      <c r="BA18" s="35"/>
      <c r="BB18" s="35"/>
      <c r="BC18" s="35"/>
      <c r="BD18" s="35"/>
      <c r="BE18" s="35"/>
      <c r="BF18" s="35"/>
      <c r="BG18" s="35"/>
      <c r="BH18" s="35"/>
      <c r="BI18" s="35"/>
      <c r="BJ18" s="35"/>
      <c r="BK18" s="35"/>
      <c r="BL18" s="35"/>
      <c r="BM18" s="35"/>
      <c r="BN18" s="35"/>
      <c r="BO18" s="35"/>
      <c r="BP18" s="35"/>
      <c r="BQ18" s="35"/>
      <c r="BR18" s="35"/>
      <c r="BS18" s="35"/>
      <c r="BT18" s="35"/>
      <c r="BU18" s="35"/>
      <c r="BV18" s="35"/>
      <c r="BW18" s="35"/>
      <c r="BX18" s="35"/>
      <c r="BY18" s="35"/>
      <c r="BZ18" s="35"/>
      <c r="CA18" s="35"/>
      <c r="CB18" s="35"/>
      <c r="CC18" s="35"/>
      <c r="CD18" s="35"/>
      <c r="CE18" s="35"/>
      <c r="CF18" s="35"/>
      <c r="CG18" s="35"/>
      <c r="CH18" s="35"/>
      <c r="CI18" s="35"/>
      <c r="CJ18" s="35"/>
      <c r="CK18" s="35"/>
      <c r="CL18" s="35"/>
      <c r="CM18" s="35"/>
      <c r="CN18" s="35"/>
      <c r="CO18" s="35"/>
      <c r="CP18" s="35"/>
      <c r="CQ18" s="35"/>
      <c r="CR18" s="35"/>
      <c r="CS18" s="35"/>
      <c r="CT18" s="35"/>
      <c r="CU18" s="35"/>
      <c r="CV18" s="35"/>
      <c r="CW18" s="35"/>
      <c r="CX18" s="35"/>
      <c r="CY18" s="35"/>
      <c r="CZ18" s="35"/>
      <c r="DA18" s="35"/>
      <c r="DB18" s="35"/>
      <c r="DC18" s="35"/>
      <c r="DD18" s="35"/>
      <c r="DE18" s="35"/>
      <c r="DF18" s="35"/>
      <c r="DG18" s="35"/>
      <c r="DH18" s="35"/>
      <c r="DI18" s="35"/>
      <c r="DJ18" s="35"/>
      <c r="DK18" s="35"/>
      <c r="DL18" s="35"/>
      <c r="DM18" s="35"/>
      <c r="DN18" s="35"/>
      <c r="DO18" s="35"/>
      <c r="DP18" s="35"/>
      <c r="DQ18" s="35"/>
      <c r="DR18" s="35"/>
      <c r="DS18" s="35"/>
      <c r="DT18" s="35"/>
      <c r="DU18" s="35"/>
      <c r="DV18" s="35"/>
      <c r="DW18" s="35"/>
      <c r="DX18" s="35"/>
      <c r="DY18" s="35"/>
      <c r="DZ18" s="35"/>
      <c r="EA18" s="35"/>
      <c r="EB18" s="35"/>
      <c r="EC18" s="35"/>
      <c r="ED18" s="35"/>
      <c r="EE18" s="35"/>
      <c r="EF18" s="35"/>
      <c r="EG18" s="35"/>
      <c r="EH18" s="35"/>
      <c r="EI18" s="35"/>
      <c r="EJ18" s="35"/>
      <c r="EK18" s="35"/>
      <c r="EL18" s="35"/>
      <c r="EM18" s="35"/>
      <c r="EN18" s="35"/>
      <c r="EO18" s="35"/>
      <c r="EP18" s="35"/>
      <c r="EQ18" s="35"/>
      <c r="ER18" s="35"/>
      <c r="ES18" s="35"/>
      <c r="ET18" s="35"/>
      <c r="EU18" s="35"/>
      <c r="EV18" s="35"/>
      <c r="EW18" s="35"/>
      <c r="EX18" s="35"/>
      <c r="EY18" s="35"/>
      <c r="EZ18" s="35"/>
      <c r="FA18" s="35"/>
      <c r="FB18" s="35"/>
      <c r="FC18" s="35"/>
      <c r="FD18" s="35"/>
      <c r="FE18" s="35"/>
      <c r="FF18" s="35"/>
      <c r="FG18" s="35"/>
      <c r="FH18" s="35"/>
      <c r="FI18" s="35"/>
      <c r="FJ18" s="35"/>
      <c r="FK18" s="35"/>
      <c r="FL18" s="35"/>
      <c r="FM18" s="35"/>
      <c r="FN18" s="35"/>
      <c r="FO18" s="35"/>
      <c r="FP18" s="35"/>
      <c r="FQ18" s="35"/>
      <c r="FR18" s="35"/>
      <c r="FS18" s="35"/>
      <c r="FT18" s="35"/>
      <c r="FU18" s="35"/>
      <c r="FV18" s="35"/>
      <c r="FW18" s="35"/>
      <c r="FX18" s="35"/>
      <c r="FY18" s="35"/>
      <c r="FZ18" s="35"/>
      <c r="GA18" s="35"/>
      <c r="GB18" s="35"/>
      <c r="GC18" s="35"/>
      <c r="GD18" s="35"/>
      <c r="GE18" s="35"/>
      <c r="GF18" s="35"/>
      <c r="GG18" s="35"/>
      <c r="GH18" s="35"/>
      <c r="GI18" s="35"/>
      <c r="GJ18" s="35"/>
      <c r="GK18" s="35"/>
      <c r="GL18" s="35"/>
      <c r="GM18" s="35"/>
      <c r="GN18" s="35"/>
      <c r="GO18" s="35"/>
      <c r="GP18" s="35"/>
      <c r="GQ18" s="35"/>
      <c r="GR18" s="35"/>
      <c r="GS18" s="35"/>
      <c r="GT18" s="35"/>
      <c r="GU18" s="35"/>
      <c r="GV18" s="35"/>
      <c r="GW18" s="35"/>
      <c r="GX18" s="35"/>
      <c r="GY18" s="35"/>
      <c r="GZ18" s="35"/>
      <c r="HA18" s="35"/>
      <c r="HB18" s="35"/>
      <c r="HC18" s="35"/>
      <c r="HD18" s="35"/>
      <c r="HE18" s="35"/>
      <c r="HF18" s="35"/>
      <c r="HG18" s="35"/>
      <c r="HH18" s="35"/>
      <c r="HI18" s="35"/>
      <c r="HJ18" s="35"/>
      <c r="HK18" s="35"/>
      <c r="HL18" s="35"/>
      <c r="HM18" s="35"/>
      <c r="HN18" s="35"/>
      <c r="HO18" s="35"/>
      <c r="HP18" s="35"/>
      <c r="HQ18" s="35"/>
      <c r="HR18" s="35"/>
      <c r="HS18" s="35"/>
      <c r="HT18" s="35"/>
      <c r="HU18" s="35"/>
      <c r="HV18" s="35"/>
      <c r="HW18" s="35"/>
      <c r="HX18" s="35"/>
      <c r="HY18" s="35"/>
      <c r="HZ18" s="35"/>
      <c r="IA18" s="35"/>
      <c r="IB18" s="35"/>
      <c r="IC18" s="35"/>
      <c r="ID18" s="35"/>
      <c r="IE18" s="35"/>
      <c r="IF18" s="35"/>
      <c r="IG18" s="35"/>
      <c r="IH18" s="35"/>
      <c r="II18" s="35"/>
      <c r="IJ18" s="35"/>
      <c r="IK18" s="35"/>
      <c r="IL18" s="35"/>
      <c r="IM18" s="35"/>
      <c r="IN18" s="35"/>
      <c r="IO18" s="35"/>
      <c r="IP18" s="35"/>
      <c r="IQ18" s="35"/>
      <c r="IR18" s="35"/>
      <c r="IS18" s="35"/>
      <c r="IT18" s="35"/>
      <c r="IU18" s="35"/>
      <c r="IV18" s="35"/>
    </row>
    <row r="19" spans="1:256">
      <c r="A19" s="61" t="s">
        <v>58</v>
      </c>
      <c r="B19" s="62" t="s">
        <v>59</v>
      </c>
      <c r="C19" s="15">
        <v>210</v>
      </c>
      <c r="D19" s="15">
        <v>210</v>
      </c>
      <c r="E19" s="15">
        <v>210</v>
      </c>
      <c r="F19" s="15">
        <v>210</v>
      </c>
      <c r="G19" s="15">
        <v>210</v>
      </c>
      <c r="H19" s="15">
        <v>210</v>
      </c>
      <c r="I19" s="15">
        <v>210</v>
      </c>
      <c r="J19" s="15">
        <v>210</v>
      </c>
      <c r="K19" s="15">
        <v>210</v>
      </c>
      <c r="L19" s="15">
        <v>210</v>
      </c>
      <c r="M19" s="15">
        <v>209</v>
      </c>
      <c r="N19" s="15">
        <v>209</v>
      </c>
      <c r="O19" s="15">
        <v>2518</v>
      </c>
      <c r="P19" s="92"/>
      <c r="Q19" s="95"/>
    </row>
    <row r="20" spans="1:256">
      <c r="A20" s="61" t="s">
        <v>60</v>
      </c>
      <c r="B20" s="62" t="s">
        <v>61</v>
      </c>
      <c r="C20" s="15">
        <v>219</v>
      </c>
      <c r="D20" s="15">
        <v>218</v>
      </c>
      <c r="E20" s="15">
        <v>218</v>
      </c>
      <c r="F20" s="15">
        <v>218</v>
      </c>
      <c r="G20" s="15">
        <v>218</v>
      </c>
      <c r="H20" s="15">
        <v>218</v>
      </c>
      <c r="I20" s="15">
        <v>218</v>
      </c>
      <c r="J20" s="15">
        <v>218</v>
      </c>
      <c r="K20" s="15">
        <v>218</v>
      </c>
      <c r="L20" s="15">
        <v>219</v>
      </c>
      <c r="M20" s="15">
        <v>219</v>
      </c>
      <c r="N20" s="15">
        <v>219</v>
      </c>
      <c r="O20" s="15">
        <v>2620</v>
      </c>
      <c r="P20" s="92"/>
      <c r="Q20" s="95"/>
    </row>
    <row r="21" spans="1:256">
      <c r="A21" s="61" t="s">
        <v>64</v>
      </c>
      <c r="B21" s="62" t="s">
        <v>65</v>
      </c>
      <c r="C21" s="15"/>
      <c r="D21" s="15"/>
      <c r="E21" s="15">
        <v>267</v>
      </c>
      <c r="F21" s="15"/>
      <c r="G21" s="15">
        <v>266</v>
      </c>
      <c r="H21" s="15"/>
      <c r="I21" s="15">
        <v>267</v>
      </c>
      <c r="J21" s="15"/>
      <c r="K21" s="15"/>
      <c r="L21" s="15">
        <v>265</v>
      </c>
      <c r="M21" s="15"/>
      <c r="N21" s="15"/>
      <c r="O21" s="15">
        <v>1065</v>
      </c>
      <c r="P21" s="92"/>
      <c r="Q21" s="95"/>
      <c r="R21" s="83"/>
    </row>
    <row r="22" spans="1:256">
      <c r="A22" s="61" t="s">
        <v>221</v>
      </c>
      <c r="B22" s="62" t="s">
        <v>67</v>
      </c>
      <c r="C22" s="15"/>
      <c r="D22" s="15"/>
      <c r="E22" s="15"/>
      <c r="F22" s="15">
        <v>30</v>
      </c>
      <c r="G22" s="15"/>
      <c r="H22" s="15"/>
      <c r="I22" s="15"/>
      <c r="J22" s="15">
        <v>180</v>
      </c>
      <c r="K22" s="15"/>
      <c r="L22" s="15"/>
      <c r="M22" s="15"/>
      <c r="N22" s="15">
        <v>90</v>
      </c>
      <c r="O22" s="15">
        <v>300</v>
      </c>
      <c r="P22" s="92"/>
      <c r="Q22" s="95"/>
      <c r="R22" s="83"/>
    </row>
    <row r="23" spans="1:256">
      <c r="A23" s="61" t="s">
        <v>68</v>
      </c>
      <c r="B23" s="62" t="s">
        <v>69</v>
      </c>
      <c r="C23" s="15">
        <v>202</v>
      </c>
      <c r="D23" s="15">
        <v>202</v>
      </c>
      <c r="E23" s="15">
        <v>202</v>
      </c>
      <c r="F23" s="15">
        <v>202</v>
      </c>
      <c r="G23" s="15">
        <v>202</v>
      </c>
      <c r="H23" s="15">
        <v>201</v>
      </c>
      <c r="I23" s="15">
        <v>201</v>
      </c>
      <c r="J23" s="15">
        <v>202</v>
      </c>
      <c r="K23" s="15">
        <v>202</v>
      </c>
      <c r="L23" s="15">
        <v>201</v>
      </c>
      <c r="M23" s="15">
        <v>201</v>
      </c>
      <c r="N23" s="15">
        <v>202</v>
      </c>
      <c r="O23" s="15">
        <v>2420</v>
      </c>
      <c r="P23" s="92"/>
      <c r="Q23" s="95"/>
      <c r="R23" s="83"/>
    </row>
    <row r="24" spans="1:256">
      <c r="A24" s="38" t="s">
        <v>70</v>
      </c>
      <c r="B24" s="37" t="s">
        <v>71</v>
      </c>
      <c r="C24" s="16">
        <f>SUM(C19:C23)</f>
        <v>631</v>
      </c>
      <c r="D24" s="16">
        <f t="shared" ref="D24:N24" si="5">SUM(D19:D23)</f>
        <v>630</v>
      </c>
      <c r="E24" s="16">
        <f t="shared" si="5"/>
        <v>897</v>
      </c>
      <c r="F24" s="16">
        <f t="shared" si="5"/>
        <v>660</v>
      </c>
      <c r="G24" s="16">
        <f t="shared" si="5"/>
        <v>896</v>
      </c>
      <c r="H24" s="16">
        <f t="shared" si="5"/>
        <v>629</v>
      </c>
      <c r="I24" s="16">
        <f t="shared" si="5"/>
        <v>896</v>
      </c>
      <c r="J24" s="16">
        <f t="shared" si="5"/>
        <v>810</v>
      </c>
      <c r="K24" s="16">
        <f t="shared" si="5"/>
        <v>630</v>
      </c>
      <c r="L24" s="16">
        <f t="shared" si="5"/>
        <v>895</v>
      </c>
      <c r="M24" s="16">
        <f t="shared" si="5"/>
        <v>629</v>
      </c>
      <c r="N24" s="16">
        <f t="shared" si="5"/>
        <v>720</v>
      </c>
      <c r="O24" s="16">
        <f>SUM(O19:O23)</f>
        <v>8923</v>
      </c>
      <c r="P24" s="92"/>
      <c r="Q24" s="9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35"/>
      <c r="AH24" s="35"/>
      <c r="AI24" s="35"/>
      <c r="AJ24" s="35"/>
      <c r="AK24" s="35"/>
      <c r="AL24" s="35"/>
      <c r="AM24" s="35"/>
      <c r="AN24" s="35"/>
      <c r="AO24" s="35"/>
      <c r="AP24" s="35"/>
      <c r="AQ24" s="35"/>
      <c r="AR24" s="35"/>
      <c r="AS24" s="35"/>
      <c r="AT24" s="35"/>
      <c r="AU24" s="35"/>
      <c r="AV24" s="35"/>
      <c r="AW24" s="35"/>
      <c r="AX24" s="35"/>
      <c r="AY24" s="35"/>
      <c r="AZ24" s="35"/>
      <c r="BA24" s="35"/>
      <c r="BB24" s="35"/>
      <c r="BC24" s="35"/>
      <c r="BD24" s="35"/>
      <c r="BE24" s="35"/>
      <c r="BF24" s="35"/>
      <c r="BG24" s="35"/>
      <c r="BH24" s="35"/>
      <c r="BI24" s="35"/>
      <c r="BJ24" s="35"/>
      <c r="BK24" s="35"/>
      <c r="BL24" s="35"/>
      <c r="BM24" s="35"/>
      <c r="BN24" s="35"/>
      <c r="BO24" s="35"/>
      <c r="BP24" s="35"/>
      <c r="BQ24" s="35"/>
      <c r="BR24" s="35"/>
      <c r="BS24" s="35"/>
      <c r="BT24" s="35"/>
      <c r="BU24" s="35"/>
      <c r="BV24" s="35"/>
      <c r="BW24" s="35"/>
      <c r="BX24" s="35"/>
      <c r="BY24" s="35"/>
      <c r="BZ24" s="35"/>
      <c r="CA24" s="35"/>
      <c r="CB24" s="35"/>
      <c r="CC24" s="35"/>
      <c r="CD24" s="35"/>
      <c r="CE24" s="35"/>
      <c r="CF24" s="35"/>
      <c r="CG24" s="35"/>
      <c r="CH24" s="35"/>
      <c r="CI24" s="35"/>
      <c r="CJ24" s="35"/>
      <c r="CK24" s="35"/>
      <c r="CL24" s="35"/>
      <c r="CM24" s="35"/>
      <c r="CN24" s="35"/>
      <c r="CO24" s="35"/>
      <c r="CP24" s="35"/>
      <c r="CQ24" s="35"/>
      <c r="CR24" s="35"/>
      <c r="CS24" s="35"/>
      <c r="CT24" s="35"/>
      <c r="CU24" s="35"/>
      <c r="CV24" s="35"/>
      <c r="CW24" s="35"/>
      <c r="CX24" s="35"/>
      <c r="CY24" s="35"/>
      <c r="CZ24" s="35"/>
      <c r="DA24" s="35"/>
      <c r="DB24" s="35"/>
      <c r="DC24" s="35"/>
      <c r="DD24" s="35"/>
      <c r="DE24" s="35"/>
      <c r="DF24" s="35"/>
      <c r="DG24" s="35"/>
      <c r="DH24" s="35"/>
      <c r="DI24" s="35"/>
      <c r="DJ24" s="35"/>
      <c r="DK24" s="35"/>
      <c r="DL24" s="35"/>
      <c r="DM24" s="35"/>
      <c r="DN24" s="35"/>
      <c r="DO24" s="35"/>
      <c r="DP24" s="35"/>
      <c r="DQ24" s="35"/>
      <c r="DR24" s="35"/>
      <c r="DS24" s="35"/>
      <c r="DT24" s="35"/>
      <c r="DU24" s="35"/>
      <c r="DV24" s="35"/>
      <c r="DW24" s="35"/>
      <c r="DX24" s="35"/>
      <c r="DY24" s="35"/>
      <c r="DZ24" s="35"/>
      <c r="EA24" s="35"/>
      <c r="EB24" s="35"/>
      <c r="EC24" s="35"/>
      <c r="ED24" s="35"/>
      <c r="EE24" s="35"/>
      <c r="EF24" s="35"/>
      <c r="EG24" s="35"/>
      <c r="EH24" s="35"/>
      <c r="EI24" s="35"/>
      <c r="EJ24" s="35"/>
      <c r="EK24" s="35"/>
      <c r="EL24" s="35"/>
      <c r="EM24" s="35"/>
      <c r="EN24" s="35"/>
      <c r="EO24" s="35"/>
      <c r="EP24" s="35"/>
      <c r="EQ24" s="35"/>
      <c r="ER24" s="35"/>
      <c r="ES24" s="35"/>
      <c r="ET24" s="35"/>
      <c r="EU24" s="35"/>
      <c r="EV24" s="35"/>
      <c r="EW24" s="35"/>
      <c r="EX24" s="35"/>
      <c r="EY24" s="35"/>
      <c r="EZ24" s="35"/>
      <c r="FA24" s="35"/>
      <c r="FB24" s="35"/>
      <c r="FC24" s="35"/>
      <c r="FD24" s="35"/>
      <c r="FE24" s="35"/>
      <c r="FF24" s="35"/>
      <c r="FG24" s="35"/>
      <c r="FH24" s="35"/>
      <c r="FI24" s="35"/>
      <c r="FJ24" s="35"/>
      <c r="FK24" s="35"/>
      <c r="FL24" s="35"/>
      <c r="FM24" s="35"/>
      <c r="FN24" s="35"/>
      <c r="FO24" s="35"/>
      <c r="FP24" s="35"/>
      <c r="FQ24" s="35"/>
      <c r="FR24" s="35"/>
      <c r="FS24" s="35"/>
      <c r="FT24" s="35"/>
      <c r="FU24" s="35"/>
      <c r="FV24" s="35"/>
      <c r="FW24" s="35"/>
      <c r="FX24" s="35"/>
      <c r="FY24" s="35"/>
      <c r="FZ24" s="35"/>
      <c r="GA24" s="35"/>
      <c r="GB24" s="35"/>
      <c r="GC24" s="35"/>
      <c r="GD24" s="35"/>
      <c r="GE24" s="35"/>
      <c r="GF24" s="35"/>
      <c r="GG24" s="35"/>
      <c r="GH24" s="35"/>
      <c r="GI24" s="35"/>
      <c r="GJ24" s="35"/>
      <c r="GK24" s="35"/>
      <c r="GL24" s="35"/>
      <c r="GM24" s="35"/>
      <c r="GN24" s="35"/>
      <c r="GO24" s="35"/>
      <c r="GP24" s="35"/>
      <c r="GQ24" s="35"/>
      <c r="GR24" s="35"/>
      <c r="GS24" s="35"/>
      <c r="GT24" s="35"/>
      <c r="GU24" s="35"/>
      <c r="GV24" s="35"/>
      <c r="GW24" s="35"/>
      <c r="GX24" s="35"/>
      <c r="GY24" s="35"/>
      <c r="GZ24" s="35"/>
      <c r="HA24" s="35"/>
      <c r="HB24" s="35"/>
      <c r="HC24" s="35"/>
      <c r="HD24" s="35"/>
      <c r="HE24" s="35"/>
      <c r="HF24" s="35"/>
      <c r="HG24" s="35"/>
      <c r="HH24" s="35"/>
      <c r="HI24" s="35"/>
      <c r="HJ24" s="35"/>
      <c r="HK24" s="35"/>
      <c r="HL24" s="35"/>
      <c r="HM24" s="35"/>
      <c r="HN24" s="35"/>
      <c r="HO24" s="35"/>
      <c r="HP24" s="35"/>
      <c r="HQ24" s="35"/>
      <c r="HR24" s="35"/>
      <c r="HS24" s="35"/>
      <c r="HT24" s="35"/>
      <c r="HU24" s="35"/>
      <c r="HV24" s="35"/>
      <c r="HW24" s="35"/>
      <c r="HX24" s="35"/>
      <c r="HY24" s="35"/>
      <c r="HZ24" s="35"/>
      <c r="IA24" s="35"/>
      <c r="IB24" s="35"/>
      <c r="IC24" s="35"/>
      <c r="ID24" s="35"/>
      <c r="IE24" s="35"/>
      <c r="IF24" s="35"/>
      <c r="IG24" s="35"/>
      <c r="IH24" s="35"/>
      <c r="II24" s="35"/>
      <c r="IJ24" s="35"/>
      <c r="IK24" s="35"/>
      <c r="IL24" s="35"/>
      <c r="IM24" s="35"/>
      <c r="IN24" s="35"/>
      <c r="IO24" s="35"/>
      <c r="IP24" s="35"/>
      <c r="IQ24" s="35"/>
      <c r="IR24" s="35"/>
      <c r="IS24" s="35"/>
      <c r="IT24" s="35"/>
      <c r="IU24" s="35"/>
      <c r="IV24" s="35"/>
    </row>
    <row r="25" spans="1:256">
      <c r="A25" s="61" t="s">
        <v>72</v>
      </c>
      <c r="B25" s="62" t="s">
        <v>73</v>
      </c>
      <c r="C25" s="15">
        <v>174</v>
      </c>
      <c r="D25" s="15">
        <v>174</v>
      </c>
      <c r="E25" s="15">
        <v>174</v>
      </c>
      <c r="F25" s="15">
        <v>174</v>
      </c>
      <c r="G25" s="15">
        <v>174</v>
      </c>
      <c r="H25" s="15">
        <v>173</v>
      </c>
      <c r="I25" s="15">
        <v>173</v>
      </c>
      <c r="J25" s="15">
        <v>174</v>
      </c>
      <c r="K25" s="15">
        <v>174</v>
      </c>
      <c r="L25" s="15">
        <v>173</v>
      </c>
      <c r="M25" s="15">
        <v>174</v>
      </c>
      <c r="N25" s="15">
        <v>173</v>
      </c>
      <c r="O25" s="15">
        <v>2084</v>
      </c>
      <c r="P25" s="92"/>
      <c r="Q25" s="95"/>
      <c r="R25" s="83"/>
    </row>
    <row r="26" spans="1:256">
      <c r="A26" s="61" t="s">
        <v>222</v>
      </c>
      <c r="B26" s="62" t="s">
        <v>75</v>
      </c>
      <c r="C26" s="15"/>
      <c r="D26" s="15"/>
      <c r="E26" s="15"/>
      <c r="F26" s="15"/>
      <c r="G26" s="15">
        <v>266</v>
      </c>
      <c r="H26" s="15"/>
      <c r="I26" s="15"/>
      <c r="J26" s="15"/>
      <c r="K26" s="15">
        <v>266</v>
      </c>
      <c r="L26" s="15"/>
      <c r="M26" s="15"/>
      <c r="N26" s="15">
        <v>83</v>
      </c>
      <c r="O26" s="15">
        <v>615</v>
      </c>
      <c r="P26" s="92"/>
      <c r="Q26" s="95"/>
      <c r="R26" s="83"/>
    </row>
    <row r="27" spans="1:256">
      <c r="A27" s="61" t="s">
        <v>76</v>
      </c>
      <c r="B27" s="62" t="s">
        <v>77</v>
      </c>
      <c r="C27" s="15"/>
      <c r="D27" s="15"/>
      <c r="E27" s="15">
        <v>20</v>
      </c>
      <c r="F27" s="15"/>
      <c r="G27" s="15">
        <v>5</v>
      </c>
      <c r="H27" s="15"/>
      <c r="I27" s="15">
        <v>15</v>
      </c>
      <c r="J27" s="15"/>
      <c r="K27" s="15"/>
      <c r="L27" s="15">
        <v>10</v>
      </c>
      <c r="M27" s="15"/>
      <c r="N27" s="15"/>
      <c r="O27" s="15">
        <v>50</v>
      </c>
      <c r="P27" s="92"/>
      <c r="Q27" s="95"/>
    </row>
    <row r="28" spans="1:256">
      <c r="A28" s="38" t="s">
        <v>78</v>
      </c>
      <c r="B28" s="37" t="s">
        <v>79</v>
      </c>
      <c r="C28" s="16">
        <f>SUM(C25:C27)</f>
        <v>174</v>
      </c>
      <c r="D28" s="16">
        <f t="shared" ref="D28:N28" si="6">SUM(D25:D27)</f>
        <v>174</v>
      </c>
      <c r="E28" s="16">
        <f t="shared" si="6"/>
        <v>194</v>
      </c>
      <c r="F28" s="16">
        <f t="shared" si="6"/>
        <v>174</v>
      </c>
      <c r="G28" s="16">
        <f t="shared" si="6"/>
        <v>445</v>
      </c>
      <c r="H28" s="16">
        <f t="shared" si="6"/>
        <v>173</v>
      </c>
      <c r="I28" s="16">
        <f t="shared" si="6"/>
        <v>188</v>
      </c>
      <c r="J28" s="16">
        <f t="shared" si="6"/>
        <v>174</v>
      </c>
      <c r="K28" s="16">
        <f t="shared" si="6"/>
        <v>440</v>
      </c>
      <c r="L28" s="16">
        <f t="shared" si="6"/>
        <v>183</v>
      </c>
      <c r="M28" s="16">
        <f t="shared" si="6"/>
        <v>174</v>
      </c>
      <c r="N28" s="16">
        <f t="shared" si="6"/>
        <v>256</v>
      </c>
      <c r="O28" s="16">
        <f>SUM(O25:O27)</f>
        <v>2749</v>
      </c>
      <c r="P28" s="92"/>
      <c r="Q28" s="9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35"/>
      <c r="AJ28" s="35"/>
      <c r="AK28" s="35"/>
      <c r="AL28" s="35"/>
      <c r="AM28" s="35"/>
      <c r="AN28" s="35"/>
      <c r="AO28" s="35"/>
      <c r="AP28" s="35"/>
      <c r="AQ28" s="35"/>
      <c r="AR28" s="35"/>
      <c r="AS28" s="35"/>
      <c r="AT28" s="35"/>
      <c r="AU28" s="35"/>
      <c r="AV28" s="35"/>
      <c r="AW28" s="35"/>
      <c r="AX28" s="35"/>
      <c r="AY28" s="35"/>
      <c r="AZ28" s="35"/>
      <c r="BA28" s="35"/>
      <c r="BB28" s="35"/>
      <c r="BC28" s="35"/>
      <c r="BD28" s="35"/>
      <c r="BE28" s="35"/>
      <c r="BF28" s="35"/>
      <c r="BG28" s="35"/>
      <c r="BH28" s="35"/>
      <c r="BI28" s="35"/>
      <c r="BJ28" s="35"/>
      <c r="BK28" s="35"/>
      <c r="BL28" s="35"/>
      <c r="BM28" s="35"/>
      <c r="BN28" s="35"/>
      <c r="BO28" s="35"/>
      <c r="BP28" s="35"/>
      <c r="BQ28" s="35"/>
      <c r="BR28" s="35"/>
      <c r="BS28" s="35"/>
      <c r="BT28" s="35"/>
      <c r="BU28" s="35"/>
      <c r="BV28" s="35"/>
      <c r="BW28" s="35"/>
      <c r="BX28" s="35"/>
      <c r="BY28" s="35"/>
      <c r="BZ28" s="35"/>
      <c r="CA28" s="35"/>
      <c r="CB28" s="35"/>
      <c r="CC28" s="35"/>
      <c r="CD28" s="35"/>
      <c r="CE28" s="35"/>
      <c r="CF28" s="35"/>
      <c r="CG28" s="35"/>
      <c r="CH28" s="35"/>
      <c r="CI28" s="35"/>
      <c r="CJ28" s="35"/>
      <c r="CK28" s="35"/>
      <c r="CL28" s="35"/>
      <c r="CM28" s="35"/>
      <c r="CN28" s="35"/>
      <c r="CO28" s="35"/>
      <c r="CP28" s="35"/>
      <c r="CQ28" s="35"/>
      <c r="CR28" s="35"/>
      <c r="CS28" s="35"/>
      <c r="CT28" s="35"/>
      <c r="CU28" s="35"/>
      <c r="CV28" s="35"/>
      <c r="CW28" s="35"/>
      <c r="CX28" s="35"/>
      <c r="CY28" s="35"/>
      <c r="CZ28" s="35"/>
      <c r="DA28" s="35"/>
      <c r="DB28" s="35"/>
      <c r="DC28" s="35"/>
      <c r="DD28" s="35"/>
      <c r="DE28" s="35"/>
      <c r="DF28" s="35"/>
      <c r="DG28" s="35"/>
      <c r="DH28" s="35"/>
      <c r="DI28" s="35"/>
      <c r="DJ28" s="35"/>
      <c r="DK28" s="35"/>
      <c r="DL28" s="35"/>
      <c r="DM28" s="35"/>
      <c r="DN28" s="35"/>
      <c r="DO28" s="35"/>
      <c r="DP28" s="35"/>
      <c r="DQ28" s="35"/>
      <c r="DR28" s="35"/>
      <c r="DS28" s="35"/>
      <c r="DT28" s="35"/>
      <c r="DU28" s="35"/>
      <c r="DV28" s="35"/>
      <c r="DW28" s="35"/>
      <c r="DX28" s="35"/>
      <c r="DY28" s="35"/>
      <c r="DZ28" s="35"/>
      <c r="EA28" s="35"/>
      <c r="EB28" s="35"/>
      <c r="EC28" s="35"/>
      <c r="ED28" s="35"/>
      <c r="EE28" s="35"/>
      <c r="EF28" s="35"/>
      <c r="EG28" s="35"/>
      <c r="EH28" s="35"/>
      <c r="EI28" s="35"/>
      <c r="EJ28" s="35"/>
      <c r="EK28" s="35"/>
      <c r="EL28" s="35"/>
      <c r="EM28" s="35"/>
      <c r="EN28" s="35"/>
      <c r="EO28" s="35"/>
      <c r="EP28" s="35"/>
      <c r="EQ28" s="35"/>
      <c r="ER28" s="35"/>
      <c r="ES28" s="35"/>
      <c r="ET28" s="35"/>
      <c r="EU28" s="35"/>
      <c r="EV28" s="35"/>
      <c r="EW28" s="35"/>
      <c r="EX28" s="35"/>
      <c r="EY28" s="35"/>
      <c r="EZ28" s="35"/>
      <c r="FA28" s="35"/>
      <c r="FB28" s="35"/>
      <c r="FC28" s="35"/>
      <c r="FD28" s="35"/>
      <c r="FE28" s="35"/>
      <c r="FF28" s="35"/>
      <c r="FG28" s="35"/>
      <c r="FH28" s="35"/>
      <c r="FI28" s="35"/>
      <c r="FJ28" s="35"/>
      <c r="FK28" s="35"/>
      <c r="FL28" s="35"/>
      <c r="FM28" s="35"/>
      <c r="FN28" s="35"/>
      <c r="FO28" s="35"/>
      <c r="FP28" s="35"/>
      <c r="FQ28" s="35"/>
      <c r="FR28" s="35"/>
      <c r="FS28" s="35"/>
      <c r="FT28" s="35"/>
      <c r="FU28" s="35"/>
      <c r="FV28" s="35"/>
      <c r="FW28" s="35"/>
      <c r="FX28" s="35"/>
      <c r="FY28" s="35"/>
      <c r="FZ28" s="35"/>
      <c r="GA28" s="35"/>
      <c r="GB28" s="35"/>
      <c r="GC28" s="35"/>
      <c r="GD28" s="35"/>
      <c r="GE28" s="35"/>
      <c r="GF28" s="35"/>
      <c r="GG28" s="35"/>
      <c r="GH28" s="35"/>
      <c r="GI28" s="35"/>
      <c r="GJ28" s="35"/>
      <c r="GK28" s="35"/>
      <c r="GL28" s="35"/>
      <c r="GM28" s="35"/>
      <c r="GN28" s="35"/>
      <c r="GO28" s="35"/>
      <c r="GP28" s="35"/>
      <c r="GQ28" s="35"/>
      <c r="GR28" s="35"/>
      <c r="GS28" s="35"/>
      <c r="GT28" s="35"/>
      <c r="GU28" s="35"/>
      <c r="GV28" s="35"/>
      <c r="GW28" s="35"/>
      <c r="GX28" s="35"/>
      <c r="GY28" s="35"/>
      <c r="GZ28" s="35"/>
      <c r="HA28" s="35"/>
      <c r="HB28" s="35"/>
      <c r="HC28" s="35"/>
      <c r="HD28" s="35"/>
      <c r="HE28" s="35"/>
      <c r="HF28" s="35"/>
      <c r="HG28" s="35"/>
      <c r="HH28" s="35"/>
      <c r="HI28" s="35"/>
      <c r="HJ28" s="35"/>
      <c r="HK28" s="35"/>
      <c r="HL28" s="35"/>
      <c r="HM28" s="35"/>
      <c r="HN28" s="35"/>
      <c r="HO28" s="35"/>
      <c r="HP28" s="35"/>
      <c r="HQ28" s="35"/>
      <c r="HR28" s="35"/>
      <c r="HS28" s="35"/>
      <c r="HT28" s="35"/>
      <c r="HU28" s="35"/>
      <c r="HV28" s="35"/>
      <c r="HW28" s="35"/>
      <c r="HX28" s="35"/>
      <c r="HY28" s="35"/>
      <c r="HZ28" s="35"/>
      <c r="IA28" s="35"/>
      <c r="IB28" s="35"/>
      <c r="IC28" s="35"/>
      <c r="ID28" s="35"/>
      <c r="IE28" s="35"/>
      <c r="IF28" s="35"/>
      <c r="IG28" s="35"/>
      <c r="IH28" s="35"/>
      <c r="II28" s="35"/>
      <c r="IJ28" s="35"/>
      <c r="IK28" s="35"/>
      <c r="IL28" s="35"/>
      <c r="IM28" s="35"/>
      <c r="IN28" s="35"/>
      <c r="IO28" s="35"/>
      <c r="IP28" s="35"/>
      <c r="IQ28" s="35"/>
      <c r="IR28" s="35"/>
      <c r="IS28" s="35"/>
      <c r="IT28" s="35"/>
      <c r="IU28" s="35"/>
      <c r="IV28" s="35"/>
    </row>
    <row r="29" spans="1:256">
      <c r="A29" s="38" t="s">
        <v>80</v>
      </c>
      <c r="B29" s="37" t="s">
        <v>81</v>
      </c>
      <c r="C29" s="16">
        <f>SUM(C15+C18+C24+C28)</f>
        <v>929</v>
      </c>
      <c r="D29" s="16">
        <f t="shared" ref="D29:N29" si="7">SUM(D15+D18+D24+D28)</f>
        <v>929</v>
      </c>
      <c r="E29" s="16">
        <f t="shared" si="7"/>
        <v>1216</v>
      </c>
      <c r="F29" s="16">
        <f t="shared" si="7"/>
        <v>957</v>
      </c>
      <c r="G29" s="16">
        <f t="shared" si="7"/>
        <v>1516</v>
      </c>
      <c r="H29" s="16">
        <f t="shared" si="7"/>
        <v>925</v>
      </c>
      <c r="I29" s="16">
        <f t="shared" si="7"/>
        <v>1210</v>
      </c>
      <c r="J29" s="16">
        <f t="shared" si="7"/>
        <v>1107</v>
      </c>
      <c r="K29" s="16">
        <f t="shared" si="7"/>
        <v>1195</v>
      </c>
      <c r="L29" s="16">
        <f t="shared" si="7"/>
        <v>1202</v>
      </c>
      <c r="M29" s="16">
        <f t="shared" si="7"/>
        <v>926</v>
      </c>
      <c r="N29" s="16">
        <f t="shared" si="7"/>
        <v>1099</v>
      </c>
      <c r="O29" s="16">
        <f>SUM(O15+O18+O24+O28)</f>
        <v>13211</v>
      </c>
      <c r="P29" s="92"/>
      <c r="Q29" s="9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35"/>
      <c r="AV29" s="35"/>
      <c r="AW29" s="35"/>
      <c r="AX29" s="35"/>
      <c r="AY29" s="35"/>
      <c r="AZ29" s="35"/>
      <c r="BA29" s="35"/>
      <c r="BB29" s="35"/>
      <c r="BC29" s="35"/>
      <c r="BD29" s="35"/>
      <c r="BE29" s="35"/>
      <c r="BF29" s="35"/>
      <c r="BG29" s="35"/>
      <c r="BH29" s="35"/>
      <c r="BI29" s="35"/>
      <c r="BJ29" s="35"/>
      <c r="BK29" s="35"/>
      <c r="BL29" s="35"/>
      <c r="BM29" s="35"/>
      <c r="BN29" s="35"/>
      <c r="BO29" s="35"/>
      <c r="BP29" s="35"/>
      <c r="BQ29" s="35"/>
      <c r="BR29" s="35"/>
      <c r="BS29" s="35"/>
      <c r="BT29" s="35"/>
      <c r="BU29" s="35"/>
      <c r="BV29" s="35"/>
      <c r="BW29" s="35"/>
      <c r="BX29" s="35"/>
      <c r="BY29" s="35"/>
      <c r="BZ29" s="35"/>
      <c r="CA29" s="35"/>
      <c r="CB29" s="35"/>
      <c r="CC29" s="35"/>
      <c r="CD29" s="35"/>
      <c r="CE29" s="35"/>
      <c r="CF29" s="35"/>
      <c r="CG29" s="35"/>
      <c r="CH29" s="35"/>
      <c r="CI29" s="35"/>
      <c r="CJ29" s="35"/>
      <c r="CK29" s="35"/>
      <c r="CL29" s="35"/>
      <c r="CM29" s="35"/>
      <c r="CN29" s="35"/>
      <c r="CO29" s="35"/>
      <c r="CP29" s="35"/>
      <c r="CQ29" s="35"/>
      <c r="CR29" s="35"/>
      <c r="CS29" s="35"/>
      <c r="CT29" s="35"/>
      <c r="CU29" s="35"/>
      <c r="CV29" s="35"/>
      <c r="CW29" s="35"/>
      <c r="CX29" s="35"/>
      <c r="CY29" s="35"/>
      <c r="CZ29" s="35"/>
      <c r="DA29" s="35"/>
      <c r="DB29" s="35"/>
      <c r="DC29" s="35"/>
      <c r="DD29" s="35"/>
      <c r="DE29" s="35"/>
      <c r="DF29" s="35"/>
      <c r="DG29" s="35"/>
      <c r="DH29" s="35"/>
      <c r="DI29" s="35"/>
      <c r="DJ29" s="35"/>
      <c r="DK29" s="35"/>
      <c r="DL29" s="35"/>
      <c r="DM29" s="35"/>
      <c r="DN29" s="35"/>
      <c r="DO29" s="35"/>
      <c r="DP29" s="35"/>
      <c r="DQ29" s="35"/>
      <c r="DR29" s="35"/>
      <c r="DS29" s="35"/>
      <c r="DT29" s="35"/>
      <c r="DU29" s="35"/>
      <c r="DV29" s="35"/>
      <c r="DW29" s="35"/>
      <c r="DX29" s="35"/>
      <c r="DY29" s="35"/>
      <c r="DZ29" s="35"/>
      <c r="EA29" s="35"/>
      <c r="EB29" s="35"/>
      <c r="EC29" s="35"/>
      <c r="ED29" s="35"/>
      <c r="EE29" s="35"/>
      <c r="EF29" s="35"/>
      <c r="EG29" s="35"/>
      <c r="EH29" s="35"/>
      <c r="EI29" s="35"/>
      <c r="EJ29" s="35"/>
      <c r="EK29" s="35"/>
      <c r="EL29" s="35"/>
      <c r="EM29" s="35"/>
      <c r="EN29" s="35"/>
      <c r="EO29" s="35"/>
      <c r="EP29" s="35"/>
      <c r="EQ29" s="35"/>
      <c r="ER29" s="35"/>
      <c r="ES29" s="35"/>
      <c r="ET29" s="35"/>
      <c r="EU29" s="35"/>
      <c r="EV29" s="35"/>
      <c r="EW29" s="35"/>
      <c r="EX29" s="35"/>
      <c r="EY29" s="35"/>
      <c r="EZ29" s="35"/>
      <c r="FA29" s="35"/>
      <c r="FB29" s="35"/>
      <c r="FC29" s="35"/>
      <c r="FD29" s="35"/>
      <c r="FE29" s="35"/>
      <c r="FF29" s="35"/>
      <c r="FG29" s="35"/>
      <c r="FH29" s="35"/>
      <c r="FI29" s="35"/>
      <c r="FJ29" s="35"/>
      <c r="FK29" s="35"/>
      <c r="FL29" s="35"/>
      <c r="FM29" s="35"/>
      <c r="FN29" s="35"/>
      <c r="FO29" s="35"/>
      <c r="FP29" s="35"/>
      <c r="FQ29" s="35"/>
      <c r="FR29" s="35"/>
      <c r="FS29" s="35"/>
      <c r="FT29" s="35"/>
      <c r="FU29" s="35"/>
      <c r="FV29" s="35"/>
      <c r="FW29" s="35"/>
      <c r="FX29" s="35"/>
      <c r="FY29" s="35"/>
      <c r="FZ29" s="35"/>
      <c r="GA29" s="35"/>
      <c r="GB29" s="35"/>
      <c r="GC29" s="35"/>
      <c r="GD29" s="35"/>
      <c r="GE29" s="35"/>
      <c r="GF29" s="35"/>
      <c r="GG29" s="35"/>
      <c r="GH29" s="35"/>
      <c r="GI29" s="35"/>
      <c r="GJ29" s="35"/>
      <c r="GK29" s="35"/>
      <c r="GL29" s="35"/>
      <c r="GM29" s="35"/>
      <c r="GN29" s="35"/>
      <c r="GO29" s="35"/>
      <c r="GP29" s="35"/>
      <c r="GQ29" s="35"/>
      <c r="GR29" s="35"/>
      <c r="GS29" s="35"/>
      <c r="GT29" s="35"/>
      <c r="GU29" s="35"/>
      <c r="GV29" s="35"/>
      <c r="GW29" s="35"/>
      <c r="GX29" s="35"/>
      <c r="GY29" s="35"/>
      <c r="GZ29" s="35"/>
      <c r="HA29" s="35"/>
      <c r="HB29" s="35"/>
      <c r="HC29" s="35"/>
      <c r="HD29" s="35"/>
      <c r="HE29" s="35"/>
      <c r="HF29" s="35"/>
      <c r="HG29" s="35"/>
      <c r="HH29" s="35"/>
      <c r="HI29" s="35"/>
      <c r="HJ29" s="35"/>
      <c r="HK29" s="35"/>
      <c r="HL29" s="35"/>
      <c r="HM29" s="35"/>
      <c r="HN29" s="35"/>
      <c r="HO29" s="35"/>
      <c r="HP29" s="35"/>
      <c r="HQ29" s="35"/>
      <c r="HR29" s="35"/>
      <c r="HS29" s="35"/>
      <c r="HT29" s="35"/>
      <c r="HU29" s="35"/>
      <c r="HV29" s="35"/>
      <c r="HW29" s="35"/>
      <c r="HX29" s="35"/>
      <c r="HY29" s="35"/>
      <c r="HZ29" s="35"/>
      <c r="IA29" s="35"/>
      <c r="IB29" s="35"/>
      <c r="IC29" s="35"/>
      <c r="ID29" s="35"/>
      <c r="IE29" s="35"/>
      <c r="IF29" s="35"/>
      <c r="IG29" s="35"/>
      <c r="IH29" s="35"/>
      <c r="II29" s="35"/>
      <c r="IJ29" s="35"/>
      <c r="IK29" s="35"/>
      <c r="IL29" s="35"/>
      <c r="IM29" s="35"/>
      <c r="IN29" s="35"/>
      <c r="IO29" s="35"/>
      <c r="IP29" s="35"/>
      <c r="IQ29" s="35"/>
      <c r="IR29" s="35"/>
      <c r="IS29" s="35"/>
      <c r="IT29" s="35"/>
      <c r="IU29" s="35"/>
      <c r="IV29" s="35"/>
    </row>
    <row r="30" spans="1:256">
      <c r="A30" s="61" t="s">
        <v>130</v>
      </c>
      <c r="B30" s="62"/>
      <c r="C30" s="15"/>
      <c r="D30" s="15"/>
      <c r="E30" s="15"/>
      <c r="F30" s="15"/>
      <c r="G30" s="15"/>
      <c r="H30" s="15"/>
      <c r="I30" s="15">
        <v>17</v>
      </c>
      <c r="J30" s="15"/>
      <c r="K30" s="15"/>
      <c r="L30" s="15"/>
      <c r="M30" s="15">
        <v>18</v>
      </c>
      <c r="N30" s="15"/>
      <c r="O30" s="15">
        <v>35</v>
      </c>
      <c r="P30" s="92"/>
      <c r="Q30" s="95"/>
    </row>
    <row r="31" spans="1:256">
      <c r="A31" s="98" t="s">
        <v>82</v>
      </c>
      <c r="B31" s="62" t="s">
        <v>83</v>
      </c>
      <c r="C31" s="15"/>
      <c r="D31" s="15"/>
      <c r="E31" s="15">
        <v>80</v>
      </c>
      <c r="F31" s="15"/>
      <c r="G31" s="15"/>
      <c r="H31" s="15"/>
      <c r="I31" s="15"/>
      <c r="J31" s="15">
        <v>80</v>
      </c>
      <c r="K31" s="15"/>
      <c r="L31" s="15"/>
      <c r="M31" s="15"/>
      <c r="N31" s="15"/>
      <c r="O31" s="15">
        <v>160</v>
      </c>
      <c r="P31" s="92"/>
      <c r="Q31" s="95"/>
    </row>
    <row r="32" spans="1:256">
      <c r="A32" s="98" t="s">
        <v>84</v>
      </c>
      <c r="B32" s="62" t="s">
        <v>85</v>
      </c>
      <c r="C32" s="15"/>
      <c r="D32" s="15"/>
      <c r="E32" s="15"/>
      <c r="F32" s="15">
        <v>50</v>
      </c>
      <c r="G32" s="15"/>
      <c r="H32" s="15">
        <v>50</v>
      </c>
      <c r="I32" s="15"/>
      <c r="J32" s="15"/>
      <c r="K32" s="15">
        <v>280</v>
      </c>
      <c r="L32" s="15">
        <v>120</v>
      </c>
      <c r="M32" s="15"/>
      <c r="N32" s="15"/>
      <c r="O32" s="15">
        <v>500</v>
      </c>
      <c r="P32" s="92"/>
      <c r="Q32" s="95"/>
    </row>
    <row r="33" spans="1:256">
      <c r="A33" s="41" t="s">
        <v>86</v>
      </c>
      <c r="B33" s="37" t="s">
        <v>87</v>
      </c>
      <c r="C33" s="16">
        <f>SUM(C31:C32)</f>
        <v>0</v>
      </c>
      <c r="D33" s="16">
        <f t="shared" ref="D33:N33" si="8">SUM(D31:D32)</f>
        <v>0</v>
      </c>
      <c r="E33" s="16">
        <f t="shared" si="8"/>
        <v>80</v>
      </c>
      <c r="F33" s="16">
        <f t="shared" si="8"/>
        <v>50</v>
      </c>
      <c r="G33" s="16">
        <f t="shared" si="8"/>
        <v>0</v>
      </c>
      <c r="H33" s="16">
        <f t="shared" si="8"/>
        <v>50</v>
      </c>
      <c r="I33" s="16">
        <v>17</v>
      </c>
      <c r="J33" s="16">
        <f t="shared" si="8"/>
        <v>80</v>
      </c>
      <c r="K33" s="16">
        <f t="shared" si="8"/>
        <v>280</v>
      </c>
      <c r="L33" s="16">
        <f t="shared" si="8"/>
        <v>120</v>
      </c>
      <c r="M33" s="16">
        <v>18</v>
      </c>
      <c r="N33" s="16">
        <f t="shared" si="8"/>
        <v>0</v>
      </c>
      <c r="O33" s="16">
        <f>SUM(O30:O32)</f>
        <v>695</v>
      </c>
      <c r="P33" s="92"/>
      <c r="Q33" s="9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35"/>
      <c r="AJ33" s="35"/>
      <c r="AK33" s="35"/>
      <c r="AL33" s="35"/>
      <c r="AM33" s="35"/>
      <c r="AN33" s="35"/>
      <c r="AO33" s="35"/>
      <c r="AP33" s="35"/>
      <c r="AQ33" s="35"/>
      <c r="AR33" s="35"/>
      <c r="AS33" s="35"/>
      <c r="AT33" s="35"/>
      <c r="AU33" s="35"/>
      <c r="AV33" s="35"/>
      <c r="AW33" s="35"/>
      <c r="AX33" s="35"/>
      <c r="AY33" s="35"/>
      <c r="AZ33" s="35"/>
      <c r="BA33" s="35"/>
      <c r="BB33" s="35"/>
      <c r="BC33" s="35"/>
      <c r="BD33" s="35"/>
      <c r="BE33" s="35"/>
      <c r="BF33" s="35"/>
      <c r="BG33" s="35"/>
      <c r="BH33" s="35"/>
      <c r="BI33" s="35"/>
      <c r="BJ33" s="35"/>
      <c r="BK33" s="35"/>
      <c r="BL33" s="35"/>
      <c r="BM33" s="35"/>
      <c r="BN33" s="35"/>
      <c r="BO33" s="35"/>
      <c r="BP33" s="35"/>
      <c r="BQ33" s="35"/>
      <c r="BR33" s="35"/>
      <c r="BS33" s="35"/>
      <c r="BT33" s="35"/>
      <c r="BU33" s="35"/>
      <c r="BV33" s="35"/>
      <c r="BW33" s="35"/>
      <c r="BX33" s="35"/>
      <c r="BY33" s="35"/>
      <c r="BZ33" s="35"/>
      <c r="CA33" s="35"/>
      <c r="CB33" s="35"/>
      <c r="CC33" s="35"/>
      <c r="CD33" s="35"/>
      <c r="CE33" s="35"/>
      <c r="CF33" s="35"/>
      <c r="CG33" s="35"/>
      <c r="CH33" s="35"/>
      <c r="CI33" s="35"/>
      <c r="CJ33" s="35"/>
      <c r="CK33" s="35"/>
      <c r="CL33" s="35"/>
      <c r="CM33" s="35"/>
      <c r="CN33" s="35"/>
      <c r="CO33" s="35"/>
      <c r="CP33" s="35"/>
      <c r="CQ33" s="35"/>
      <c r="CR33" s="35"/>
      <c r="CS33" s="35"/>
      <c r="CT33" s="35"/>
      <c r="CU33" s="35"/>
      <c r="CV33" s="35"/>
      <c r="CW33" s="35"/>
      <c r="CX33" s="35"/>
      <c r="CY33" s="35"/>
      <c r="CZ33" s="35"/>
      <c r="DA33" s="35"/>
      <c r="DB33" s="35"/>
      <c r="DC33" s="35"/>
      <c r="DD33" s="35"/>
      <c r="DE33" s="35"/>
      <c r="DF33" s="35"/>
      <c r="DG33" s="35"/>
      <c r="DH33" s="35"/>
      <c r="DI33" s="35"/>
      <c r="DJ33" s="35"/>
      <c r="DK33" s="35"/>
      <c r="DL33" s="35"/>
      <c r="DM33" s="35"/>
      <c r="DN33" s="35"/>
      <c r="DO33" s="35"/>
      <c r="DP33" s="35"/>
      <c r="DQ33" s="35"/>
      <c r="DR33" s="35"/>
      <c r="DS33" s="35"/>
      <c r="DT33" s="35"/>
      <c r="DU33" s="35"/>
      <c r="DV33" s="35"/>
      <c r="DW33" s="35"/>
      <c r="DX33" s="35"/>
      <c r="DY33" s="35"/>
      <c r="DZ33" s="35"/>
      <c r="EA33" s="35"/>
      <c r="EB33" s="35"/>
      <c r="EC33" s="35"/>
      <c r="ED33" s="35"/>
      <c r="EE33" s="35"/>
      <c r="EF33" s="35"/>
      <c r="EG33" s="35"/>
      <c r="EH33" s="35"/>
      <c r="EI33" s="35"/>
      <c r="EJ33" s="35"/>
      <c r="EK33" s="35"/>
      <c r="EL33" s="35"/>
      <c r="EM33" s="35"/>
      <c r="EN33" s="35"/>
      <c r="EO33" s="35"/>
      <c r="EP33" s="35"/>
      <c r="EQ33" s="35"/>
      <c r="ER33" s="35"/>
      <c r="ES33" s="35"/>
      <c r="ET33" s="35"/>
      <c r="EU33" s="35"/>
      <c r="EV33" s="35"/>
      <c r="EW33" s="35"/>
      <c r="EX33" s="35"/>
      <c r="EY33" s="35"/>
      <c r="EZ33" s="35"/>
      <c r="FA33" s="35"/>
      <c r="FB33" s="35"/>
      <c r="FC33" s="35"/>
      <c r="FD33" s="35"/>
      <c r="FE33" s="35"/>
      <c r="FF33" s="35"/>
      <c r="FG33" s="35"/>
      <c r="FH33" s="35"/>
      <c r="FI33" s="35"/>
      <c r="FJ33" s="35"/>
      <c r="FK33" s="35"/>
      <c r="FL33" s="35"/>
      <c r="FM33" s="35"/>
      <c r="FN33" s="35"/>
      <c r="FO33" s="35"/>
      <c r="FP33" s="35"/>
      <c r="FQ33" s="35"/>
      <c r="FR33" s="35"/>
      <c r="FS33" s="35"/>
      <c r="FT33" s="35"/>
      <c r="FU33" s="35"/>
      <c r="FV33" s="35"/>
      <c r="FW33" s="35"/>
      <c r="FX33" s="35"/>
      <c r="FY33" s="35"/>
      <c r="FZ33" s="35"/>
      <c r="GA33" s="35"/>
      <c r="GB33" s="35"/>
      <c r="GC33" s="35"/>
      <c r="GD33" s="35"/>
      <c r="GE33" s="35"/>
      <c r="GF33" s="35"/>
      <c r="GG33" s="35"/>
      <c r="GH33" s="35"/>
      <c r="GI33" s="35"/>
      <c r="GJ33" s="35"/>
      <c r="GK33" s="35"/>
      <c r="GL33" s="35"/>
      <c r="GM33" s="35"/>
      <c r="GN33" s="35"/>
      <c r="GO33" s="35"/>
      <c r="GP33" s="35"/>
      <c r="GQ33" s="35"/>
      <c r="GR33" s="35"/>
      <c r="GS33" s="35"/>
      <c r="GT33" s="35"/>
      <c r="GU33" s="35"/>
      <c r="GV33" s="35"/>
      <c r="GW33" s="35"/>
      <c r="GX33" s="35"/>
      <c r="GY33" s="35"/>
      <c r="GZ33" s="35"/>
      <c r="HA33" s="35"/>
      <c r="HB33" s="35"/>
      <c r="HC33" s="35"/>
      <c r="HD33" s="35"/>
      <c r="HE33" s="35"/>
      <c r="HF33" s="35"/>
      <c r="HG33" s="35"/>
      <c r="HH33" s="35"/>
      <c r="HI33" s="35"/>
      <c r="HJ33" s="35"/>
      <c r="HK33" s="35"/>
      <c r="HL33" s="35"/>
      <c r="HM33" s="35"/>
      <c r="HN33" s="35"/>
      <c r="HO33" s="35"/>
      <c r="HP33" s="35"/>
      <c r="HQ33" s="35"/>
      <c r="HR33" s="35"/>
      <c r="HS33" s="35"/>
      <c r="HT33" s="35"/>
      <c r="HU33" s="35"/>
      <c r="HV33" s="35"/>
      <c r="HW33" s="35"/>
      <c r="HX33" s="35"/>
      <c r="HY33" s="35"/>
      <c r="HZ33" s="35"/>
      <c r="IA33" s="35"/>
      <c r="IB33" s="35"/>
      <c r="IC33" s="35"/>
      <c r="ID33" s="35"/>
      <c r="IE33" s="35"/>
      <c r="IF33" s="35"/>
      <c r="IG33" s="35"/>
      <c r="IH33" s="35"/>
      <c r="II33" s="35"/>
      <c r="IJ33" s="35"/>
      <c r="IK33" s="35"/>
      <c r="IL33" s="35"/>
      <c r="IM33" s="35"/>
      <c r="IN33" s="35"/>
      <c r="IO33" s="35"/>
      <c r="IP33" s="35"/>
      <c r="IQ33" s="35"/>
      <c r="IR33" s="35"/>
      <c r="IS33" s="35"/>
      <c r="IT33" s="35"/>
      <c r="IU33" s="35"/>
      <c r="IV33" s="35"/>
    </row>
    <row r="34" spans="1:256">
      <c r="A34" s="98" t="s">
        <v>223</v>
      </c>
      <c r="B34" s="62" t="s">
        <v>89</v>
      </c>
      <c r="C34" s="15"/>
      <c r="D34" s="15"/>
      <c r="E34" s="15">
        <v>22</v>
      </c>
      <c r="F34" s="15"/>
      <c r="G34" s="15"/>
      <c r="H34" s="15"/>
      <c r="I34" s="15"/>
      <c r="J34" s="15"/>
      <c r="K34" s="15"/>
      <c r="L34" s="15"/>
      <c r="M34" s="15"/>
      <c r="N34" s="15"/>
      <c r="O34" s="15">
        <v>22</v>
      </c>
      <c r="P34" s="92"/>
      <c r="Q34" s="95"/>
    </row>
    <row r="35" spans="1:256">
      <c r="A35" s="99" t="s">
        <v>90</v>
      </c>
      <c r="B35" s="62" t="s">
        <v>91</v>
      </c>
      <c r="C35" s="15"/>
      <c r="D35" s="15"/>
      <c r="E35" s="15">
        <v>100</v>
      </c>
      <c r="F35" s="15"/>
      <c r="G35" s="15"/>
      <c r="H35" s="15">
        <v>100</v>
      </c>
      <c r="I35" s="15"/>
      <c r="J35" s="15"/>
      <c r="K35" s="15">
        <v>100</v>
      </c>
      <c r="L35" s="15"/>
      <c r="M35" s="15"/>
      <c r="N35" s="15">
        <v>100</v>
      </c>
      <c r="O35" s="15">
        <v>400</v>
      </c>
      <c r="P35" s="92"/>
      <c r="Q35" s="95"/>
      <c r="R35" s="83"/>
    </row>
    <row r="36" spans="1:256">
      <c r="A36" s="99" t="s">
        <v>92</v>
      </c>
      <c r="B36" s="62" t="s">
        <v>93</v>
      </c>
      <c r="C36" s="15"/>
      <c r="D36" s="15"/>
      <c r="E36" s="15"/>
      <c r="F36" s="15">
        <v>70</v>
      </c>
      <c r="G36" s="15"/>
      <c r="H36" s="15">
        <v>650</v>
      </c>
      <c r="I36" s="15">
        <v>150</v>
      </c>
      <c r="J36" s="15"/>
      <c r="K36" s="15"/>
      <c r="L36" s="15"/>
      <c r="M36" s="15"/>
      <c r="N36" s="15"/>
      <c r="O36" s="15">
        <v>870</v>
      </c>
      <c r="P36" s="92"/>
      <c r="Q36" s="95"/>
    </row>
    <row r="37" spans="1:256">
      <c r="A37" s="100" t="s">
        <v>94</v>
      </c>
      <c r="B37" s="62" t="s">
        <v>95</v>
      </c>
      <c r="C37" s="15"/>
      <c r="D37" s="15"/>
      <c r="E37" s="15"/>
      <c r="F37" s="15"/>
      <c r="G37" s="15">
        <v>15586</v>
      </c>
      <c r="H37" s="15"/>
      <c r="I37" s="15"/>
      <c r="J37" s="15"/>
      <c r="K37" s="15"/>
      <c r="L37" s="15"/>
      <c r="M37" s="15"/>
      <c r="N37" s="15"/>
      <c r="O37" s="15">
        <v>15586</v>
      </c>
      <c r="P37" s="92"/>
      <c r="Q37" s="95"/>
    </row>
    <row r="38" spans="1:256">
      <c r="A38" s="41" t="s">
        <v>96</v>
      </c>
      <c r="B38" s="37" t="s">
        <v>97</v>
      </c>
      <c r="C38" s="16">
        <f>SUM(C34:C37)</f>
        <v>0</v>
      </c>
      <c r="D38" s="16">
        <f t="shared" ref="D38:N38" si="9">SUM(D34:D37)</f>
        <v>0</v>
      </c>
      <c r="E38" s="16">
        <f t="shared" si="9"/>
        <v>122</v>
      </c>
      <c r="F38" s="16">
        <f t="shared" si="9"/>
        <v>70</v>
      </c>
      <c r="G38" s="16">
        <f t="shared" si="9"/>
        <v>15586</v>
      </c>
      <c r="H38" s="16">
        <f t="shared" si="9"/>
        <v>750</v>
      </c>
      <c r="I38" s="16">
        <f t="shared" si="9"/>
        <v>150</v>
      </c>
      <c r="J38" s="16">
        <f t="shared" si="9"/>
        <v>0</v>
      </c>
      <c r="K38" s="16">
        <f t="shared" si="9"/>
        <v>100</v>
      </c>
      <c r="L38" s="16">
        <f t="shared" si="9"/>
        <v>0</v>
      </c>
      <c r="M38" s="16">
        <f t="shared" si="9"/>
        <v>0</v>
      </c>
      <c r="N38" s="16">
        <f t="shared" si="9"/>
        <v>100</v>
      </c>
      <c r="O38" s="16">
        <f>SUM(O34:O37)</f>
        <v>16878</v>
      </c>
      <c r="P38" s="92"/>
      <c r="Q38" s="9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5"/>
      <c r="AJ38" s="35"/>
      <c r="AK38" s="35"/>
      <c r="AL38" s="35"/>
      <c r="AM38" s="35"/>
      <c r="AN38" s="35"/>
      <c r="AO38" s="35"/>
      <c r="AP38" s="35"/>
      <c r="AQ38" s="35"/>
      <c r="AR38" s="35"/>
      <c r="AS38" s="35"/>
      <c r="AT38" s="35"/>
      <c r="AU38" s="35"/>
      <c r="AV38" s="35"/>
      <c r="AW38" s="35"/>
      <c r="AX38" s="35"/>
      <c r="AY38" s="35"/>
      <c r="AZ38" s="35"/>
      <c r="BA38" s="35"/>
      <c r="BB38" s="35"/>
      <c r="BC38" s="35"/>
      <c r="BD38" s="35"/>
      <c r="BE38" s="35"/>
      <c r="BF38" s="35"/>
      <c r="BG38" s="35"/>
      <c r="BH38" s="35"/>
      <c r="BI38" s="35"/>
      <c r="BJ38" s="35"/>
      <c r="BK38" s="35"/>
      <c r="BL38" s="35"/>
      <c r="BM38" s="35"/>
      <c r="BN38" s="35"/>
      <c r="BO38" s="35"/>
      <c r="BP38" s="35"/>
      <c r="BQ38" s="35"/>
      <c r="BR38" s="35"/>
      <c r="BS38" s="35"/>
      <c r="BT38" s="35"/>
      <c r="BU38" s="35"/>
      <c r="BV38" s="35"/>
      <c r="BW38" s="35"/>
      <c r="BX38" s="35"/>
      <c r="BY38" s="35"/>
      <c r="BZ38" s="35"/>
      <c r="CA38" s="35"/>
      <c r="CB38" s="35"/>
      <c r="CC38" s="35"/>
      <c r="CD38" s="35"/>
      <c r="CE38" s="35"/>
      <c r="CF38" s="35"/>
      <c r="CG38" s="35"/>
      <c r="CH38" s="35"/>
      <c r="CI38" s="35"/>
      <c r="CJ38" s="35"/>
      <c r="CK38" s="35"/>
      <c r="CL38" s="35"/>
      <c r="CM38" s="35"/>
      <c r="CN38" s="35"/>
      <c r="CO38" s="35"/>
      <c r="CP38" s="35"/>
      <c r="CQ38" s="35"/>
      <c r="CR38" s="35"/>
      <c r="CS38" s="35"/>
      <c r="CT38" s="35"/>
      <c r="CU38" s="35"/>
      <c r="CV38" s="35"/>
      <c r="CW38" s="35"/>
      <c r="CX38" s="35"/>
      <c r="CY38" s="35"/>
      <c r="CZ38" s="35"/>
      <c r="DA38" s="35"/>
      <c r="DB38" s="35"/>
      <c r="DC38" s="35"/>
      <c r="DD38" s="35"/>
      <c r="DE38" s="35"/>
      <c r="DF38" s="35"/>
      <c r="DG38" s="35"/>
      <c r="DH38" s="35"/>
      <c r="DI38" s="35"/>
      <c r="DJ38" s="35"/>
      <c r="DK38" s="35"/>
      <c r="DL38" s="35"/>
      <c r="DM38" s="35"/>
      <c r="DN38" s="35"/>
      <c r="DO38" s="35"/>
      <c r="DP38" s="35"/>
      <c r="DQ38" s="35"/>
      <c r="DR38" s="35"/>
      <c r="DS38" s="35"/>
      <c r="DT38" s="35"/>
      <c r="DU38" s="35"/>
      <c r="DV38" s="35"/>
      <c r="DW38" s="35"/>
      <c r="DX38" s="35"/>
      <c r="DY38" s="35"/>
      <c r="DZ38" s="35"/>
      <c r="EA38" s="35"/>
      <c r="EB38" s="35"/>
      <c r="EC38" s="35"/>
      <c r="ED38" s="35"/>
      <c r="EE38" s="35"/>
      <c r="EF38" s="35"/>
      <c r="EG38" s="35"/>
      <c r="EH38" s="35"/>
      <c r="EI38" s="35"/>
      <c r="EJ38" s="35"/>
      <c r="EK38" s="35"/>
      <c r="EL38" s="35"/>
      <c r="EM38" s="35"/>
      <c r="EN38" s="35"/>
      <c r="EO38" s="35"/>
      <c r="EP38" s="35"/>
      <c r="EQ38" s="35"/>
      <c r="ER38" s="35"/>
      <c r="ES38" s="35"/>
      <c r="ET38" s="35"/>
      <c r="EU38" s="35"/>
      <c r="EV38" s="35"/>
      <c r="EW38" s="35"/>
      <c r="EX38" s="35"/>
      <c r="EY38" s="35"/>
      <c r="EZ38" s="35"/>
      <c r="FA38" s="35"/>
      <c r="FB38" s="35"/>
      <c r="FC38" s="35"/>
      <c r="FD38" s="35"/>
      <c r="FE38" s="35"/>
      <c r="FF38" s="35"/>
      <c r="FG38" s="35"/>
      <c r="FH38" s="35"/>
      <c r="FI38" s="35"/>
      <c r="FJ38" s="35"/>
      <c r="FK38" s="35"/>
      <c r="FL38" s="35"/>
      <c r="FM38" s="35"/>
      <c r="FN38" s="35"/>
      <c r="FO38" s="35"/>
      <c r="FP38" s="35"/>
      <c r="FQ38" s="35"/>
      <c r="FR38" s="35"/>
      <c r="FS38" s="35"/>
      <c r="FT38" s="35"/>
      <c r="FU38" s="35"/>
      <c r="FV38" s="35"/>
      <c r="FW38" s="35"/>
      <c r="FX38" s="35"/>
      <c r="FY38" s="35"/>
      <c r="FZ38" s="35"/>
      <c r="GA38" s="35"/>
      <c r="GB38" s="35"/>
      <c r="GC38" s="35"/>
      <c r="GD38" s="35"/>
      <c r="GE38" s="35"/>
      <c r="GF38" s="35"/>
      <c r="GG38" s="35"/>
      <c r="GH38" s="35"/>
      <c r="GI38" s="35"/>
      <c r="GJ38" s="35"/>
      <c r="GK38" s="35"/>
      <c r="GL38" s="35"/>
      <c r="GM38" s="35"/>
      <c r="GN38" s="35"/>
      <c r="GO38" s="35"/>
      <c r="GP38" s="35"/>
      <c r="GQ38" s="35"/>
      <c r="GR38" s="35"/>
      <c r="GS38" s="35"/>
      <c r="GT38" s="35"/>
      <c r="GU38" s="35"/>
      <c r="GV38" s="35"/>
      <c r="GW38" s="35"/>
      <c r="GX38" s="35"/>
      <c r="GY38" s="35"/>
      <c r="GZ38" s="35"/>
      <c r="HA38" s="35"/>
      <c r="HB38" s="35"/>
      <c r="HC38" s="35"/>
      <c r="HD38" s="35"/>
      <c r="HE38" s="35"/>
      <c r="HF38" s="35"/>
      <c r="HG38" s="35"/>
      <c r="HH38" s="35"/>
      <c r="HI38" s="35"/>
      <c r="HJ38" s="35"/>
      <c r="HK38" s="35"/>
      <c r="HL38" s="35"/>
      <c r="HM38" s="35"/>
      <c r="HN38" s="35"/>
      <c r="HO38" s="35"/>
      <c r="HP38" s="35"/>
      <c r="HQ38" s="35"/>
      <c r="HR38" s="35"/>
      <c r="HS38" s="35"/>
      <c r="HT38" s="35"/>
      <c r="HU38" s="35"/>
      <c r="HV38" s="35"/>
      <c r="HW38" s="35"/>
      <c r="HX38" s="35"/>
      <c r="HY38" s="35"/>
      <c r="HZ38" s="35"/>
      <c r="IA38" s="35"/>
      <c r="IB38" s="35"/>
      <c r="IC38" s="35"/>
      <c r="ID38" s="35"/>
      <c r="IE38" s="35"/>
      <c r="IF38" s="35"/>
      <c r="IG38" s="35"/>
      <c r="IH38" s="35"/>
      <c r="II38" s="35"/>
      <c r="IJ38" s="35"/>
      <c r="IK38" s="35"/>
      <c r="IL38" s="35"/>
      <c r="IM38" s="35"/>
      <c r="IN38" s="35"/>
      <c r="IO38" s="35"/>
      <c r="IP38" s="35"/>
      <c r="IQ38" s="35"/>
      <c r="IR38" s="35"/>
      <c r="IS38" s="35"/>
      <c r="IT38" s="35"/>
      <c r="IU38" s="35"/>
      <c r="IV38" s="35"/>
    </row>
    <row r="39" spans="1:256">
      <c r="A39" s="101" t="s">
        <v>98</v>
      </c>
      <c r="B39" s="102"/>
      <c r="C39" s="103">
        <f>SUM(C12+C13+C29+C33+C38)</f>
        <v>1361</v>
      </c>
      <c r="D39" s="103">
        <f t="shared" ref="D39:N39" si="10">SUM(D12+D13+D29+D33+D38)</f>
        <v>1362</v>
      </c>
      <c r="E39" s="103">
        <f t="shared" si="10"/>
        <v>1851</v>
      </c>
      <c r="F39" s="103">
        <f t="shared" si="10"/>
        <v>1509</v>
      </c>
      <c r="G39" s="103">
        <f t="shared" si="10"/>
        <v>17534</v>
      </c>
      <c r="H39" s="103">
        <f t="shared" si="10"/>
        <v>2157</v>
      </c>
      <c r="I39" s="103">
        <f t="shared" si="10"/>
        <v>1810</v>
      </c>
      <c r="J39" s="103">
        <f t="shared" si="10"/>
        <v>1619</v>
      </c>
      <c r="K39" s="103">
        <f t="shared" si="10"/>
        <v>2007</v>
      </c>
      <c r="L39" s="103">
        <f t="shared" si="10"/>
        <v>1754</v>
      </c>
      <c r="M39" s="103">
        <f t="shared" si="10"/>
        <v>1376</v>
      </c>
      <c r="N39" s="103">
        <f t="shared" si="10"/>
        <v>1632</v>
      </c>
      <c r="O39" s="103">
        <f>SUM(O12+O13+O29+O33+O38)</f>
        <v>35972</v>
      </c>
      <c r="P39" s="92"/>
      <c r="Q39" s="95"/>
      <c r="R39" s="104"/>
      <c r="S39" s="104"/>
      <c r="T39" s="104"/>
      <c r="U39" s="104"/>
      <c r="V39" s="104"/>
      <c r="W39" s="104"/>
      <c r="X39" s="104"/>
      <c r="Y39" s="104"/>
      <c r="Z39" s="104"/>
      <c r="AA39" s="104"/>
      <c r="AB39" s="104"/>
      <c r="AC39" s="104"/>
      <c r="AD39" s="104"/>
      <c r="AE39" s="104"/>
      <c r="AF39" s="104"/>
      <c r="AG39" s="104"/>
      <c r="AH39" s="104"/>
      <c r="AI39" s="104"/>
      <c r="AJ39" s="104"/>
      <c r="AK39" s="104"/>
      <c r="AL39" s="104"/>
      <c r="AM39" s="104"/>
      <c r="AN39" s="104"/>
      <c r="AO39" s="104"/>
      <c r="AP39" s="104"/>
      <c r="AQ39" s="104"/>
      <c r="AR39" s="104"/>
      <c r="AS39" s="104"/>
      <c r="AT39" s="104"/>
      <c r="AU39" s="104"/>
      <c r="AV39" s="104"/>
      <c r="AW39" s="104"/>
      <c r="AX39" s="104"/>
      <c r="AY39" s="104"/>
      <c r="AZ39" s="104"/>
      <c r="BA39" s="104"/>
      <c r="BB39" s="104"/>
      <c r="BC39" s="104"/>
      <c r="BD39" s="104"/>
      <c r="BE39" s="104"/>
      <c r="BF39" s="104"/>
      <c r="BG39" s="104"/>
      <c r="BH39" s="104"/>
      <c r="BI39" s="104"/>
      <c r="BJ39" s="104"/>
      <c r="BK39" s="104"/>
      <c r="BL39" s="104"/>
      <c r="BM39" s="104"/>
      <c r="BN39" s="104"/>
      <c r="BO39" s="104"/>
      <c r="BP39" s="104"/>
      <c r="BQ39" s="104"/>
      <c r="BR39" s="104"/>
      <c r="BS39" s="104"/>
      <c r="BT39" s="104"/>
      <c r="BU39" s="104"/>
      <c r="BV39" s="104"/>
      <c r="BW39" s="104"/>
      <c r="BX39" s="104"/>
      <c r="BY39" s="104"/>
      <c r="BZ39" s="104"/>
      <c r="CA39" s="104"/>
      <c r="CB39" s="104"/>
      <c r="CC39" s="104"/>
      <c r="CD39" s="104"/>
      <c r="CE39" s="104"/>
      <c r="CF39" s="104"/>
      <c r="CG39" s="104"/>
      <c r="CH39" s="104"/>
      <c r="CI39" s="104"/>
      <c r="CJ39" s="104"/>
      <c r="CK39" s="104"/>
      <c r="CL39" s="104"/>
      <c r="CM39" s="104"/>
      <c r="CN39" s="104"/>
      <c r="CO39" s="104"/>
      <c r="CP39" s="104"/>
      <c r="CQ39" s="104"/>
      <c r="CR39" s="104"/>
      <c r="CS39" s="104"/>
      <c r="CT39" s="104"/>
      <c r="CU39" s="104"/>
      <c r="CV39" s="104"/>
      <c r="CW39" s="104"/>
      <c r="CX39" s="104"/>
      <c r="CY39" s="104"/>
      <c r="CZ39" s="104"/>
      <c r="DA39" s="104"/>
      <c r="DB39" s="104"/>
      <c r="DC39" s="104"/>
      <c r="DD39" s="104"/>
      <c r="DE39" s="104"/>
      <c r="DF39" s="104"/>
      <c r="DG39" s="104"/>
      <c r="DH39" s="104"/>
      <c r="DI39" s="104"/>
      <c r="DJ39" s="104"/>
      <c r="DK39" s="104"/>
      <c r="DL39" s="104"/>
      <c r="DM39" s="104"/>
      <c r="DN39" s="104"/>
      <c r="DO39" s="104"/>
      <c r="DP39" s="104"/>
      <c r="DQ39" s="104"/>
      <c r="DR39" s="104"/>
      <c r="DS39" s="104"/>
      <c r="DT39" s="104"/>
      <c r="DU39" s="104"/>
      <c r="DV39" s="104"/>
      <c r="DW39" s="104"/>
      <c r="DX39" s="104"/>
      <c r="DY39" s="104"/>
      <c r="DZ39" s="104"/>
      <c r="EA39" s="104"/>
      <c r="EB39" s="104"/>
      <c r="EC39" s="104"/>
      <c r="ED39" s="104"/>
      <c r="EE39" s="104"/>
      <c r="EF39" s="104"/>
      <c r="EG39" s="104"/>
      <c r="EH39" s="104"/>
      <c r="EI39" s="104"/>
      <c r="EJ39" s="104"/>
      <c r="EK39" s="104"/>
      <c r="EL39" s="104"/>
      <c r="EM39" s="104"/>
      <c r="EN39" s="104"/>
      <c r="EO39" s="104"/>
      <c r="EP39" s="104"/>
      <c r="EQ39" s="104"/>
      <c r="ER39" s="104"/>
      <c r="ES39" s="104"/>
      <c r="ET39" s="104"/>
      <c r="EU39" s="104"/>
      <c r="EV39" s="104"/>
      <c r="EW39" s="104"/>
      <c r="EX39" s="104"/>
      <c r="EY39" s="104"/>
      <c r="EZ39" s="104"/>
      <c r="FA39" s="104"/>
      <c r="FB39" s="104"/>
      <c r="FC39" s="104"/>
      <c r="FD39" s="104"/>
      <c r="FE39" s="104"/>
      <c r="FF39" s="104"/>
      <c r="FG39" s="104"/>
      <c r="FH39" s="104"/>
      <c r="FI39" s="104"/>
      <c r="FJ39" s="104"/>
      <c r="FK39" s="104"/>
      <c r="FL39" s="104"/>
      <c r="FM39" s="104"/>
      <c r="FN39" s="104"/>
      <c r="FO39" s="104"/>
      <c r="FP39" s="104"/>
      <c r="FQ39" s="104"/>
      <c r="FR39" s="104"/>
      <c r="FS39" s="104"/>
      <c r="FT39" s="104"/>
      <c r="FU39" s="104"/>
      <c r="FV39" s="104"/>
      <c r="FW39" s="104"/>
      <c r="FX39" s="104"/>
      <c r="FY39" s="104"/>
      <c r="FZ39" s="104"/>
      <c r="GA39" s="104"/>
      <c r="GB39" s="104"/>
      <c r="GC39" s="104"/>
      <c r="GD39" s="104"/>
      <c r="GE39" s="104"/>
      <c r="GF39" s="104"/>
      <c r="GG39" s="104"/>
      <c r="GH39" s="104"/>
      <c r="GI39" s="104"/>
      <c r="GJ39" s="104"/>
      <c r="GK39" s="104"/>
      <c r="GL39" s="104"/>
      <c r="GM39" s="104"/>
      <c r="GN39" s="104"/>
      <c r="GO39" s="104"/>
      <c r="GP39" s="104"/>
      <c r="GQ39" s="104"/>
      <c r="GR39" s="104"/>
      <c r="GS39" s="104"/>
      <c r="GT39" s="104"/>
      <c r="GU39" s="104"/>
      <c r="GV39" s="104"/>
      <c r="GW39" s="104"/>
      <c r="GX39" s="104"/>
      <c r="GY39" s="104"/>
      <c r="GZ39" s="104"/>
      <c r="HA39" s="104"/>
      <c r="HB39" s="104"/>
      <c r="HC39" s="104"/>
      <c r="HD39" s="104"/>
      <c r="HE39" s="104"/>
      <c r="HF39" s="104"/>
      <c r="HG39" s="104"/>
      <c r="HH39" s="104"/>
      <c r="HI39" s="104"/>
      <c r="HJ39" s="104"/>
      <c r="HK39" s="104"/>
      <c r="HL39" s="104"/>
      <c r="HM39" s="104"/>
      <c r="HN39" s="104"/>
      <c r="HO39" s="104"/>
      <c r="HP39" s="104"/>
      <c r="HQ39" s="104"/>
      <c r="HR39" s="104"/>
      <c r="HS39" s="104"/>
      <c r="HT39" s="104"/>
      <c r="HU39" s="104"/>
      <c r="HV39" s="104"/>
      <c r="HW39" s="104"/>
      <c r="HX39" s="104"/>
      <c r="HY39" s="104"/>
      <c r="HZ39" s="104"/>
      <c r="IA39" s="104"/>
      <c r="IB39" s="104"/>
      <c r="IC39" s="104"/>
      <c r="ID39" s="104"/>
      <c r="IE39" s="104"/>
      <c r="IF39" s="104"/>
      <c r="IG39" s="104"/>
      <c r="IH39" s="104"/>
      <c r="II39" s="104"/>
      <c r="IJ39" s="104"/>
      <c r="IK39" s="104"/>
      <c r="IL39" s="104"/>
      <c r="IM39" s="104"/>
      <c r="IN39" s="104"/>
      <c r="IO39" s="104"/>
      <c r="IP39" s="104"/>
      <c r="IQ39" s="104"/>
      <c r="IR39" s="104"/>
      <c r="IS39" s="104"/>
      <c r="IT39" s="104"/>
      <c r="IU39" s="104"/>
      <c r="IV39" s="104"/>
    </row>
    <row r="40" spans="1:256" ht="28.5">
      <c r="A40" s="88" t="s">
        <v>25</v>
      </c>
      <c r="B40" s="89" t="s">
        <v>26</v>
      </c>
      <c r="C40" s="90" t="s">
        <v>206</v>
      </c>
      <c r="D40" s="90" t="s">
        <v>207</v>
      </c>
      <c r="E40" s="90" t="s">
        <v>208</v>
      </c>
      <c r="F40" s="90" t="s">
        <v>209</v>
      </c>
      <c r="G40" s="90" t="s">
        <v>210</v>
      </c>
      <c r="H40" s="90" t="s">
        <v>211</v>
      </c>
      <c r="I40" s="90" t="s">
        <v>212</v>
      </c>
      <c r="J40" s="90" t="s">
        <v>213</v>
      </c>
      <c r="K40" s="90" t="s">
        <v>214</v>
      </c>
      <c r="L40" s="90" t="s">
        <v>215</v>
      </c>
      <c r="M40" s="90" t="s">
        <v>216</v>
      </c>
      <c r="N40" s="90" t="s">
        <v>217</v>
      </c>
      <c r="O40" s="91" t="s">
        <v>218</v>
      </c>
      <c r="P40" s="92"/>
      <c r="Q40" s="95"/>
      <c r="R40" s="104"/>
      <c r="S40" s="104"/>
      <c r="T40" s="104"/>
      <c r="U40" s="104"/>
      <c r="V40" s="104"/>
      <c r="W40" s="104"/>
      <c r="X40" s="104"/>
      <c r="Y40" s="104"/>
      <c r="Z40" s="104"/>
      <c r="AA40" s="104"/>
      <c r="AB40" s="104"/>
      <c r="AC40" s="104"/>
      <c r="AD40" s="104"/>
      <c r="AE40" s="104"/>
      <c r="AF40" s="104"/>
      <c r="AG40" s="104"/>
      <c r="AH40" s="104"/>
      <c r="AI40" s="104"/>
      <c r="AJ40" s="104"/>
      <c r="AK40" s="104"/>
      <c r="AL40" s="104"/>
      <c r="AM40" s="104"/>
      <c r="AN40" s="104"/>
      <c r="AO40" s="104"/>
      <c r="AP40" s="104"/>
      <c r="AQ40" s="104"/>
      <c r="AR40" s="104"/>
      <c r="AS40" s="104"/>
      <c r="AT40" s="104"/>
      <c r="AU40" s="104"/>
      <c r="AV40" s="104"/>
      <c r="AW40" s="104"/>
      <c r="AX40" s="104"/>
      <c r="AY40" s="104"/>
      <c r="AZ40" s="104"/>
      <c r="BA40" s="104"/>
      <c r="BB40" s="104"/>
      <c r="BC40" s="104"/>
      <c r="BD40" s="104"/>
      <c r="BE40" s="104"/>
      <c r="BF40" s="104"/>
      <c r="BG40" s="104"/>
      <c r="BH40" s="104"/>
      <c r="BI40" s="104"/>
      <c r="BJ40" s="104"/>
      <c r="BK40" s="104"/>
      <c r="BL40" s="104"/>
      <c r="BM40" s="104"/>
      <c r="BN40" s="104"/>
      <c r="BO40" s="104"/>
      <c r="BP40" s="104"/>
      <c r="BQ40" s="104"/>
      <c r="BR40" s="104"/>
      <c r="BS40" s="104"/>
      <c r="BT40" s="104"/>
      <c r="BU40" s="104"/>
      <c r="BV40" s="104"/>
      <c r="BW40" s="104"/>
      <c r="BX40" s="104"/>
      <c r="BY40" s="104"/>
      <c r="BZ40" s="104"/>
      <c r="CA40" s="104"/>
      <c r="CB40" s="104"/>
      <c r="CC40" s="104"/>
      <c r="CD40" s="104"/>
      <c r="CE40" s="104"/>
      <c r="CF40" s="104"/>
      <c r="CG40" s="104"/>
      <c r="CH40" s="104"/>
      <c r="CI40" s="104"/>
      <c r="CJ40" s="104"/>
      <c r="CK40" s="104"/>
      <c r="CL40" s="104"/>
      <c r="CM40" s="104"/>
      <c r="CN40" s="104"/>
      <c r="CO40" s="104"/>
      <c r="CP40" s="104"/>
      <c r="CQ40" s="104"/>
      <c r="CR40" s="104"/>
      <c r="CS40" s="104"/>
      <c r="CT40" s="104"/>
      <c r="CU40" s="104"/>
      <c r="CV40" s="104"/>
      <c r="CW40" s="104"/>
      <c r="CX40" s="104"/>
      <c r="CY40" s="104"/>
      <c r="CZ40" s="104"/>
      <c r="DA40" s="104"/>
      <c r="DB40" s="104"/>
      <c r="DC40" s="104"/>
      <c r="DD40" s="104"/>
      <c r="DE40" s="104"/>
      <c r="DF40" s="104"/>
      <c r="DG40" s="104"/>
      <c r="DH40" s="104"/>
      <c r="DI40" s="104"/>
      <c r="DJ40" s="104"/>
      <c r="DK40" s="104"/>
      <c r="DL40" s="104"/>
      <c r="DM40" s="104"/>
      <c r="DN40" s="104"/>
      <c r="DO40" s="104"/>
      <c r="DP40" s="104"/>
      <c r="DQ40" s="104"/>
      <c r="DR40" s="104"/>
      <c r="DS40" s="104"/>
      <c r="DT40" s="104"/>
      <c r="DU40" s="104"/>
      <c r="DV40" s="104"/>
      <c r="DW40" s="104"/>
      <c r="DX40" s="104"/>
      <c r="DY40" s="104"/>
      <c r="DZ40" s="104"/>
      <c r="EA40" s="104"/>
      <c r="EB40" s="104"/>
      <c r="EC40" s="104"/>
      <c r="ED40" s="104"/>
      <c r="EE40" s="104"/>
      <c r="EF40" s="104"/>
      <c r="EG40" s="104"/>
      <c r="EH40" s="104"/>
      <c r="EI40" s="104"/>
      <c r="EJ40" s="104"/>
      <c r="EK40" s="104"/>
      <c r="EL40" s="104"/>
      <c r="EM40" s="104"/>
      <c r="EN40" s="104"/>
      <c r="EO40" s="104"/>
      <c r="EP40" s="104"/>
      <c r="EQ40" s="104"/>
      <c r="ER40" s="104"/>
      <c r="ES40" s="104"/>
      <c r="ET40" s="104"/>
      <c r="EU40" s="104"/>
      <c r="EV40" s="104"/>
      <c r="EW40" s="104"/>
      <c r="EX40" s="104"/>
      <c r="EY40" s="104"/>
      <c r="EZ40" s="104"/>
      <c r="FA40" s="104"/>
      <c r="FB40" s="104"/>
      <c r="FC40" s="104"/>
      <c r="FD40" s="104"/>
      <c r="FE40" s="104"/>
      <c r="FF40" s="104"/>
      <c r="FG40" s="104"/>
      <c r="FH40" s="104"/>
      <c r="FI40" s="104"/>
      <c r="FJ40" s="104"/>
      <c r="FK40" s="104"/>
      <c r="FL40" s="104"/>
      <c r="FM40" s="104"/>
      <c r="FN40" s="104"/>
      <c r="FO40" s="104"/>
      <c r="FP40" s="104"/>
      <c r="FQ40" s="104"/>
      <c r="FR40" s="104"/>
      <c r="FS40" s="104"/>
      <c r="FT40" s="104"/>
      <c r="FU40" s="104"/>
      <c r="FV40" s="104"/>
      <c r="FW40" s="104"/>
      <c r="FX40" s="104"/>
      <c r="FY40" s="104"/>
      <c r="FZ40" s="104"/>
      <c r="GA40" s="104"/>
      <c r="GB40" s="104"/>
      <c r="GC40" s="104"/>
      <c r="GD40" s="104"/>
      <c r="GE40" s="104"/>
      <c r="GF40" s="104"/>
      <c r="GG40" s="104"/>
      <c r="GH40" s="104"/>
      <c r="GI40" s="104"/>
      <c r="GJ40" s="104"/>
      <c r="GK40" s="104"/>
      <c r="GL40" s="104"/>
      <c r="GM40" s="104"/>
      <c r="GN40" s="104"/>
      <c r="GO40" s="104"/>
      <c r="GP40" s="104"/>
      <c r="GQ40" s="104"/>
      <c r="GR40" s="104"/>
      <c r="GS40" s="104"/>
      <c r="GT40" s="104"/>
      <c r="GU40" s="104"/>
      <c r="GV40" s="104"/>
      <c r="GW40" s="104"/>
      <c r="GX40" s="104"/>
      <c r="GY40" s="104"/>
      <c r="GZ40" s="104"/>
      <c r="HA40" s="104"/>
      <c r="HB40" s="104"/>
      <c r="HC40" s="104"/>
      <c r="HD40" s="104"/>
      <c r="HE40" s="104"/>
      <c r="HF40" s="104"/>
      <c r="HG40" s="104"/>
      <c r="HH40" s="104"/>
      <c r="HI40" s="104"/>
      <c r="HJ40" s="104"/>
      <c r="HK40" s="104"/>
      <c r="HL40" s="104"/>
      <c r="HM40" s="104"/>
      <c r="HN40" s="104"/>
      <c r="HO40" s="104"/>
      <c r="HP40" s="104"/>
      <c r="HQ40" s="104"/>
      <c r="HR40" s="104"/>
      <c r="HS40" s="104"/>
      <c r="HT40" s="104"/>
      <c r="HU40" s="104"/>
      <c r="HV40" s="104"/>
      <c r="HW40" s="104"/>
      <c r="HX40" s="104"/>
      <c r="HY40" s="104"/>
      <c r="HZ40" s="104"/>
      <c r="IA40" s="104"/>
      <c r="IB40" s="104"/>
      <c r="IC40" s="104"/>
      <c r="ID40" s="104"/>
      <c r="IE40" s="104"/>
      <c r="IF40" s="104"/>
      <c r="IG40" s="104"/>
      <c r="IH40" s="104"/>
      <c r="II40" s="104"/>
      <c r="IJ40" s="104"/>
      <c r="IK40" s="104"/>
      <c r="IL40" s="104"/>
      <c r="IM40" s="104"/>
      <c r="IN40" s="104"/>
      <c r="IO40" s="104"/>
      <c r="IP40" s="104"/>
      <c r="IQ40" s="104"/>
      <c r="IR40" s="104"/>
      <c r="IS40" s="104"/>
      <c r="IT40" s="104"/>
      <c r="IU40" s="104"/>
      <c r="IV40" s="104"/>
    </row>
    <row r="41" spans="1:256">
      <c r="A41" s="105" t="s">
        <v>99</v>
      </c>
      <c r="B41" s="62" t="s">
        <v>100</v>
      </c>
      <c r="C41" s="15"/>
      <c r="D41" s="15"/>
      <c r="E41" s="15"/>
      <c r="F41" s="15"/>
      <c r="G41" s="15">
        <v>2500</v>
      </c>
      <c r="H41" s="15"/>
      <c r="I41" s="15"/>
      <c r="J41" s="15"/>
      <c r="K41" s="15"/>
      <c r="L41" s="15"/>
      <c r="M41" s="15"/>
      <c r="N41" s="15"/>
      <c r="O41" s="15">
        <v>2500</v>
      </c>
      <c r="P41" s="92"/>
      <c r="Q41" s="95"/>
    </row>
    <row r="42" spans="1:256">
      <c r="A42" s="105" t="s">
        <v>224</v>
      </c>
      <c r="B42" s="62" t="s">
        <v>102</v>
      </c>
      <c r="C42" s="15"/>
      <c r="D42" s="15"/>
      <c r="E42" s="15">
        <v>50</v>
      </c>
      <c r="F42" s="15"/>
      <c r="G42" s="15"/>
      <c r="H42" s="15">
        <v>80</v>
      </c>
      <c r="I42" s="15"/>
      <c r="J42" s="15"/>
      <c r="K42" s="15"/>
      <c r="L42" s="15">
        <v>370</v>
      </c>
      <c r="M42" s="15"/>
      <c r="N42" s="15"/>
      <c r="O42" s="15">
        <v>500</v>
      </c>
      <c r="P42" s="92"/>
      <c r="Q42" s="95"/>
    </row>
    <row r="43" spans="1:256">
      <c r="A43" s="106" t="s">
        <v>103</v>
      </c>
      <c r="B43" s="62" t="s">
        <v>104</v>
      </c>
      <c r="C43" s="15"/>
      <c r="D43" s="15"/>
      <c r="E43" s="15">
        <v>14</v>
      </c>
      <c r="F43" s="15"/>
      <c r="G43" s="15">
        <v>675</v>
      </c>
      <c r="H43" s="15">
        <v>14</v>
      </c>
      <c r="I43" s="15"/>
      <c r="J43" s="15">
        <v>100</v>
      </c>
      <c r="K43" s="15"/>
      <c r="L43" s="15">
        <v>7</v>
      </c>
      <c r="M43" s="15"/>
      <c r="N43" s="15"/>
      <c r="O43" s="15">
        <v>810</v>
      </c>
      <c r="P43" s="92"/>
      <c r="Q43" s="95"/>
    </row>
    <row r="44" spans="1:256">
      <c r="A44" s="49" t="s">
        <v>105</v>
      </c>
      <c r="B44" s="37" t="s">
        <v>106</v>
      </c>
      <c r="C44" s="16">
        <f>SUM(C41:C43)</f>
        <v>0</v>
      </c>
      <c r="D44" s="16">
        <f t="shared" ref="D44:N44" si="11">SUM(D41:D43)</f>
        <v>0</v>
      </c>
      <c r="E44" s="16">
        <f t="shared" si="11"/>
        <v>64</v>
      </c>
      <c r="F44" s="16">
        <f t="shared" si="11"/>
        <v>0</v>
      </c>
      <c r="G44" s="16">
        <f t="shared" si="11"/>
        <v>3175</v>
      </c>
      <c r="H44" s="16">
        <f t="shared" si="11"/>
        <v>94</v>
      </c>
      <c r="I44" s="16">
        <f t="shared" si="11"/>
        <v>0</v>
      </c>
      <c r="J44" s="16">
        <f t="shared" si="11"/>
        <v>100</v>
      </c>
      <c r="K44" s="16">
        <f t="shared" si="11"/>
        <v>0</v>
      </c>
      <c r="L44" s="16">
        <f t="shared" si="11"/>
        <v>377</v>
      </c>
      <c r="M44" s="16">
        <f t="shared" si="11"/>
        <v>0</v>
      </c>
      <c r="N44" s="16">
        <f t="shared" si="11"/>
        <v>0</v>
      </c>
      <c r="O44" s="16">
        <f>SUM(O41:O43)</f>
        <v>3810</v>
      </c>
      <c r="P44" s="92"/>
      <c r="Q44" s="95"/>
      <c r="R44" s="35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35"/>
      <c r="AH44" s="35"/>
      <c r="AI44" s="35"/>
      <c r="AJ44" s="35"/>
      <c r="AK44" s="35"/>
      <c r="AL44" s="35"/>
      <c r="AM44" s="35"/>
      <c r="AN44" s="35"/>
      <c r="AO44" s="35"/>
      <c r="AP44" s="35"/>
      <c r="AQ44" s="35"/>
      <c r="AR44" s="35"/>
      <c r="AS44" s="35"/>
      <c r="AT44" s="35"/>
      <c r="AU44" s="35"/>
      <c r="AV44" s="35"/>
      <c r="AW44" s="35"/>
      <c r="AX44" s="35"/>
      <c r="AY44" s="35"/>
      <c r="AZ44" s="35"/>
      <c r="BA44" s="35"/>
      <c r="BB44" s="35"/>
      <c r="BC44" s="35"/>
      <c r="BD44" s="35"/>
      <c r="BE44" s="35"/>
      <c r="BF44" s="35"/>
      <c r="BG44" s="35"/>
      <c r="BH44" s="35"/>
      <c r="BI44" s="35"/>
      <c r="BJ44" s="35"/>
      <c r="BK44" s="35"/>
      <c r="BL44" s="35"/>
      <c r="BM44" s="35"/>
      <c r="BN44" s="35"/>
      <c r="BO44" s="35"/>
      <c r="BP44" s="35"/>
      <c r="BQ44" s="35"/>
      <c r="BR44" s="35"/>
      <c r="BS44" s="35"/>
      <c r="BT44" s="35"/>
      <c r="BU44" s="35"/>
      <c r="BV44" s="35"/>
      <c r="BW44" s="35"/>
      <c r="BX44" s="35"/>
      <c r="BY44" s="35"/>
      <c r="BZ44" s="35"/>
      <c r="CA44" s="35"/>
      <c r="CB44" s="35"/>
      <c r="CC44" s="35"/>
      <c r="CD44" s="35"/>
      <c r="CE44" s="35"/>
      <c r="CF44" s="35"/>
      <c r="CG44" s="35"/>
      <c r="CH44" s="35"/>
      <c r="CI44" s="35"/>
      <c r="CJ44" s="35"/>
      <c r="CK44" s="35"/>
      <c r="CL44" s="35"/>
      <c r="CM44" s="35"/>
      <c r="CN44" s="35"/>
      <c r="CO44" s="35"/>
      <c r="CP44" s="35"/>
      <c r="CQ44" s="35"/>
      <c r="CR44" s="35"/>
      <c r="CS44" s="35"/>
      <c r="CT44" s="35"/>
      <c r="CU44" s="35"/>
      <c r="CV44" s="35"/>
      <c r="CW44" s="35"/>
      <c r="CX44" s="35"/>
      <c r="CY44" s="35"/>
      <c r="CZ44" s="35"/>
      <c r="DA44" s="35"/>
      <c r="DB44" s="35"/>
      <c r="DC44" s="35"/>
      <c r="DD44" s="35"/>
      <c r="DE44" s="35"/>
      <c r="DF44" s="35"/>
      <c r="DG44" s="35"/>
      <c r="DH44" s="35"/>
      <c r="DI44" s="35"/>
      <c r="DJ44" s="35"/>
      <c r="DK44" s="35"/>
      <c r="DL44" s="35"/>
      <c r="DM44" s="35"/>
      <c r="DN44" s="35"/>
      <c r="DO44" s="35"/>
      <c r="DP44" s="35"/>
      <c r="DQ44" s="35"/>
      <c r="DR44" s="35"/>
      <c r="DS44" s="35"/>
      <c r="DT44" s="35"/>
      <c r="DU44" s="35"/>
      <c r="DV44" s="35"/>
      <c r="DW44" s="35"/>
      <c r="DX44" s="35"/>
      <c r="DY44" s="35"/>
      <c r="DZ44" s="35"/>
      <c r="EA44" s="35"/>
      <c r="EB44" s="35"/>
      <c r="EC44" s="35"/>
      <c r="ED44" s="35"/>
      <c r="EE44" s="35"/>
      <c r="EF44" s="35"/>
      <c r="EG44" s="35"/>
      <c r="EH44" s="35"/>
      <c r="EI44" s="35"/>
      <c r="EJ44" s="35"/>
      <c r="EK44" s="35"/>
      <c r="EL44" s="35"/>
      <c r="EM44" s="35"/>
      <c r="EN44" s="35"/>
      <c r="EO44" s="35"/>
      <c r="EP44" s="35"/>
      <c r="EQ44" s="35"/>
      <c r="ER44" s="35"/>
      <c r="ES44" s="35"/>
      <c r="ET44" s="35"/>
      <c r="EU44" s="35"/>
      <c r="EV44" s="35"/>
      <c r="EW44" s="35"/>
      <c r="EX44" s="35"/>
      <c r="EY44" s="35"/>
      <c r="EZ44" s="35"/>
      <c r="FA44" s="35"/>
      <c r="FB44" s="35"/>
      <c r="FC44" s="35"/>
      <c r="FD44" s="35"/>
      <c r="FE44" s="35"/>
      <c r="FF44" s="35"/>
      <c r="FG44" s="35"/>
      <c r="FH44" s="35"/>
      <c r="FI44" s="35"/>
      <c r="FJ44" s="35"/>
      <c r="FK44" s="35"/>
      <c r="FL44" s="35"/>
      <c r="FM44" s="35"/>
      <c r="FN44" s="35"/>
      <c r="FO44" s="35"/>
      <c r="FP44" s="35"/>
      <c r="FQ44" s="35"/>
      <c r="FR44" s="35"/>
      <c r="FS44" s="35"/>
      <c r="FT44" s="35"/>
      <c r="FU44" s="35"/>
      <c r="FV44" s="35"/>
      <c r="FW44" s="35"/>
      <c r="FX44" s="35"/>
      <c r="FY44" s="35"/>
      <c r="FZ44" s="35"/>
      <c r="GA44" s="35"/>
      <c r="GB44" s="35"/>
      <c r="GC44" s="35"/>
      <c r="GD44" s="35"/>
      <c r="GE44" s="35"/>
      <c r="GF44" s="35"/>
      <c r="GG44" s="35"/>
      <c r="GH44" s="35"/>
      <c r="GI44" s="35"/>
      <c r="GJ44" s="35"/>
      <c r="GK44" s="35"/>
      <c r="GL44" s="35"/>
      <c r="GM44" s="35"/>
      <c r="GN44" s="35"/>
      <c r="GO44" s="35"/>
      <c r="GP44" s="35"/>
      <c r="GQ44" s="35"/>
      <c r="GR44" s="35"/>
      <c r="GS44" s="35"/>
      <c r="GT44" s="35"/>
      <c r="GU44" s="35"/>
      <c r="GV44" s="35"/>
      <c r="GW44" s="35"/>
      <c r="GX44" s="35"/>
      <c r="GY44" s="35"/>
      <c r="GZ44" s="35"/>
      <c r="HA44" s="35"/>
      <c r="HB44" s="35"/>
      <c r="HC44" s="35"/>
      <c r="HD44" s="35"/>
      <c r="HE44" s="35"/>
      <c r="HF44" s="35"/>
      <c r="HG44" s="35"/>
      <c r="HH44" s="35"/>
      <c r="HI44" s="35"/>
      <c r="HJ44" s="35"/>
      <c r="HK44" s="35"/>
      <c r="HL44" s="35"/>
      <c r="HM44" s="35"/>
      <c r="HN44" s="35"/>
      <c r="HO44" s="35"/>
      <c r="HP44" s="35"/>
      <c r="HQ44" s="35"/>
      <c r="HR44" s="35"/>
      <c r="HS44" s="35"/>
      <c r="HT44" s="35"/>
      <c r="HU44" s="35"/>
      <c r="HV44" s="35"/>
      <c r="HW44" s="35"/>
      <c r="HX44" s="35"/>
      <c r="HY44" s="35"/>
      <c r="HZ44" s="35"/>
      <c r="IA44" s="35"/>
      <c r="IB44" s="35"/>
      <c r="IC44" s="35"/>
      <c r="ID44" s="35"/>
      <c r="IE44" s="35"/>
      <c r="IF44" s="35"/>
      <c r="IG44" s="35"/>
      <c r="IH44" s="35"/>
      <c r="II44" s="35"/>
      <c r="IJ44" s="35"/>
      <c r="IK44" s="35"/>
      <c r="IL44" s="35"/>
      <c r="IM44" s="35"/>
      <c r="IN44" s="35"/>
      <c r="IO44" s="35"/>
      <c r="IP44" s="35"/>
      <c r="IQ44" s="35"/>
      <c r="IR44" s="35"/>
      <c r="IS44" s="35"/>
      <c r="IT44" s="35"/>
      <c r="IU44" s="35"/>
      <c r="IV44" s="35"/>
    </row>
    <row r="45" spans="1:256">
      <c r="A45" s="98" t="s">
        <v>107</v>
      </c>
      <c r="B45" s="62" t="s">
        <v>108</v>
      </c>
      <c r="C45" s="15"/>
      <c r="D45" s="15"/>
      <c r="E45" s="15"/>
      <c r="F45" s="15"/>
      <c r="G45" s="15">
        <v>6150</v>
      </c>
      <c r="H45" s="15"/>
      <c r="I45" s="15">
        <v>6500</v>
      </c>
      <c r="J45" s="15"/>
      <c r="K45" s="15">
        <v>550</v>
      </c>
      <c r="L45" s="15"/>
      <c r="M45" s="15"/>
      <c r="N45" s="15"/>
      <c r="O45" s="15">
        <v>13200</v>
      </c>
      <c r="P45" s="92"/>
      <c r="Q45" s="95"/>
    </row>
    <row r="46" spans="1:256">
      <c r="A46" s="98" t="s">
        <v>225</v>
      </c>
      <c r="B46" s="62" t="s">
        <v>110</v>
      </c>
      <c r="C46" s="15"/>
      <c r="D46" s="15"/>
      <c r="E46" s="15"/>
      <c r="F46" s="15">
        <v>300</v>
      </c>
      <c r="G46" s="15"/>
      <c r="H46" s="15"/>
      <c r="I46" s="15">
        <v>650</v>
      </c>
      <c r="J46" s="15"/>
      <c r="K46" s="15"/>
      <c r="L46" s="15">
        <v>350</v>
      </c>
      <c r="M46" s="15"/>
      <c r="N46" s="15"/>
      <c r="O46" s="15">
        <v>1300</v>
      </c>
      <c r="P46" s="92"/>
      <c r="Q46" s="95"/>
    </row>
    <row r="47" spans="1:256">
      <c r="A47" s="98" t="s">
        <v>111</v>
      </c>
      <c r="B47" s="62" t="s">
        <v>112</v>
      </c>
      <c r="C47" s="15"/>
      <c r="D47" s="15"/>
      <c r="E47" s="15"/>
      <c r="F47" s="15">
        <v>81</v>
      </c>
      <c r="G47" s="15"/>
      <c r="H47" s="15"/>
      <c r="I47" s="15">
        <v>1836</v>
      </c>
      <c r="J47" s="15"/>
      <c r="K47" s="15">
        <v>150</v>
      </c>
      <c r="L47" s="15">
        <v>93</v>
      </c>
      <c r="M47" s="15"/>
      <c r="N47" s="15"/>
      <c r="O47" s="15">
        <v>2160</v>
      </c>
      <c r="P47" s="92"/>
      <c r="Q47" s="95"/>
    </row>
    <row r="48" spans="1:256">
      <c r="A48" s="41" t="s">
        <v>113</v>
      </c>
      <c r="B48" s="37" t="s">
        <v>114</v>
      </c>
      <c r="C48" s="16">
        <f>SUM(C45:C47)</f>
        <v>0</v>
      </c>
      <c r="D48" s="16">
        <f t="shared" ref="D48:N48" si="12">SUM(D45:D47)</f>
        <v>0</v>
      </c>
      <c r="E48" s="16">
        <f t="shared" si="12"/>
        <v>0</v>
      </c>
      <c r="F48" s="16">
        <f t="shared" si="12"/>
        <v>381</v>
      </c>
      <c r="G48" s="16">
        <f t="shared" si="12"/>
        <v>6150</v>
      </c>
      <c r="H48" s="16">
        <f t="shared" si="12"/>
        <v>0</v>
      </c>
      <c r="I48" s="16">
        <f t="shared" si="12"/>
        <v>8986</v>
      </c>
      <c r="J48" s="16">
        <f t="shared" si="12"/>
        <v>0</v>
      </c>
      <c r="K48" s="16">
        <f t="shared" si="12"/>
        <v>700</v>
      </c>
      <c r="L48" s="16">
        <f t="shared" si="12"/>
        <v>443</v>
      </c>
      <c r="M48" s="16">
        <f t="shared" si="12"/>
        <v>0</v>
      </c>
      <c r="N48" s="16">
        <f t="shared" si="12"/>
        <v>0</v>
      </c>
      <c r="O48" s="16">
        <f>SUM(O45:O47)</f>
        <v>16660</v>
      </c>
      <c r="P48" s="92"/>
      <c r="Q48" s="95"/>
      <c r="R48" s="35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  <c r="AF48" s="35"/>
      <c r="AG48" s="35"/>
      <c r="AH48" s="35"/>
      <c r="AI48" s="35"/>
      <c r="AJ48" s="35"/>
      <c r="AK48" s="35"/>
      <c r="AL48" s="35"/>
      <c r="AM48" s="35"/>
      <c r="AN48" s="35"/>
      <c r="AO48" s="35"/>
      <c r="AP48" s="35"/>
      <c r="AQ48" s="35"/>
      <c r="AR48" s="35"/>
      <c r="AS48" s="35"/>
      <c r="AT48" s="35"/>
      <c r="AU48" s="35"/>
      <c r="AV48" s="35"/>
      <c r="AW48" s="35"/>
      <c r="AX48" s="35"/>
      <c r="AY48" s="35"/>
      <c r="AZ48" s="35"/>
      <c r="BA48" s="35"/>
      <c r="BB48" s="35"/>
      <c r="BC48" s="35"/>
      <c r="BD48" s="35"/>
      <c r="BE48" s="35"/>
      <c r="BF48" s="35"/>
      <c r="BG48" s="35"/>
      <c r="BH48" s="35"/>
      <c r="BI48" s="35"/>
      <c r="BJ48" s="35"/>
      <c r="BK48" s="35"/>
      <c r="BL48" s="35"/>
      <c r="BM48" s="35"/>
      <c r="BN48" s="35"/>
      <c r="BO48" s="35"/>
      <c r="BP48" s="35"/>
      <c r="BQ48" s="35"/>
      <c r="BR48" s="35"/>
      <c r="BS48" s="35"/>
      <c r="BT48" s="35"/>
      <c r="BU48" s="35"/>
      <c r="BV48" s="35"/>
      <c r="BW48" s="35"/>
      <c r="BX48" s="35"/>
      <c r="BY48" s="35"/>
      <c r="BZ48" s="35"/>
      <c r="CA48" s="35"/>
      <c r="CB48" s="35"/>
      <c r="CC48" s="35"/>
      <c r="CD48" s="35"/>
      <c r="CE48" s="35"/>
      <c r="CF48" s="35"/>
      <c r="CG48" s="35"/>
      <c r="CH48" s="35"/>
      <c r="CI48" s="35"/>
      <c r="CJ48" s="35"/>
      <c r="CK48" s="35"/>
      <c r="CL48" s="35"/>
      <c r="CM48" s="35"/>
      <c r="CN48" s="35"/>
      <c r="CO48" s="35"/>
      <c r="CP48" s="35"/>
      <c r="CQ48" s="35"/>
      <c r="CR48" s="35"/>
      <c r="CS48" s="35"/>
      <c r="CT48" s="35"/>
      <c r="CU48" s="35"/>
      <c r="CV48" s="35"/>
      <c r="CW48" s="35"/>
      <c r="CX48" s="35"/>
      <c r="CY48" s="35"/>
      <c r="CZ48" s="35"/>
      <c r="DA48" s="35"/>
      <c r="DB48" s="35"/>
      <c r="DC48" s="35"/>
      <c r="DD48" s="35"/>
      <c r="DE48" s="35"/>
      <c r="DF48" s="35"/>
      <c r="DG48" s="35"/>
      <c r="DH48" s="35"/>
      <c r="DI48" s="35"/>
      <c r="DJ48" s="35"/>
      <c r="DK48" s="35"/>
      <c r="DL48" s="35"/>
      <c r="DM48" s="35"/>
      <c r="DN48" s="35"/>
      <c r="DO48" s="35"/>
      <c r="DP48" s="35"/>
      <c r="DQ48" s="35"/>
      <c r="DR48" s="35"/>
      <c r="DS48" s="35"/>
      <c r="DT48" s="35"/>
      <c r="DU48" s="35"/>
      <c r="DV48" s="35"/>
      <c r="DW48" s="35"/>
      <c r="DX48" s="35"/>
      <c r="DY48" s="35"/>
      <c r="DZ48" s="35"/>
      <c r="EA48" s="35"/>
      <c r="EB48" s="35"/>
      <c r="EC48" s="35"/>
      <c r="ED48" s="35"/>
      <c r="EE48" s="35"/>
      <c r="EF48" s="35"/>
      <c r="EG48" s="35"/>
      <c r="EH48" s="35"/>
      <c r="EI48" s="35"/>
      <c r="EJ48" s="35"/>
      <c r="EK48" s="35"/>
      <c r="EL48" s="35"/>
      <c r="EM48" s="35"/>
      <c r="EN48" s="35"/>
      <c r="EO48" s="35"/>
      <c r="EP48" s="35"/>
      <c r="EQ48" s="35"/>
      <c r="ER48" s="35"/>
      <c r="ES48" s="35"/>
      <c r="ET48" s="35"/>
      <c r="EU48" s="35"/>
      <c r="EV48" s="35"/>
      <c r="EW48" s="35"/>
      <c r="EX48" s="35"/>
      <c r="EY48" s="35"/>
      <c r="EZ48" s="35"/>
      <c r="FA48" s="35"/>
      <c r="FB48" s="35"/>
      <c r="FC48" s="35"/>
      <c r="FD48" s="35"/>
      <c r="FE48" s="35"/>
      <c r="FF48" s="35"/>
      <c r="FG48" s="35"/>
      <c r="FH48" s="35"/>
      <c r="FI48" s="35"/>
      <c r="FJ48" s="35"/>
      <c r="FK48" s="35"/>
      <c r="FL48" s="35"/>
      <c r="FM48" s="35"/>
      <c r="FN48" s="35"/>
      <c r="FO48" s="35"/>
      <c r="FP48" s="35"/>
      <c r="FQ48" s="35"/>
      <c r="FR48" s="35"/>
      <c r="FS48" s="35"/>
      <c r="FT48" s="35"/>
      <c r="FU48" s="35"/>
      <c r="FV48" s="35"/>
      <c r="FW48" s="35"/>
      <c r="FX48" s="35"/>
      <c r="FY48" s="35"/>
      <c r="FZ48" s="35"/>
      <c r="GA48" s="35"/>
      <c r="GB48" s="35"/>
      <c r="GC48" s="35"/>
      <c r="GD48" s="35"/>
      <c r="GE48" s="35"/>
      <c r="GF48" s="35"/>
      <c r="GG48" s="35"/>
      <c r="GH48" s="35"/>
      <c r="GI48" s="35"/>
      <c r="GJ48" s="35"/>
      <c r="GK48" s="35"/>
      <c r="GL48" s="35"/>
      <c r="GM48" s="35"/>
      <c r="GN48" s="35"/>
      <c r="GO48" s="35"/>
      <c r="GP48" s="35"/>
      <c r="GQ48" s="35"/>
      <c r="GR48" s="35"/>
      <c r="GS48" s="35"/>
      <c r="GT48" s="35"/>
      <c r="GU48" s="35"/>
      <c r="GV48" s="35"/>
      <c r="GW48" s="35"/>
      <c r="GX48" s="35"/>
      <c r="GY48" s="35"/>
      <c r="GZ48" s="35"/>
      <c r="HA48" s="35"/>
      <c r="HB48" s="35"/>
      <c r="HC48" s="35"/>
      <c r="HD48" s="35"/>
      <c r="HE48" s="35"/>
      <c r="HF48" s="35"/>
      <c r="HG48" s="35"/>
      <c r="HH48" s="35"/>
      <c r="HI48" s="35"/>
      <c r="HJ48" s="35"/>
      <c r="HK48" s="35"/>
      <c r="HL48" s="35"/>
      <c r="HM48" s="35"/>
      <c r="HN48" s="35"/>
      <c r="HO48" s="35"/>
      <c r="HP48" s="35"/>
      <c r="HQ48" s="35"/>
      <c r="HR48" s="35"/>
      <c r="HS48" s="35"/>
      <c r="HT48" s="35"/>
      <c r="HU48" s="35"/>
      <c r="HV48" s="35"/>
      <c r="HW48" s="35"/>
      <c r="HX48" s="35"/>
      <c r="HY48" s="35"/>
      <c r="HZ48" s="35"/>
      <c r="IA48" s="35"/>
      <c r="IB48" s="35"/>
      <c r="IC48" s="35"/>
      <c r="ID48" s="35"/>
      <c r="IE48" s="35"/>
      <c r="IF48" s="35"/>
      <c r="IG48" s="35"/>
      <c r="IH48" s="35"/>
      <c r="II48" s="35"/>
      <c r="IJ48" s="35"/>
      <c r="IK48" s="35"/>
      <c r="IL48" s="35"/>
      <c r="IM48" s="35"/>
      <c r="IN48" s="35"/>
      <c r="IO48" s="35"/>
      <c r="IP48" s="35"/>
      <c r="IQ48" s="35"/>
      <c r="IR48" s="35"/>
      <c r="IS48" s="35"/>
      <c r="IT48" s="35"/>
      <c r="IU48" s="35"/>
      <c r="IV48" s="35"/>
    </row>
    <row r="49" spans="1:256">
      <c r="A49" s="98" t="s">
        <v>115</v>
      </c>
      <c r="B49" s="62" t="s">
        <v>116</v>
      </c>
      <c r="C49" s="15"/>
      <c r="D49" s="15"/>
      <c r="E49" s="15"/>
      <c r="F49" s="15"/>
      <c r="G49" s="15">
        <v>100</v>
      </c>
      <c r="H49" s="15">
        <v>50</v>
      </c>
      <c r="I49" s="15">
        <v>250</v>
      </c>
      <c r="J49" s="15"/>
      <c r="K49" s="15"/>
      <c r="L49" s="15"/>
      <c r="M49" s="15"/>
      <c r="N49" s="15"/>
      <c r="O49" s="15">
        <v>400</v>
      </c>
      <c r="P49" s="92"/>
      <c r="Q49" s="95"/>
    </row>
    <row r="50" spans="1:256">
      <c r="A50" s="98" t="s">
        <v>226</v>
      </c>
      <c r="B50" s="62" t="s">
        <v>118</v>
      </c>
      <c r="C50" s="15"/>
      <c r="D50" s="15"/>
      <c r="E50" s="15"/>
      <c r="F50" s="15"/>
      <c r="G50" s="15">
        <v>75</v>
      </c>
      <c r="H50" s="15">
        <v>50</v>
      </c>
      <c r="I50" s="15">
        <v>475</v>
      </c>
      <c r="J50" s="15"/>
      <c r="K50" s="15"/>
      <c r="L50" s="15"/>
      <c r="M50" s="15"/>
      <c r="N50" s="15"/>
      <c r="O50" s="15">
        <v>600</v>
      </c>
      <c r="P50" s="92"/>
      <c r="Q50" s="95"/>
    </row>
    <row r="51" spans="1:256">
      <c r="A51" s="41" t="s">
        <v>119</v>
      </c>
      <c r="B51" s="37" t="s">
        <v>120</v>
      </c>
      <c r="C51" s="16">
        <f>SUM(C49:C50)</f>
        <v>0</v>
      </c>
      <c r="D51" s="16">
        <f t="shared" ref="D51:N51" si="13">SUM(D49:D50)</f>
        <v>0</v>
      </c>
      <c r="E51" s="16">
        <f t="shared" si="13"/>
        <v>0</v>
      </c>
      <c r="F51" s="16">
        <f t="shared" si="13"/>
        <v>0</v>
      </c>
      <c r="G51" s="16">
        <f t="shared" si="13"/>
        <v>175</v>
      </c>
      <c r="H51" s="16">
        <f t="shared" si="13"/>
        <v>100</v>
      </c>
      <c r="I51" s="16">
        <f t="shared" si="13"/>
        <v>725</v>
      </c>
      <c r="J51" s="16">
        <f t="shared" si="13"/>
        <v>0</v>
      </c>
      <c r="K51" s="16">
        <f t="shared" si="13"/>
        <v>0</v>
      </c>
      <c r="L51" s="16">
        <f t="shared" si="13"/>
        <v>0</v>
      </c>
      <c r="M51" s="16">
        <f t="shared" si="13"/>
        <v>0</v>
      </c>
      <c r="N51" s="16">
        <f t="shared" si="13"/>
        <v>0</v>
      </c>
      <c r="O51" s="16">
        <f>SUM(O49:O50)</f>
        <v>1000</v>
      </c>
      <c r="P51" s="92"/>
      <c r="Q51" s="95"/>
      <c r="R51" s="35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35"/>
      <c r="AG51" s="35"/>
      <c r="AH51" s="35"/>
      <c r="AI51" s="35"/>
      <c r="AJ51" s="35"/>
      <c r="AK51" s="35"/>
      <c r="AL51" s="35"/>
      <c r="AM51" s="35"/>
      <c r="AN51" s="35"/>
      <c r="AO51" s="35"/>
      <c r="AP51" s="35"/>
      <c r="AQ51" s="35"/>
      <c r="AR51" s="35"/>
      <c r="AS51" s="35"/>
      <c r="AT51" s="35"/>
      <c r="AU51" s="35"/>
      <c r="AV51" s="35"/>
      <c r="AW51" s="35"/>
      <c r="AX51" s="35"/>
      <c r="AY51" s="35"/>
      <c r="AZ51" s="35"/>
      <c r="BA51" s="35"/>
      <c r="BB51" s="35"/>
      <c r="BC51" s="35"/>
      <c r="BD51" s="35"/>
      <c r="BE51" s="35"/>
      <c r="BF51" s="35"/>
      <c r="BG51" s="35"/>
      <c r="BH51" s="35"/>
      <c r="BI51" s="35"/>
      <c r="BJ51" s="35"/>
      <c r="BK51" s="35"/>
      <c r="BL51" s="35"/>
      <c r="BM51" s="35"/>
      <c r="BN51" s="35"/>
      <c r="BO51" s="35"/>
      <c r="BP51" s="35"/>
      <c r="BQ51" s="35"/>
      <c r="BR51" s="35"/>
      <c r="BS51" s="35"/>
      <c r="BT51" s="35"/>
      <c r="BU51" s="35"/>
      <c r="BV51" s="35"/>
      <c r="BW51" s="35"/>
      <c r="BX51" s="35"/>
      <c r="BY51" s="35"/>
      <c r="BZ51" s="35"/>
      <c r="CA51" s="35"/>
      <c r="CB51" s="35"/>
      <c r="CC51" s="35"/>
      <c r="CD51" s="35"/>
      <c r="CE51" s="35"/>
      <c r="CF51" s="35"/>
      <c r="CG51" s="35"/>
      <c r="CH51" s="35"/>
      <c r="CI51" s="35"/>
      <c r="CJ51" s="35"/>
      <c r="CK51" s="35"/>
      <c r="CL51" s="35"/>
      <c r="CM51" s="35"/>
      <c r="CN51" s="35"/>
      <c r="CO51" s="35"/>
      <c r="CP51" s="35"/>
      <c r="CQ51" s="35"/>
      <c r="CR51" s="35"/>
      <c r="CS51" s="35"/>
      <c r="CT51" s="35"/>
      <c r="CU51" s="35"/>
      <c r="CV51" s="35"/>
      <c r="CW51" s="35"/>
      <c r="CX51" s="35"/>
      <c r="CY51" s="35"/>
      <c r="CZ51" s="35"/>
      <c r="DA51" s="35"/>
      <c r="DB51" s="35"/>
      <c r="DC51" s="35"/>
      <c r="DD51" s="35"/>
      <c r="DE51" s="35"/>
      <c r="DF51" s="35"/>
      <c r="DG51" s="35"/>
      <c r="DH51" s="35"/>
      <c r="DI51" s="35"/>
      <c r="DJ51" s="35"/>
      <c r="DK51" s="35"/>
      <c r="DL51" s="35"/>
      <c r="DM51" s="35"/>
      <c r="DN51" s="35"/>
      <c r="DO51" s="35"/>
      <c r="DP51" s="35"/>
      <c r="DQ51" s="35"/>
      <c r="DR51" s="35"/>
      <c r="DS51" s="35"/>
      <c r="DT51" s="35"/>
      <c r="DU51" s="35"/>
      <c r="DV51" s="35"/>
      <c r="DW51" s="35"/>
      <c r="DX51" s="35"/>
      <c r="DY51" s="35"/>
      <c r="DZ51" s="35"/>
      <c r="EA51" s="35"/>
      <c r="EB51" s="35"/>
      <c r="EC51" s="35"/>
      <c r="ED51" s="35"/>
      <c r="EE51" s="35"/>
      <c r="EF51" s="35"/>
      <c r="EG51" s="35"/>
      <c r="EH51" s="35"/>
      <c r="EI51" s="35"/>
      <c r="EJ51" s="35"/>
      <c r="EK51" s="35"/>
      <c r="EL51" s="35"/>
      <c r="EM51" s="35"/>
      <c r="EN51" s="35"/>
      <c r="EO51" s="35"/>
      <c r="EP51" s="35"/>
      <c r="EQ51" s="35"/>
      <c r="ER51" s="35"/>
      <c r="ES51" s="35"/>
      <c r="ET51" s="35"/>
      <c r="EU51" s="35"/>
      <c r="EV51" s="35"/>
      <c r="EW51" s="35"/>
      <c r="EX51" s="35"/>
      <c r="EY51" s="35"/>
      <c r="EZ51" s="35"/>
      <c r="FA51" s="35"/>
      <c r="FB51" s="35"/>
      <c r="FC51" s="35"/>
      <c r="FD51" s="35"/>
      <c r="FE51" s="35"/>
      <c r="FF51" s="35"/>
      <c r="FG51" s="35"/>
      <c r="FH51" s="35"/>
      <c r="FI51" s="35"/>
      <c r="FJ51" s="35"/>
      <c r="FK51" s="35"/>
      <c r="FL51" s="35"/>
      <c r="FM51" s="35"/>
      <c r="FN51" s="35"/>
      <c r="FO51" s="35"/>
      <c r="FP51" s="35"/>
      <c r="FQ51" s="35"/>
      <c r="FR51" s="35"/>
      <c r="FS51" s="35"/>
      <c r="FT51" s="35"/>
      <c r="FU51" s="35"/>
      <c r="FV51" s="35"/>
      <c r="FW51" s="35"/>
      <c r="FX51" s="35"/>
      <c r="FY51" s="35"/>
      <c r="FZ51" s="35"/>
      <c r="GA51" s="35"/>
      <c r="GB51" s="35"/>
      <c r="GC51" s="35"/>
      <c r="GD51" s="35"/>
      <c r="GE51" s="35"/>
      <c r="GF51" s="35"/>
      <c r="GG51" s="35"/>
      <c r="GH51" s="35"/>
      <c r="GI51" s="35"/>
      <c r="GJ51" s="35"/>
      <c r="GK51" s="35"/>
      <c r="GL51" s="35"/>
      <c r="GM51" s="35"/>
      <c r="GN51" s="35"/>
      <c r="GO51" s="35"/>
      <c r="GP51" s="35"/>
      <c r="GQ51" s="35"/>
      <c r="GR51" s="35"/>
      <c r="GS51" s="35"/>
      <c r="GT51" s="35"/>
      <c r="GU51" s="35"/>
      <c r="GV51" s="35"/>
      <c r="GW51" s="35"/>
      <c r="GX51" s="35"/>
      <c r="GY51" s="35"/>
      <c r="GZ51" s="35"/>
      <c r="HA51" s="35"/>
      <c r="HB51" s="35"/>
      <c r="HC51" s="35"/>
      <c r="HD51" s="35"/>
      <c r="HE51" s="35"/>
      <c r="HF51" s="35"/>
      <c r="HG51" s="35"/>
      <c r="HH51" s="35"/>
      <c r="HI51" s="35"/>
      <c r="HJ51" s="35"/>
      <c r="HK51" s="35"/>
      <c r="HL51" s="35"/>
      <c r="HM51" s="35"/>
      <c r="HN51" s="35"/>
      <c r="HO51" s="35"/>
      <c r="HP51" s="35"/>
      <c r="HQ51" s="35"/>
      <c r="HR51" s="35"/>
      <c r="HS51" s="35"/>
      <c r="HT51" s="35"/>
      <c r="HU51" s="35"/>
      <c r="HV51" s="35"/>
      <c r="HW51" s="35"/>
      <c r="HX51" s="35"/>
      <c r="HY51" s="35"/>
      <c r="HZ51" s="35"/>
      <c r="IA51" s="35"/>
      <c r="IB51" s="35"/>
      <c r="IC51" s="35"/>
      <c r="ID51" s="35"/>
      <c r="IE51" s="35"/>
      <c r="IF51" s="35"/>
      <c r="IG51" s="35"/>
      <c r="IH51" s="35"/>
      <c r="II51" s="35"/>
      <c r="IJ51" s="35"/>
      <c r="IK51" s="35"/>
      <c r="IL51" s="35"/>
      <c r="IM51" s="35"/>
      <c r="IN51" s="35"/>
      <c r="IO51" s="35"/>
      <c r="IP51" s="35"/>
      <c r="IQ51" s="35"/>
      <c r="IR51" s="35"/>
      <c r="IS51" s="35"/>
      <c r="IT51" s="35"/>
      <c r="IU51" s="35"/>
      <c r="IV51" s="35"/>
    </row>
    <row r="52" spans="1:256">
      <c r="A52" s="101" t="s">
        <v>121</v>
      </c>
      <c r="B52" s="102"/>
      <c r="C52" s="103">
        <f>SUM(C51,C48,C44)</f>
        <v>0</v>
      </c>
      <c r="D52" s="103">
        <f t="shared" ref="D52:N52" si="14">SUM(D51,D48,D44)</f>
        <v>0</v>
      </c>
      <c r="E52" s="103">
        <f t="shared" si="14"/>
        <v>64</v>
      </c>
      <c r="F52" s="103">
        <f t="shared" si="14"/>
        <v>381</v>
      </c>
      <c r="G52" s="103">
        <f t="shared" si="14"/>
        <v>9500</v>
      </c>
      <c r="H52" s="103">
        <f t="shared" si="14"/>
        <v>194</v>
      </c>
      <c r="I52" s="103">
        <f t="shared" si="14"/>
        <v>9711</v>
      </c>
      <c r="J52" s="103">
        <f t="shared" si="14"/>
        <v>100</v>
      </c>
      <c r="K52" s="103">
        <f t="shared" si="14"/>
        <v>700</v>
      </c>
      <c r="L52" s="103">
        <f t="shared" si="14"/>
        <v>820</v>
      </c>
      <c r="M52" s="103">
        <f t="shared" si="14"/>
        <v>0</v>
      </c>
      <c r="N52" s="103">
        <f t="shared" si="14"/>
        <v>0</v>
      </c>
      <c r="O52" s="103">
        <f>SUM(O44+O48+O51)</f>
        <v>21470</v>
      </c>
      <c r="P52" s="92"/>
      <c r="Q52" s="95"/>
      <c r="R52" s="104"/>
      <c r="S52" s="104"/>
      <c r="T52" s="104"/>
      <c r="U52" s="104"/>
      <c r="V52" s="104"/>
      <c r="W52" s="104"/>
      <c r="X52" s="104"/>
      <c r="Y52" s="104"/>
      <c r="Z52" s="104"/>
      <c r="AA52" s="104"/>
      <c r="AB52" s="104"/>
      <c r="AC52" s="104"/>
      <c r="AD52" s="104"/>
      <c r="AE52" s="104"/>
      <c r="AF52" s="104"/>
      <c r="AG52" s="104"/>
      <c r="AH52" s="104"/>
      <c r="AI52" s="104"/>
      <c r="AJ52" s="104"/>
      <c r="AK52" s="104"/>
      <c r="AL52" s="104"/>
      <c r="AM52" s="104"/>
      <c r="AN52" s="104"/>
      <c r="AO52" s="104"/>
      <c r="AP52" s="104"/>
      <c r="AQ52" s="104"/>
      <c r="AR52" s="104"/>
      <c r="AS52" s="104"/>
      <c r="AT52" s="104"/>
      <c r="AU52" s="104"/>
      <c r="AV52" s="104"/>
      <c r="AW52" s="104"/>
      <c r="AX52" s="104"/>
      <c r="AY52" s="104"/>
      <c r="AZ52" s="104"/>
      <c r="BA52" s="104"/>
      <c r="BB52" s="104"/>
      <c r="BC52" s="104"/>
      <c r="BD52" s="104"/>
      <c r="BE52" s="104"/>
      <c r="BF52" s="104"/>
      <c r="BG52" s="104"/>
      <c r="BH52" s="104"/>
      <c r="BI52" s="104"/>
      <c r="BJ52" s="104"/>
      <c r="BK52" s="104"/>
      <c r="BL52" s="104"/>
      <c r="BM52" s="104"/>
      <c r="BN52" s="104"/>
      <c r="BO52" s="104"/>
      <c r="BP52" s="104"/>
      <c r="BQ52" s="104"/>
      <c r="BR52" s="104"/>
      <c r="BS52" s="104"/>
      <c r="BT52" s="104"/>
      <c r="BU52" s="104"/>
      <c r="BV52" s="104"/>
      <c r="BW52" s="104"/>
      <c r="BX52" s="104"/>
      <c r="BY52" s="104"/>
      <c r="BZ52" s="104"/>
      <c r="CA52" s="104"/>
      <c r="CB52" s="104"/>
      <c r="CC52" s="104"/>
      <c r="CD52" s="104"/>
      <c r="CE52" s="104"/>
      <c r="CF52" s="104"/>
      <c r="CG52" s="104"/>
      <c r="CH52" s="104"/>
      <c r="CI52" s="104"/>
      <c r="CJ52" s="104"/>
      <c r="CK52" s="104"/>
      <c r="CL52" s="104"/>
      <c r="CM52" s="104"/>
      <c r="CN52" s="104"/>
      <c r="CO52" s="104"/>
      <c r="CP52" s="104"/>
      <c r="CQ52" s="104"/>
      <c r="CR52" s="104"/>
      <c r="CS52" s="104"/>
      <c r="CT52" s="104"/>
      <c r="CU52" s="104"/>
      <c r="CV52" s="104"/>
      <c r="CW52" s="104"/>
      <c r="CX52" s="104"/>
      <c r="CY52" s="104"/>
      <c r="CZ52" s="104"/>
      <c r="DA52" s="104"/>
      <c r="DB52" s="104"/>
      <c r="DC52" s="104"/>
      <c r="DD52" s="104"/>
      <c r="DE52" s="104"/>
      <c r="DF52" s="104"/>
      <c r="DG52" s="104"/>
      <c r="DH52" s="104"/>
      <c r="DI52" s="104"/>
      <c r="DJ52" s="104"/>
      <c r="DK52" s="104"/>
      <c r="DL52" s="104"/>
      <c r="DM52" s="104"/>
      <c r="DN52" s="104"/>
      <c r="DO52" s="104"/>
      <c r="DP52" s="104"/>
      <c r="DQ52" s="104"/>
      <c r="DR52" s="104"/>
      <c r="DS52" s="104"/>
      <c r="DT52" s="104"/>
      <c r="DU52" s="104"/>
      <c r="DV52" s="104"/>
      <c r="DW52" s="104"/>
      <c r="DX52" s="104"/>
      <c r="DY52" s="104"/>
      <c r="DZ52" s="104"/>
      <c r="EA52" s="104"/>
      <c r="EB52" s="104"/>
      <c r="EC52" s="104"/>
      <c r="ED52" s="104"/>
      <c r="EE52" s="104"/>
      <c r="EF52" s="104"/>
      <c r="EG52" s="104"/>
      <c r="EH52" s="104"/>
      <c r="EI52" s="104"/>
      <c r="EJ52" s="104"/>
      <c r="EK52" s="104"/>
      <c r="EL52" s="104"/>
      <c r="EM52" s="104"/>
      <c r="EN52" s="104"/>
      <c r="EO52" s="104"/>
      <c r="EP52" s="104"/>
      <c r="EQ52" s="104"/>
      <c r="ER52" s="104"/>
      <c r="ES52" s="104"/>
      <c r="ET52" s="104"/>
      <c r="EU52" s="104"/>
      <c r="EV52" s="104"/>
      <c r="EW52" s="104"/>
      <c r="EX52" s="104"/>
      <c r="EY52" s="104"/>
      <c r="EZ52" s="104"/>
      <c r="FA52" s="104"/>
      <c r="FB52" s="104"/>
      <c r="FC52" s="104"/>
      <c r="FD52" s="104"/>
      <c r="FE52" s="104"/>
      <c r="FF52" s="104"/>
      <c r="FG52" s="104"/>
      <c r="FH52" s="104"/>
      <c r="FI52" s="104"/>
      <c r="FJ52" s="104"/>
      <c r="FK52" s="104"/>
      <c r="FL52" s="104"/>
      <c r="FM52" s="104"/>
      <c r="FN52" s="104"/>
      <c r="FO52" s="104"/>
      <c r="FP52" s="104"/>
      <c r="FQ52" s="104"/>
      <c r="FR52" s="104"/>
      <c r="FS52" s="104"/>
      <c r="FT52" s="104"/>
      <c r="FU52" s="104"/>
      <c r="FV52" s="104"/>
      <c r="FW52" s="104"/>
      <c r="FX52" s="104"/>
      <c r="FY52" s="104"/>
      <c r="FZ52" s="104"/>
      <c r="GA52" s="104"/>
      <c r="GB52" s="104"/>
      <c r="GC52" s="104"/>
      <c r="GD52" s="104"/>
      <c r="GE52" s="104"/>
      <c r="GF52" s="104"/>
      <c r="GG52" s="104"/>
      <c r="GH52" s="104"/>
      <c r="GI52" s="104"/>
      <c r="GJ52" s="104"/>
      <c r="GK52" s="104"/>
      <c r="GL52" s="104"/>
      <c r="GM52" s="104"/>
      <c r="GN52" s="104"/>
      <c r="GO52" s="104"/>
      <c r="GP52" s="104"/>
      <c r="GQ52" s="104"/>
      <c r="GR52" s="104"/>
      <c r="GS52" s="104"/>
      <c r="GT52" s="104"/>
      <c r="GU52" s="104"/>
      <c r="GV52" s="104"/>
      <c r="GW52" s="104"/>
      <c r="GX52" s="104"/>
      <c r="GY52" s="104"/>
      <c r="GZ52" s="104"/>
      <c r="HA52" s="104"/>
      <c r="HB52" s="104"/>
      <c r="HC52" s="104"/>
      <c r="HD52" s="104"/>
      <c r="HE52" s="104"/>
      <c r="HF52" s="104"/>
      <c r="HG52" s="104"/>
      <c r="HH52" s="104"/>
      <c r="HI52" s="104"/>
      <c r="HJ52" s="104"/>
      <c r="HK52" s="104"/>
      <c r="HL52" s="104"/>
      <c r="HM52" s="104"/>
      <c r="HN52" s="104"/>
      <c r="HO52" s="104"/>
      <c r="HP52" s="104"/>
      <c r="HQ52" s="104"/>
      <c r="HR52" s="104"/>
      <c r="HS52" s="104"/>
      <c r="HT52" s="104"/>
      <c r="HU52" s="104"/>
      <c r="HV52" s="104"/>
      <c r="HW52" s="104"/>
      <c r="HX52" s="104"/>
      <c r="HY52" s="104"/>
      <c r="HZ52" s="104"/>
      <c r="IA52" s="104"/>
      <c r="IB52" s="104"/>
      <c r="IC52" s="104"/>
      <c r="ID52" s="104"/>
      <c r="IE52" s="104"/>
      <c r="IF52" s="104"/>
      <c r="IG52" s="104"/>
      <c r="IH52" s="104"/>
      <c r="II52" s="104"/>
      <c r="IJ52" s="104"/>
      <c r="IK52" s="104"/>
      <c r="IL52" s="104"/>
      <c r="IM52" s="104"/>
      <c r="IN52" s="104"/>
      <c r="IO52" s="104"/>
      <c r="IP52" s="104"/>
      <c r="IQ52" s="104"/>
      <c r="IR52" s="104"/>
      <c r="IS52" s="104"/>
      <c r="IT52" s="104"/>
      <c r="IU52" s="104"/>
      <c r="IV52" s="104"/>
    </row>
    <row r="53" spans="1:256">
      <c r="A53" s="107" t="s">
        <v>122</v>
      </c>
      <c r="B53" s="108" t="s">
        <v>123</v>
      </c>
      <c r="C53" s="109">
        <f>SUM(C12+C13+C29+C33+C38+C44+C48+C51)</f>
        <v>1361</v>
      </c>
      <c r="D53" s="109">
        <f t="shared" ref="D53:N53" si="15">SUM(D12+D13+D29+D33+D38+D44+D48+D51)</f>
        <v>1362</v>
      </c>
      <c r="E53" s="109">
        <f t="shared" si="15"/>
        <v>1915</v>
      </c>
      <c r="F53" s="109">
        <f t="shared" si="15"/>
        <v>1890</v>
      </c>
      <c r="G53" s="109">
        <f t="shared" si="15"/>
        <v>27034</v>
      </c>
      <c r="H53" s="109">
        <f t="shared" si="15"/>
        <v>2351</v>
      </c>
      <c r="I53" s="109">
        <f t="shared" si="15"/>
        <v>11521</v>
      </c>
      <c r="J53" s="109">
        <f t="shared" si="15"/>
        <v>1719</v>
      </c>
      <c r="K53" s="109">
        <f t="shared" si="15"/>
        <v>2707</v>
      </c>
      <c r="L53" s="109">
        <f t="shared" si="15"/>
        <v>2574</v>
      </c>
      <c r="M53" s="109">
        <f t="shared" si="15"/>
        <v>1376</v>
      </c>
      <c r="N53" s="109">
        <f t="shared" si="15"/>
        <v>1632</v>
      </c>
      <c r="O53" s="109">
        <f t="shared" ref="O53" si="16">SUM(O39+O52)</f>
        <v>57442</v>
      </c>
      <c r="P53" s="92"/>
      <c r="Q53" s="95"/>
      <c r="R53" s="110"/>
      <c r="S53" s="110"/>
      <c r="T53" s="110"/>
      <c r="U53" s="110"/>
      <c r="V53" s="110"/>
      <c r="W53" s="110"/>
      <c r="X53" s="110"/>
      <c r="Y53" s="110"/>
      <c r="Z53" s="110"/>
      <c r="AA53" s="110"/>
      <c r="AB53" s="110"/>
      <c r="AC53" s="110"/>
      <c r="AD53" s="110"/>
      <c r="AE53" s="110"/>
      <c r="AF53" s="110"/>
      <c r="AG53" s="110"/>
      <c r="AH53" s="110"/>
      <c r="AI53" s="110"/>
      <c r="AJ53" s="110"/>
      <c r="AK53" s="110"/>
      <c r="AL53" s="110"/>
      <c r="AM53" s="110"/>
      <c r="AN53" s="110"/>
      <c r="AO53" s="110"/>
      <c r="AP53" s="110"/>
      <c r="AQ53" s="110"/>
      <c r="AR53" s="110"/>
      <c r="AS53" s="110"/>
      <c r="AT53" s="110"/>
      <c r="AU53" s="110"/>
      <c r="AV53" s="110"/>
      <c r="AW53" s="110"/>
      <c r="AX53" s="110"/>
      <c r="AY53" s="110"/>
      <c r="AZ53" s="110"/>
      <c r="BA53" s="110"/>
      <c r="BB53" s="110"/>
      <c r="BC53" s="110"/>
      <c r="BD53" s="110"/>
      <c r="BE53" s="110"/>
      <c r="BF53" s="110"/>
      <c r="BG53" s="110"/>
      <c r="BH53" s="110"/>
      <c r="BI53" s="110"/>
      <c r="BJ53" s="110"/>
      <c r="BK53" s="110"/>
      <c r="BL53" s="110"/>
      <c r="BM53" s="110"/>
      <c r="BN53" s="110"/>
      <c r="BO53" s="110"/>
      <c r="BP53" s="110"/>
      <c r="BQ53" s="110"/>
      <c r="BR53" s="110"/>
      <c r="BS53" s="110"/>
      <c r="BT53" s="110"/>
      <c r="BU53" s="110"/>
      <c r="BV53" s="110"/>
      <c r="BW53" s="110"/>
      <c r="BX53" s="110"/>
      <c r="BY53" s="110"/>
      <c r="BZ53" s="110"/>
      <c r="CA53" s="110"/>
      <c r="CB53" s="110"/>
      <c r="CC53" s="110"/>
      <c r="CD53" s="110"/>
      <c r="CE53" s="110"/>
      <c r="CF53" s="110"/>
      <c r="CG53" s="110"/>
      <c r="CH53" s="110"/>
      <c r="CI53" s="110"/>
      <c r="CJ53" s="110"/>
      <c r="CK53" s="110"/>
      <c r="CL53" s="110"/>
      <c r="CM53" s="110"/>
      <c r="CN53" s="110"/>
      <c r="CO53" s="110"/>
      <c r="CP53" s="110"/>
      <c r="CQ53" s="110"/>
      <c r="CR53" s="110"/>
      <c r="CS53" s="110"/>
      <c r="CT53" s="110"/>
      <c r="CU53" s="110"/>
      <c r="CV53" s="110"/>
      <c r="CW53" s="110"/>
      <c r="CX53" s="110"/>
      <c r="CY53" s="110"/>
      <c r="CZ53" s="110"/>
      <c r="DA53" s="110"/>
      <c r="DB53" s="110"/>
      <c r="DC53" s="110"/>
      <c r="DD53" s="110"/>
      <c r="DE53" s="110"/>
      <c r="DF53" s="110"/>
      <c r="DG53" s="110"/>
      <c r="DH53" s="110"/>
      <c r="DI53" s="110"/>
      <c r="DJ53" s="110"/>
      <c r="DK53" s="110"/>
      <c r="DL53" s="110"/>
      <c r="DM53" s="110"/>
      <c r="DN53" s="110"/>
      <c r="DO53" s="110"/>
      <c r="DP53" s="110"/>
      <c r="DQ53" s="110"/>
      <c r="DR53" s="110"/>
      <c r="DS53" s="110"/>
      <c r="DT53" s="110"/>
      <c r="DU53" s="110"/>
      <c r="DV53" s="110"/>
      <c r="DW53" s="110"/>
      <c r="DX53" s="110"/>
      <c r="DY53" s="110"/>
      <c r="DZ53" s="110"/>
      <c r="EA53" s="110"/>
      <c r="EB53" s="110"/>
      <c r="EC53" s="110"/>
      <c r="ED53" s="110"/>
      <c r="EE53" s="110"/>
      <c r="EF53" s="110"/>
      <c r="EG53" s="110"/>
      <c r="EH53" s="110"/>
      <c r="EI53" s="110"/>
      <c r="EJ53" s="110"/>
      <c r="EK53" s="110"/>
      <c r="EL53" s="110"/>
      <c r="EM53" s="110"/>
      <c r="EN53" s="110"/>
      <c r="EO53" s="110"/>
      <c r="EP53" s="110"/>
      <c r="EQ53" s="110"/>
      <c r="ER53" s="110"/>
      <c r="ES53" s="110"/>
      <c r="ET53" s="110"/>
      <c r="EU53" s="110"/>
      <c r="EV53" s="110"/>
      <c r="EW53" s="110"/>
      <c r="EX53" s="110"/>
      <c r="EY53" s="110"/>
      <c r="EZ53" s="110"/>
      <c r="FA53" s="110"/>
      <c r="FB53" s="110"/>
      <c r="FC53" s="110"/>
      <c r="FD53" s="110"/>
      <c r="FE53" s="110"/>
      <c r="FF53" s="110"/>
      <c r="FG53" s="110"/>
      <c r="FH53" s="110"/>
      <c r="FI53" s="110"/>
      <c r="FJ53" s="110"/>
      <c r="FK53" s="110"/>
      <c r="FL53" s="110"/>
      <c r="FM53" s="110"/>
      <c r="FN53" s="110"/>
      <c r="FO53" s="110"/>
      <c r="FP53" s="110"/>
      <c r="FQ53" s="110"/>
      <c r="FR53" s="110"/>
      <c r="FS53" s="110"/>
      <c r="FT53" s="110"/>
      <c r="FU53" s="110"/>
      <c r="FV53" s="110"/>
      <c r="FW53" s="110"/>
      <c r="FX53" s="110"/>
      <c r="FY53" s="110"/>
      <c r="FZ53" s="110"/>
      <c r="GA53" s="110"/>
      <c r="GB53" s="110"/>
      <c r="GC53" s="110"/>
      <c r="GD53" s="110"/>
      <c r="GE53" s="110"/>
      <c r="GF53" s="110"/>
      <c r="GG53" s="110"/>
      <c r="GH53" s="110"/>
      <c r="GI53" s="110"/>
      <c r="GJ53" s="110"/>
      <c r="GK53" s="110"/>
      <c r="GL53" s="110"/>
      <c r="GM53" s="110"/>
      <c r="GN53" s="110"/>
      <c r="GO53" s="110"/>
      <c r="GP53" s="110"/>
      <c r="GQ53" s="110"/>
      <c r="GR53" s="110"/>
      <c r="GS53" s="110"/>
      <c r="GT53" s="110"/>
      <c r="GU53" s="110"/>
      <c r="GV53" s="110"/>
      <c r="GW53" s="110"/>
      <c r="GX53" s="110"/>
      <c r="GY53" s="110"/>
      <c r="GZ53" s="110"/>
      <c r="HA53" s="110"/>
      <c r="HB53" s="110"/>
      <c r="HC53" s="110"/>
      <c r="HD53" s="110"/>
      <c r="HE53" s="110"/>
      <c r="HF53" s="110"/>
      <c r="HG53" s="110"/>
      <c r="HH53" s="110"/>
      <c r="HI53" s="110"/>
      <c r="HJ53" s="110"/>
      <c r="HK53" s="110"/>
      <c r="HL53" s="110"/>
      <c r="HM53" s="110"/>
      <c r="HN53" s="110"/>
      <c r="HO53" s="110"/>
      <c r="HP53" s="110"/>
      <c r="HQ53" s="110"/>
      <c r="HR53" s="110"/>
      <c r="HS53" s="110"/>
      <c r="HT53" s="110"/>
      <c r="HU53" s="110"/>
      <c r="HV53" s="110"/>
      <c r="HW53" s="110"/>
      <c r="HX53" s="110"/>
      <c r="HY53" s="110"/>
      <c r="HZ53" s="110"/>
      <c r="IA53" s="110"/>
      <c r="IB53" s="110"/>
      <c r="IC53" s="110"/>
      <c r="ID53" s="110"/>
      <c r="IE53" s="110"/>
      <c r="IF53" s="110"/>
      <c r="IG53" s="110"/>
      <c r="IH53" s="110"/>
      <c r="II53" s="110"/>
      <c r="IJ53" s="110"/>
      <c r="IK53" s="110"/>
      <c r="IL53" s="110"/>
      <c r="IM53" s="110"/>
      <c r="IN53" s="110"/>
      <c r="IO53" s="110"/>
      <c r="IP53" s="110"/>
      <c r="IQ53" s="110"/>
      <c r="IR53" s="110"/>
      <c r="IS53" s="110"/>
      <c r="IT53" s="110"/>
      <c r="IU53" s="110"/>
      <c r="IV53" s="110"/>
    </row>
    <row r="54" spans="1:256">
      <c r="A54" s="111" t="s">
        <v>124</v>
      </c>
      <c r="B54" s="112" t="s">
        <v>125</v>
      </c>
      <c r="C54" s="113">
        <v>554</v>
      </c>
      <c r="D54" s="113"/>
      <c r="E54" s="113"/>
      <c r="F54" s="113"/>
      <c r="G54" s="113"/>
      <c r="H54" s="113"/>
      <c r="I54" s="113"/>
      <c r="J54" s="113"/>
      <c r="K54" s="113"/>
      <c r="L54" s="113"/>
      <c r="M54" s="113"/>
      <c r="N54" s="113"/>
      <c r="O54" s="113">
        <v>554</v>
      </c>
      <c r="P54" s="92"/>
      <c r="Q54" s="95"/>
      <c r="R54" s="114"/>
      <c r="S54" s="114"/>
      <c r="T54" s="114"/>
      <c r="U54" s="114"/>
      <c r="V54" s="114"/>
      <c r="W54" s="114"/>
      <c r="X54" s="114"/>
      <c r="Y54" s="114"/>
      <c r="Z54" s="114"/>
      <c r="AA54" s="114"/>
      <c r="AB54" s="114"/>
      <c r="AC54" s="114"/>
      <c r="AD54" s="114"/>
      <c r="AE54" s="114"/>
      <c r="AF54" s="114"/>
      <c r="AG54" s="114"/>
      <c r="AH54" s="114"/>
      <c r="AI54" s="114"/>
      <c r="AJ54" s="114"/>
      <c r="AK54" s="114"/>
      <c r="AL54" s="114"/>
      <c r="AM54" s="114"/>
      <c r="AN54" s="114"/>
      <c r="AO54" s="114"/>
      <c r="AP54" s="114"/>
      <c r="AQ54" s="114"/>
      <c r="AR54" s="114"/>
      <c r="AS54" s="114"/>
      <c r="AT54" s="114"/>
      <c r="AU54" s="114"/>
      <c r="AV54" s="114"/>
      <c r="AW54" s="114"/>
      <c r="AX54" s="114"/>
      <c r="AY54" s="114"/>
      <c r="AZ54" s="114"/>
      <c r="BA54" s="114"/>
      <c r="BB54" s="114"/>
      <c r="BC54" s="114"/>
      <c r="BD54" s="114"/>
      <c r="BE54" s="114"/>
      <c r="BF54" s="114"/>
      <c r="BG54" s="114"/>
      <c r="BH54" s="114"/>
      <c r="BI54" s="114"/>
      <c r="BJ54" s="114"/>
      <c r="BK54" s="114"/>
      <c r="BL54" s="114"/>
      <c r="BM54" s="114"/>
      <c r="BN54" s="114"/>
      <c r="BO54" s="114"/>
      <c r="BP54" s="114"/>
      <c r="BQ54" s="114"/>
      <c r="BR54" s="114"/>
      <c r="BS54" s="114"/>
      <c r="BT54" s="114"/>
      <c r="BU54" s="114"/>
      <c r="BV54" s="114"/>
      <c r="BW54" s="114"/>
      <c r="BX54" s="114"/>
      <c r="BY54" s="114"/>
      <c r="BZ54" s="114"/>
      <c r="CA54" s="114"/>
      <c r="CB54" s="114"/>
      <c r="CC54" s="114"/>
      <c r="CD54" s="114"/>
      <c r="CE54" s="114"/>
      <c r="CF54" s="114"/>
      <c r="CG54" s="114"/>
      <c r="CH54" s="114"/>
      <c r="CI54" s="114"/>
      <c r="CJ54" s="114"/>
      <c r="CK54" s="114"/>
      <c r="CL54" s="114"/>
      <c r="CM54" s="114"/>
      <c r="CN54" s="114"/>
      <c r="CO54" s="114"/>
      <c r="CP54" s="114"/>
      <c r="CQ54" s="114"/>
      <c r="CR54" s="114"/>
      <c r="CS54" s="114"/>
      <c r="CT54" s="114"/>
      <c r="CU54" s="114"/>
      <c r="CV54" s="114"/>
      <c r="CW54" s="114"/>
      <c r="CX54" s="114"/>
      <c r="CY54" s="114"/>
      <c r="CZ54" s="114"/>
      <c r="DA54" s="114"/>
      <c r="DB54" s="114"/>
      <c r="DC54" s="114"/>
      <c r="DD54" s="114"/>
      <c r="DE54" s="114"/>
      <c r="DF54" s="114"/>
      <c r="DG54" s="114"/>
      <c r="DH54" s="114"/>
      <c r="DI54" s="114"/>
      <c r="DJ54" s="114"/>
      <c r="DK54" s="114"/>
      <c r="DL54" s="114"/>
      <c r="DM54" s="114"/>
      <c r="DN54" s="114"/>
      <c r="DO54" s="114"/>
      <c r="DP54" s="114"/>
      <c r="DQ54" s="114"/>
      <c r="DR54" s="114"/>
      <c r="DS54" s="114"/>
      <c r="DT54" s="114"/>
      <c r="DU54" s="114"/>
      <c r="DV54" s="114"/>
      <c r="DW54" s="114"/>
      <c r="DX54" s="114"/>
      <c r="DY54" s="114"/>
      <c r="DZ54" s="114"/>
      <c r="EA54" s="114"/>
      <c r="EB54" s="114"/>
      <c r="EC54" s="114"/>
      <c r="ED54" s="114"/>
      <c r="EE54" s="114"/>
      <c r="EF54" s="114"/>
      <c r="EG54" s="114"/>
      <c r="EH54" s="114"/>
      <c r="EI54" s="114"/>
      <c r="EJ54" s="114"/>
      <c r="EK54" s="114"/>
      <c r="EL54" s="114"/>
      <c r="EM54" s="114"/>
      <c r="EN54" s="114"/>
      <c r="EO54" s="114"/>
      <c r="EP54" s="114"/>
      <c r="EQ54" s="114"/>
      <c r="ER54" s="114"/>
      <c r="ES54" s="114"/>
      <c r="ET54" s="114"/>
      <c r="EU54" s="114"/>
      <c r="EV54" s="114"/>
      <c r="EW54" s="114"/>
      <c r="EX54" s="114"/>
      <c r="EY54" s="114"/>
      <c r="EZ54" s="114"/>
      <c r="FA54" s="114"/>
      <c r="FB54" s="114"/>
      <c r="FC54" s="114"/>
      <c r="FD54" s="114"/>
      <c r="FE54" s="114"/>
      <c r="FF54" s="114"/>
      <c r="FG54" s="114"/>
      <c r="FH54" s="114"/>
      <c r="FI54" s="114"/>
      <c r="FJ54" s="114"/>
      <c r="FK54" s="114"/>
      <c r="FL54" s="114"/>
      <c r="FM54" s="114"/>
      <c r="FN54" s="114"/>
      <c r="FO54" s="114"/>
      <c r="FP54" s="114"/>
      <c r="FQ54" s="114"/>
      <c r="FR54" s="114"/>
      <c r="FS54" s="114"/>
      <c r="FT54" s="114"/>
      <c r="FU54" s="114"/>
      <c r="FV54" s="114"/>
      <c r="FW54" s="114"/>
      <c r="FX54" s="114"/>
      <c r="FY54" s="114"/>
      <c r="FZ54" s="114"/>
      <c r="GA54" s="114"/>
      <c r="GB54" s="114"/>
      <c r="GC54" s="114"/>
      <c r="GD54" s="114"/>
      <c r="GE54" s="114"/>
      <c r="GF54" s="114"/>
      <c r="GG54" s="114"/>
      <c r="GH54" s="114"/>
      <c r="GI54" s="114"/>
      <c r="GJ54" s="114"/>
      <c r="GK54" s="114"/>
      <c r="GL54" s="114"/>
      <c r="GM54" s="114"/>
      <c r="GN54" s="114"/>
      <c r="GO54" s="114"/>
      <c r="GP54" s="114"/>
      <c r="GQ54" s="114"/>
      <c r="GR54" s="114"/>
      <c r="GS54" s="114"/>
      <c r="GT54" s="114"/>
      <c r="GU54" s="114"/>
      <c r="GV54" s="114"/>
      <c r="GW54" s="114"/>
      <c r="GX54" s="114"/>
      <c r="GY54" s="114"/>
      <c r="GZ54" s="114"/>
      <c r="HA54" s="114"/>
      <c r="HB54" s="114"/>
      <c r="HC54" s="114"/>
      <c r="HD54" s="114"/>
      <c r="HE54" s="114"/>
      <c r="HF54" s="114"/>
      <c r="HG54" s="114"/>
      <c r="HH54" s="114"/>
      <c r="HI54" s="114"/>
      <c r="HJ54" s="114"/>
      <c r="HK54" s="114"/>
      <c r="HL54" s="114"/>
      <c r="HM54" s="114"/>
      <c r="HN54" s="114"/>
      <c r="HO54" s="114"/>
      <c r="HP54" s="114"/>
      <c r="HQ54" s="114"/>
      <c r="HR54" s="114"/>
      <c r="HS54" s="114"/>
      <c r="HT54" s="114"/>
      <c r="HU54" s="114"/>
      <c r="HV54" s="114"/>
      <c r="HW54" s="114"/>
      <c r="HX54" s="114"/>
      <c r="HY54" s="114"/>
      <c r="HZ54" s="114"/>
      <c r="IA54" s="114"/>
      <c r="IB54" s="114"/>
      <c r="IC54" s="114"/>
      <c r="ID54" s="114"/>
      <c r="IE54" s="114"/>
      <c r="IF54" s="114"/>
      <c r="IG54" s="114"/>
      <c r="IH54" s="114"/>
      <c r="II54" s="114"/>
      <c r="IJ54" s="114"/>
      <c r="IK54" s="114"/>
      <c r="IL54" s="114"/>
      <c r="IM54" s="114"/>
      <c r="IN54" s="114"/>
      <c r="IO54" s="114"/>
      <c r="IP54" s="114"/>
      <c r="IQ54" s="114"/>
      <c r="IR54" s="114"/>
      <c r="IS54" s="114"/>
      <c r="IT54" s="114"/>
      <c r="IU54" s="114"/>
      <c r="IV54" s="114"/>
    </row>
    <row r="55" spans="1:256">
      <c r="A55" s="115" t="s">
        <v>227</v>
      </c>
      <c r="B55" s="116" t="s">
        <v>228</v>
      </c>
      <c r="C55" s="109">
        <f>SUM(C54)</f>
        <v>554</v>
      </c>
      <c r="D55" s="109">
        <f t="shared" ref="D55:N56" si="17">SUM(D54)</f>
        <v>0</v>
      </c>
      <c r="E55" s="109">
        <f t="shared" si="17"/>
        <v>0</v>
      </c>
      <c r="F55" s="109">
        <f t="shared" si="17"/>
        <v>0</v>
      </c>
      <c r="G55" s="109">
        <f t="shared" si="17"/>
        <v>0</v>
      </c>
      <c r="H55" s="109">
        <f t="shared" si="17"/>
        <v>0</v>
      </c>
      <c r="I55" s="109">
        <f t="shared" si="17"/>
        <v>0</v>
      </c>
      <c r="J55" s="109">
        <f t="shared" si="17"/>
        <v>0</v>
      </c>
      <c r="K55" s="109">
        <f t="shared" si="17"/>
        <v>0</v>
      </c>
      <c r="L55" s="109">
        <f t="shared" si="17"/>
        <v>0</v>
      </c>
      <c r="M55" s="109">
        <f t="shared" si="17"/>
        <v>0</v>
      </c>
      <c r="N55" s="109">
        <f t="shared" si="17"/>
        <v>0</v>
      </c>
      <c r="O55" s="109">
        <v>554</v>
      </c>
      <c r="P55" s="92"/>
      <c r="Q55" s="95"/>
      <c r="R55" s="110"/>
      <c r="S55" s="110"/>
      <c r="T55" s="110"/>
      <c r="U55" s="110"/>
      <c r="V55" s="110"/>
      <c r="W55" s="110"/>
      <c r="X55" s="110"/>
      <c r="Y55" s="110"/>
      <c r="Z55" s="110"/>
      <c r="AA55" s="110"/>
      <c r="AB55" s="110"/>
      <c r="AC55" s="110"/>
      <c r="AD55" s="110"/>
      <c r="AE55" s="110"/>
      <c r="AF55" s="110"/>
      <c r="AG55" s="110"/>
      <c r="AH55" s="110"/>
      <c r="AI55" s="110"/>
      <c r="AJ55" s="110"/>
      <c r="AK55" s="110"/>
      <c r="AL55" s="110"/>
      <c r="AM55" s="110"/>
      <c r="AN55" s="110"/>
      <c r="AO55" s="110"/>
      <c r="AP55" s="110"/>
      <c r="AQ55" s="110"/>
      <c r="AR55" s="110"/>
      <c r="AS55" s="110"/>
      <c r="AT55" s="110"/>
      <c r="AU55" s="110"/>
      <c r="AV55" s="110"/>
      <c r="AW55" s="110"/>
      <c r="AX55" s="110"/>
      <c r="AY55" s="110"/>
      <c r="AZ55" s="110"/>
      <c r="BA55" s="110"/>
      <c r="BB55" s="110"/>
      <c r="BC55" s="110"/>
      <c r="BD55" s="110"/>
      <c r="BE55" s="110"/>
      <c r="BF55" s="110"/>
      <c r="BG55" s="110"/>
      <c r="BH55" s="110"/>
      <c r="BI55" s="110"/>
      <c r="BJ55" s="110"/>
      <c r="BK55" s="110"/>
      <c r="BL55" s="110"/>
      <c r="BM55" s="110"/>
      <c r="BN55" s="110"/>
      <c r="BO55" s="110"/>
      <c r="BP55" s="110"/>
      <c r="BQ55" s="110"/>
      <c r="BR55" s="110"/>
      <c r="BS55" s="110"/>
      <c r="BT55" s="110"/>
      <c r="BU55" s="110"/>
      <c r="BV55" s="110"/>
      <c r="BW55" s="110"/>
      <c r="BX55" s="110"/>
      <c r="BY55" s="110"/>
      <c r="BZ55" s="110"/>
      <c r="CA55" s="110"/>
      <c r="CB55" s="110"/>
      <c r="CC55" s="110"/>
      <c r="CD55" s="110"/>
      <c r="CE55" s="110"/>
      <c r="CF55" s="110"/>
      <c r="CG55" s="110"/>
      <c r="CH55" s="110"/>
      <c r="CI55" s="110"/>
      <c r="CJ55" s="110"/>
      <c r="CK55" s="110"/>
      <c r="CL55" s="110"/>
      <c r="CM55" s="110"/>
      <c r="CN55" s="110"/>
      <c r="CO55" s="110"/>
      <c r="CP55" s="110"/>
      <c r="CQ55" s="110"/>
      <c r="CR55" s="110"/>
      <c r="CS55" s="110"/>
      <c r="CT55" s="110"/>
      <c r="CU55" s="110"/>
      <c r="CV55" s="110"/>
      <c r="CW55" s="110"/>
      <c r="CX55" s="110"/>
      <c r="CY55" s="110"/>
      <c r="CZ55" s="110"/>
      <c r="DA55" s="110"/>
      <c r="DB55" s="110"/>
      <c r="DC55" s="110"/>
      <c r="DD55" s="110"/>
      <c r="DE55" s="110"/>
      <c r="DF55" s="110"/>
      <c r="DG55" s="110"/>
      <c r="DH55" s="110"/>
      <c r="DI55" s="110"/>
      <c r="DJ55" s="110"/>
      <c r="DK55" s="110"/>
      <c r="DL55" s="110"/>
      <c r="DM55" s="110"/>
      <c r="DN55" s="110"/>
      <c r="DO55" s="110"/>
      <c r="DP55" s="110"/>
      <c r="DQ55" s="110"/>
      <c r="DR55" s="110"/>
      <c r="DS55" s="110"/>
      <c r="DT55" s="110"/>
      <c r="DU55" s="110"/>
      <c r="DV55" s="110"/>
      <c r="DW55" s="110"/>
      <c r="DX55" s="110"/>
      <c r="DY55" s="110"/>
      <c r="DZ55" s="110"/>
      <c r="EA55" s="110"/>
      <c r="EB55" s="110"/>
      <c r="EC55" s="110"/>
      <c r="ED55" s="110"/>
      <c r="EE55" s="110"/>
      <c r="EF55" s="110"/>
      <c r="EG55" s="110"/>
      <c r="EH55" s="110"/>
      <c r="EI55" s="110"/>
      <c r="EJ55" s="110"/>
      <c r="EK55" s="110"/>
      <c r="EL55" s="110"/>
      <c r="EM55" s="110"/>
      <c r="EN55" s="110"/>
      <c r="EO55" s="110"/>
      <c r="EP55" s="110"/>
      <c r="EQ55" s="110"/>
      <c r="ER55" s="110"/>
      <c r="ES55" s="110"/>
      <c r="ET55" s="110"/>
      <c r="EU55" s="110"/>
      <c r="EV55" s="110"/>
      <c r="EW55" s="110"/>
      <c r="EX55" s="110"/>
      <c r="EY55" s="110"/>
      <c r="EZ55" s="110"/>
      <c r="FA55" s="110"/>
      <c r="FB55" s="110"/>
      <c r="FC55" s="110"/>
      <c r="FD55" s="110"/>
      <c r="FE55" s="110"/>
      <c r="FF55" s="110"/>
      <c r="FG55" s="110"/>
      <c r="FH55" s="110"/>
      <c r="FI55" s="110"/>
      <c r="FJ55" s="110"/>
      <c r="FK55" s="110"/>
      <c r="FL55" s="110"/>
      <c r="FM55" s="110"/>
      <c r="FN55" s="110"/>
      <c r="FO55" s="110"/>
      <c r="FP55" s="110"/>
      <c r="FQ55" s="110"/>
      <c r="FR55" s="110"/>
      <c r="FS55" s="110"/>
      <c r="FT55" s="110"/>
      <c r="FU55" s="110"/>
      <c r="FV55" s="110"/>
      <c r="FW55" s="110"/>
      <c r="FX55" s="110"/>
      <c r="FY55" s="110"/>
      <c r="FZ55" s="110"/>
      <c r="GA55" s="110"/>
      <c r="GB55" s="110"/>
      <c r="GC55" s="110"/>
      <c r="GD55" s="110"/>
      <c r="GE55" s="110"/>
      <c r="GF55" s="110"/>
      <c r="GG55" s="110"/>
      <c r="GH55" s="110"/>
      <c r="GI55" s="110"/>
      <c r="GJ55" s="110"/>
      <c r="GK55" s="110"/>
      <c r="GL55" s="110"/>
      <c r="GM55" s="110"/>
      <c r="GN55" s="110"/>
      <c r="GO55" s="110"/>
      <c r="GP55" s="110"/>
      <c r="GQ55" s="110"/>
      <c r="GR55" s="110"/>
      <c r="GS55" s="110"/>
      <c r="GT55" s="110"/>
      <c r="GU55" s="110"/>
      <c r="GV55" s="110"/>
      <c r="GW55" s="110"/>
      <c r="GX55" s="110"/>
      <c r="GY55" s="110"/>
      <c r="GZ55" s="110"/>
      <c r="HA55" s="110"/>
      <c r="HB55" s="110"/>
      <c r="HC55" s="110"/>
      <c r="HD55" s="110"/>
      <c r="HE55" s="110"/>
      <c r="HF55" s="110"/>
      <c r="HG55" s="110"/>
      <c r="HH55" s="110"/>
      <c r="HI55" s="110"/>
      <c r="HJ55" s="110"/>
      <c r="HK55" s="110"/>
      <c r="HL55" s="110"/>
      <c r="HM55" s="110"/>
      <c r="HN55" s="110"/>
      <c r="HO55" s="110"/>
      <c r="HP55" s="110"/>
      <c r="HQ55" s="110"/>
      <c r="HR55" s="110"/>
      <c r="HS55" s="110"/>
      <c r="HT55" s="110"/>
      <c r="HU55" s="110"/>
      <c r="HV55" s="110"/>
      <c r="HW55" s="110"/>
      <c r="HX55" s="110"/>
      <c r="HY55" s="110"/>
      <c r="HZ55" s="110"/>
      <c r="IA55" s="110"/>
      <c r="IB55" s="110"/>
      <c r="IC55" s="110"/>
      <c r="ID55" s="110"/>
      <c r="IE55" s="110"/>
      <c r="IF55" s="110"/>
      <c r="IG55" s="110"/>
      <c r="IH55" s="110"/>
      <c r="II55" s="110"/>
      <c r="IJ55" s="110"/>
      <c r="IK55" s="110"/>
      <c r="IL55" s="110"/>
      <c r="IM55" s="110"/>
      <c r="IN55" s="110"/>
      <c r="IO55" s="110"/>
      <c r="IP55" s="110"/>
      <c r="IQ55" s="110"/>
      <c r="IR55" s="110"/>
      <c r="IS55" s="110"/>
      <c r="IT55" s="110"/>
      <c r="IU55" s="110"/>
      <c r="IV55" s="110"/>
    </row>
    <row r="56" spans="1:256">
      <c r="A56" s="115" t="s">
        <v>128</v>
      </c>
      <c r="B56" s="116" t="s">
        <v>129</v>
      </c>
      <c r="C56" s="109">
        <f>SUM(C55)</f>
        <v>554</v>
      </c>
      <c r="D56" s="109">
        <f t="shared" si="17"/>
        <v>0</v>
      </c>
      <c r="E56" s="109">
        <f t="shared" si="17"/>
        <v>0</v>
      </c>
      <c r="F56" s="109">
        <f t="shared" si="17"/>
        <v>0</v>
      </c>
      <c r="G56" s="109">
        <f t="shared" si="17"/>
        <v>0</v>
      </c>
      <c r="H56" s="109">
        <f t="shared" si="17"/>
        <v>0</v>
      </c>
      <c r="I56" s="109">
        <f t="shared" si="17"/>
        <v>0</v>
      </c>
      <c r="J56" s="109">
        <f t="shared" si="17"/>
        <v>0</v>
      </c>
      <c r="K56" s="109">
        <f t="shared" si="17"/>
        <v>0</v>
      </c>
      <c r="L56" s="109">
        <f t="shared" si="17"/>
        <v>0</v>
      </c>
      <c r="M56" s="109">
        <f t="shared" si="17"/>
        <v>0</v>
      </c>
      <c r="N56" s="109">
        <f t="shared" si="17"/>
        <v>0</v>
      </c>
      <c r="O56" s="109">
        <v>554</v>
      </c>
      <c r="P56" s="92"/>
      <c r="Q56" s="95"/>
      <c r="R56" s="110"/>
      <c r="S56" s="110"/>
      <c r="T56" s="110"/>
      <c r="U56" s="110"/>
      <c r="V56" s="110"/>
      <c r="W56" s="110"/>
      <c r="X56" s="110"/>
      <c r="Y56" s="110"/>
      <c r="Z56" s="110"/>
      <c r="AA56" s="110"/>
      <c r="AB56" s="110"/>
      <c r="AC56" s="110"/>
      <c r="AD56" s="110"/>
      <c r="AE56" s="110"/>
      <c r="AF56" s="110"/>
      <c r="AG56" s="110"/>
      <c r="AH56" s="110"/>
      <c r="AI56" s="110"/>
      <c r="AJ56" s="110"/>
      <c r="AK56" s="110"/>
      <c r="AL56" s="110"/>
      <c r="AM56" s="110"/>
      <c r="AN56" s="110"/>
      <c r="AO56" s="110"/>
      <c r="AP56" s="110"/>
      <c r="AQ56" s="110"/>
      <c r="AR56" s="110"/>
      <c r="AS56" s="110"/>
      <c r="AT56" s="110"/>
      <c r="AU56" s="110"/>
      <c r="AV56" s="110"/>
      <c r="AW56" s="110"/>
      <c r="AX56" s="110"/>
      <c r="AY56" s="110"/>
      <c r="AZ56" s="110"/>
      <c r="BA56" s="110"/>
      <c r="BB56" s="110"/>
      <c r="BC56" s="110"/>
      <c r="BD56" s="110"/>
      <c r="BE56" s="110"/>
      <c r="BF56" s="110"/>
      <c r="BG56" s="110"/>
      <c r="BH56" s="110"/>
      <c r="BI56" s="110"/>
      <c r="BJ56" s="110"/>
      <c r="BK56" s="110"/>
      <c r="BL56" s="110"/>
      <c r="BM56" s="110"/>
      <c r="BN56" s="110"/>
      <c r="BO56" s="110"/>
      <c r="BP56" s="110"/>
      <c r="BQ56" s="110"/>
      <c r="BR56" s="110"/>
      <c r="BS56" s="110"/>
      <c r="BT56" s="110"/>
      <c r="BU56" s="110"/>
      <c r="BV56" s="110"/>
      <c r="BW56" s="110"/>
      <c r="BX56" s="110"/>
      <c r="BY56" s="110"/>
      <c r="BZ56" s="110"/>
      <c r="CA56" s="110"/>
      <c r="CB56" s="110"/>
      <c r="CC56" s="110"/>
      <c r="CD56" s="110"/>
      <c r="CE56" s="110"/>
      <c r="CF56" s="110"/>
      <c r="CG56" s="110"/>
      <c r="CH56" s="110"/>
      <c r="CI56" s="110"/>
      <c r="CJ56" s="110"/>
      <c r="CK56" s="110"/>
      <c r="CL56" s="110"/>
      <c r="CM56" s="110"/>
      <c r="CN56" s="110"/>
      <c r="CO56" s="110"/>
      <c r="CP56" s="110"/>
      <c r="CQ56" s="110"/>
      <c r="CR56" s="110"/>
      <c r="CS56" s="110"/>
      <c r="CT56" s="110"/>
      <c r="CU56" s="110"/>
      <c r="CV56" s="110"/>
      <c r="CW56" s="110"/>
      <c r="CX56" s="110"/>
      <c r="CY56" s="110"/>
      <c r="CZ56" s="110"/>
      <c r="DA56" s="110"/>
      <c r="DB56" s="110"/>
      <c r="DC56" s="110"/>
      <c r="DD56" s="110"/>
      <c r="DE56" s="110"/>
      <c r="DF56" s="110"/>
      <c r="DG56" s="110"/>
      <c r="DH56" s="110"/>
      <c r="DI56" s="110"/>
      <c r="DJ56" s="110"/>
      <c r="DK56" s="110"/>
      <c r="DL56" s="110"/>
      <c r="DM56" s="110"/>
      <c r="DN56" s="110"/>
      <c r="DO56" s="110"/>
      <c r="DP56" s="110"/>
      <c r="DQ56" s="110"/>
      <c r="DR56" s="110"/>
      <c r="DS56" s="110"/>
      <c r="DT56" s="110"/>
      <c r="DU56" s="110"/>
      <c r="DV56" s="110"/>
      <c r="DW56" s="110"/>
      <c r="DX56" s="110"/>
      <c r="DY56" s="110"/>
      <c r="DZ56" s="110"/>
      <c r="EA56" s="110"/>
      <c r="EB56" s="110"/>
      <c r="EC56" s="110"/>
      <c r="ED56" s="110"/>
      <c r="EE56" s="110"/>
      <c r="EF56" s="110"/>
      <c r="EG56" s="110"/>
      <c r="EH56" s="110"/>
      <c r="EI56" s="110"/>
      <c r="EJ56" s="110"/>
      <c r="EK56" s="110"/>
      <c r="EL56" s="110"/>
      <c r="EM56" s="110"/>
      <c r="EN56" s="110"/>
      <c r="EO56" s="110"/>
      <c r="EP56" s="110"/>
      <c r="EQ56" s="110"/>
      <c r="ER56" s="110"/>
      <c r="ES56" s="110"/>
      <c r="ET56" s="110"/>
      <c r="EU56" s="110"/>
      <c r="EV56" s="110"/>
      <c r="EW56" s="110"/>
      <c r="EX56" s="110"/>
      <c r="EY56" s="110"/>
      <c r="EZ56" s="110"/>
      <c r="FA56" s="110"/>
      <c r="FB56" s="110"/>
      <c r="FC56" s="110"/>
      <c r="FD56" s="110"/>
      <c r="FE56" s="110"/>
      <c r="FF56" s="110"/>
      <c r="FG56" s="110"/>
      <c r="FH56" s="110"/>
      <c r="FI56" s="110"/>
      <c r="FJ56" s="110"/>
      <c r="FK56" s="110"/>
      <c r="FL56" s="110"/>
      <c r="FM56" s="110"/>
      <c r="FN56" s="110"/>
      <c r="FO56" s="110"/>
      <c r="FP56" s="110"/>
      <c r="FQ56" s="110"/>
      <c r="FR56" s="110"/>
      <c r="FS56" s="110"/>
      <c r="FT56" s="110"/>
      <c r="FU56" s="110"/>
      <c r="FV56" s="110"/>
      <c r="FW56" s="110"/>
      <c r="FX56" s="110"/>
      <c r="FY56" s="110"/>
      <c r="FZ56" s="110"/>
      <c r="GA56" s="110"/>
      <c r="GB56" s="110"/>
      <c r="GC56" s="110"/>
      <c r="GD56" s="110"/>
      <c r="GE56" s="110"/>
      <c r="GF56" s="110"/>
      <c r="GG56" s="110"/>
      <c r="GH56" s="110"/>
      <c r="GI56" s="110"/>
      <c r="GJ56" s="110"/>
      <c r="GK56" s="110"/>
      <c r="GL56" s="110"/>
      <c r="GM56" s="110"/>
      <c r="GN56" s="110"/>
      <c r="GO56" s="110"/>
      <c r="GP56" s="110"/>
      <c r="GQ56" s="110"/>
      <c r="GR56" s="110"/>
      <c r="GS56" s="110"/>
      <c r="GT56" s="110"/>
      <c r="GU56" s="110"/>
      <c r="GV56" s="110"/>
      <c r="GW56" s="110"/>
      <c r="GX56" s="110"/>
      <c r="GY56" s="110"/>
      <c r="GZ56" s="110"/>
      <c r="HA56" s="110"/>
      <c r="HB56" s="110"/>
      <c r="HC56" s="110"/>
      <c r="HD56" s="110"/>
      <c r="HE56" s="110"/>
      <c r="HF56" s="110"/>
      <c r="HG56" s="110"/>
      <c r="HH56" s="110"/>
      <c r="HI56" s="110"/>
      <c r="HJ56" s="110"/>
      <c r="HK56" s="110"/>
      <c r="HL56" s="110"/>
      <c r="HM56" s="110"/>
      <c r="HN56" s="110"/>
      <c r="HO56" s="110"/>
      <c r="HP56" s="110"/>
      <c r="HQ56" s="110"/>
      <c r="HR56" s="110"/>
      <c r="HS56" s="110"/>
      <c r="HT56" s="110"/>
      <c r="HU56" s="110"/>
      <c r="HV56" s="110"/>
      <c r="HW56" s="110"/>
      <c r="HX56" s="110"/>
      <c r="HY56" s="110"/>
      <c r="HZ56" s="110"/>
      <c r="IA56" s="110"/>
      <c r="IB56" s="110"/>
      <c r="IC56" s="110"/>
      <c r="ID56" s="110"/>
      <c r="IE56" s="110"/>
      <c r="IF56" s="110"/>
      <c r="IG56" s="110"/>
      <c r="IH56" s="110"/>
      <c r="II56" s="110"/>
      <c r="IJ56" s="110"/>
      <c r="IK56" s="110"/>
      <c r="IL56" s="110"/>
      <c r="IM56" s="110"/>
      <c r="IN56" s="110"/>
      <c r="IO56" s="110"/>
      <c r="IP56" s="110"/>
      <c r="IQ56" s="110"/>
      <c r="IR56" s="110"/>
      <c r="IS56" s="110"/>
      <c r="IT56" s="110"/>
      <c r="IU56" s="110"/>
      <c r="IV56" s="110"/>
    </row>
    <row r="57" spans="1:256">
      <c r="A57" s="118" t="s">
        <v>15</v>
      </c>
      <c r="B57" s="118"/>
      <c r="C57" s="109">
        <f>SUM(C53+C56)</f>
        <v>1915</v>
      </c>
      <c r="D57" s="109">
        <f t="shared" ref="D57:N57" si="18">SUM(D53+D56)</f>
        <v>1362</v>
      </c>
      <c r="E57" s="109">
        <f t="shared" si="18"/>
        <v>1915</v>
      </c>
      <c r="F57" s="109">
        <f t="shared" si="18"/>
        <v>1890</v>
      </c>
      <c r="G57" s="109">
        <f t="shared" si="18"/>
        <v>27034</v>
      </c>
      <c r="H57" s="109">
        <f t="shared" si="18"/>
        <v>2351</v>
      </c>
      <c r="I57" s="109">
        <f t="shared" si="18"/>
        <v>11521</v>
      </c>
      <c r="J57" s="109">
        <f t="shared" si="18"/>
        <v>1719</v>
      </c>
      <c r="K57" s="109">
        <f t="shared" si="18"/>
        <v>2707</v>
      </c>
      <c r="L57" s="109">
        <f t="shared" si="18"/>
        <v>2574</v>
      </c>
      <c r="M57" s="109">
        <f t="shared" si="18"/>
        <v>1376</v>
      </c>
      <c r="N57" s="109">
        <f t="shared" si="18"/>
        <v>1632</v>
      </c>
      <c r="O57" s="109">
        <f>SUM(O39+O52+O56)</f>
        <v>57996</v>
      </c>
      <c r="P57" s="92"/>
      <c r="Q57" s="95"/>
      <c r="R57" s="110"/>
      <c r="S57" s="110"/>
      <c r="T57" s="110"/>
      <c r="U57" s="110"/>
      <c r="V57" s="110"/>
      <c r="W57" s="110"/>
      <c r="X57" s="110"/>
      <c r="Y57" s="110"/>
      <c r="Z57" s="110"/>
      <c r="AA57" s="110"/>
      <c r="AB57" s="110"/>
      <c r="AC57" s="110"/>
      <c r="AD57" s="110"/>
      <c r="AE57" s="110"/>
      <c r="AF57" s="110"/>
      <c r="AG57" s="110"/>
      <c r="AH57" s="110"/>
      <c r="AI57" s="110"/>
      <c r="AJ57" s="110"/>
      <c r="AK57" s="110"/>
      <c r="AL57" s="110"/>
      <c r="AM57" s="110"/>
      <c r="AN57" s="110"/>
      <c r="AO57" s="110"/>
      <c r="AP57" s="110"/>
      <c r="AQ57" s="110"/>
      <c r="AR57" s="110"/>
      <c r="AS57" s="110"/>
      <c r="AT57" s="110"/>
      <c r="AU57" s="110"/>
      <c r="AV57" s="110"/>
      <c r="AW57" s="110"/>
      <c r="AX57" s="110"/>
      <c r="AY57" s="110"/>
      <c r="AZ57" s="110"/>
      <c r="BA57" s="110"/>
      <c r="BB57" s="110"/>
      <c r="BC57" s="110"/>
      <c r="BD57" s="110"/>
      <c r="BE57" s="110"/>
      <c r="BF57" s="110"/>
      <c r="BG57" s="110"/>
      <c r="BH57" s="110"/>
      <c r="BI57" s="110"/>
      <c r="BJ57" s="110"/>
      <c r="BK57" s="110"/>
      <c r="BL57" s="110"/>
      <c r="BM57" s="110"/>
      <c r="BN57" s="110"/>
      <c r="BO57" s="110"/>
      <c r="BP57" s="110"/>
      <c r="BQ57" s="110"/>
      <c r="BR57" s="110"/>
      <c r="BS57" s="110"/>
      <c r="BT57" s="110"/>
      <c r="BU57" s="110"/>
      <c r="BV57" s="110"/>
      <c r="BW57" s="110"/>
      <c r="BX57" s="110"/>
      <c r="BY57" s="110"/>
      <c r="BZ57" s="110"/>
      <c r="CA57" s="110"/>
      <c r="CB57" s="110"/>
      <c r="CC57" s="110"/>
      <c r="CD57" s="110"/>
      <c r="CE57" s="110"/>
      <c r="CF57" s="110"/>
      <c r="CG57" s="110"/>
      <c r="CH57" s="110"/>
      <c r="CI57" s="110"/>
      <c r="CJ57" s="110"/>
      <c r="CK57" s="110"/>
      <c r="CL57" s="110"/>
      <c r="CM57" s="110"/>
      <c r="CN57" s="110"/>
      <c r="CO57" s="110"/>
      <c r="CP57" s="110"/>
      <c r="CQ57" s="110"/>
      <c r="CR57" s="110"/>
      <c r="CS57" s="110"/>
      <c r="CT57" s="110"/>
      <c r="CU57" s="110"/>
      <c r="CV57" s="110"/>
      <c r="CW57" s="110"/>
      <c r="CX57" s="110"/>
      <c r="CY57" s="110"/>
      <c r="CZ57" s="110"/>
      <c r="DA57" s="110"/>
      <c r="DB57" s="110"/>
      <c r="DC57" s="110"/>
      <c r="DD57" s="110"/>
      <c r="DE57" s="110"/>
      <c r="DF57" s="110"/>
      <c r="DG57" s="110"/>
      <c r="DH57" s="110"/>
      <c r="DI57" s="110"/>
      <c r="DJ57" s="110"/>
      <c r="DK57" s="110"/>
      <c r="DL57" s="110"/>
      <c r="DM57" s="110"/>
      <c r="DN57" s="110"/>
      <c r="DO57" s="110"/>
      <c r="DP57" s="110"/>
      <c r="DQ57" s="110"/>
      <c r="DR57" s="110"/>
      <c r="DS57" s="110"/>
      <c r="DT57" s="110"/>
      <c r="DU57" s="110"/>
      <c r="DV57" s="110"/>
      <c r="DW57" s="110"/>
      <c r="DX57" s="110"/>
      <c r="DY57" s="110"/>
      <c r="DZ57" s="110"/>
      <c r="EA57" s="110"/>
      <c r="EB57" s="110"/>
      <c r="EC57" s="110"/>
      <c r="ED57" s="110"/>
      <c r="EE57" s="110"/>
      <c r="EF57" s="110"/>
      <c r="EG57" s="110"/>
      <c r="EH57" s="110"/>
      <c r="EI57" s="110"/>
      <c r="EJ57" s="110"/>
      <c r="EK57" s="110"/>
      <c r="EL57" s="110"/>
      <c r="EM57" s="110"/>
      <c r="EN57" s="110"/>
      <c r="EO57" s="110"/>
      <c r="EP57" s="110"/>
      <c r="EQ57" s="110"/>
      <c r="ER57" s="110"/>
      <c r="ES57" s="110"/>
      <c r="ET57" s="110"/>
      <c r="EU57" s="110"/>
      <c r="EV57" s="110"/>
      <c r="EW57" s="110"/>
      <c r="EX57" s="110"/>
      <c r="EY57" s="110"/>
      <c r="EZ57" s="110"/>
      <c r="FA57" s="110"/>
      <c r="FB57" s="110"/>
      <c r="FC57" s="110"/>
      <c r="FD57" s="110"/>
      <c r="FE57" s="110"/>
      <c r="FF57" s="110"/>
      <c r="FG57" s="110"/>
      <c r="FH57" s="110"/>
      <c r="FI57" s="110"/>
      <c r="FJ57" s="110"/>
      <c r="FK57" s="110"/>
      <c r="FL57" s="110"/>
      <c r="FM57" s="110"/>
      <c r="FN57" s="110"/>
      <c r="FO57" s="110"/>
      <c r="FP57" s="110"/>
      <c r="FQ57" s="110"/>
      <c r="FR57" s="110"/>
      <c r="FS57" s="110"/>
      <c r="FT57" s="110"/>
      <c r="FU57" s="110"/>
      <c r="FV57" s="110"/>
      <c r="FW57" s="110"/>
      <c r="FX57" s="110"/>
      <c r="FY57" s="110"/>
      <c r="FZ57" s="110"/>
      <c r="GA57" s="110"/>
      <c r="GB57" s="110"/>
      <c r="GC57" s="110"/>
      <c r="GD57" s="110"/>
      <c r="GE57" s="110"/>
      <c r="GF57" s="110"/>
      <c r="GG57" s="110"/>
      <c r="GH57" s="110"/>
      <c r="GI57" s="110"/>
      <c r="GJ57" s="110"/>
      <c r="GK57" s="110"/>
      <c r="GL57" s="110"/>
      <c r="GM57" s="110"/>
      <c r="GN57" s="110"/>
      <c r="GO57" s="110"/>
      <c r="GP57" s="110"/>
      <c r="GQ57" s="110"/>
      <c r="GR57" s="110"/>
      <c r="GS57" s="110"/>
      <c r="GT57" s="110"/>
      <c r="GU57" s="110"/>
      <c r="GV57" s="110"/>
      <c r="GW57" s="110"/>
      <c r="GX57" s="110"/>
      <c r="GY57" s="110"/>
      <c r="GZ57" s="110"/>
      <c r="HA57" s="110"/>
      <c r="HB57" s="110"/>
      <c r="HC57" s="110"/>
      <c r="HD57" s="110"/>
      <c r="HE57" s="110"/>
      <c r="HF57" s="110"/>
      <c r="HG57" s="110"/>
      <c r="HH57" s="110"/>
      <c r="HI57" s="110"/>
      <c r="HJ57" s="110"/>
      <c r="HK57" s="110"/>
      <c r="HL57" s="110"/>
      <c r="HM57" s="110"/>
      <c r="HN57" s="110"/>
      <c r="HO57" s="110"/>
      <c r="HP57" s="110"/>
      <c r="HQ57" s="110"/>
      <c r="HR57" s="110"/>
      <c r="HS57" s="110"/>
      <c r="HT57" s="110"/>
      <c r="HU57" s="110"/>
      <c r="HV57" s="110"/>
      <c r="HW57" s="110"/>
      <c r="HX57" s="110"/>
      <c r="HY57" s="110"/>
      <c r="HZ57" s="110"/>
      <c r="IA57" s="110"/>
      <c r="IB57" s="110"/>
      <c r="IC57" s="110"/>
      <c r="ID57" s="110"/>
      <c r="IE57" s="110"/>
      <c r="IF57" s="110"/>
      <c r="IG57" s="110"/>
      <c r="IH57" s="110"/>
      <c r="II57" s="110"/>
      <c r="IJ57" s="110"/>
      <c r="IK57" s="110"/>
      <c r="IL57" s="110"/>
      <c r="IM57" s="110"/>
      <c r="IN57" s="110"/>
      <c r="IO57" s="110"/>
      <c r="IP57" s="110"/>
      <c r="IQ57" s="110"/>
      <c r="IR57" s="110"/>
      <c r="IS57" s="110"/>
      <c r="IT57" s="110"/>
      <c r="IU57" s="110"/>
      <c r="IV57" s="110"/>
    </row>
    <row r="58" spans="1:256">
      <c r="A58" s="142">
        <v>2</v>
      </c>
      <c r="B58" s="143"/>
      <c r="C58" s="143"/>
      <c r="D58" s="143"/>
      <c r="E58" s="143"/>
      <c r="F58" s="143"/>
      <c r="G58" s="143"/>
      <c r="H58" s="143"/>
      <c r="I58" s="143"/>
      <c r="J58" s="143"/>
      <c r="K58" s="143"/>
      <c r="L58" s="143"/>
      <c r="M58" s="143"/>
      <c r="N58" s="143"/>
      <c r="O58" s="143"/>
      <c r="P58" s="92"/>
      <c r="Q58" s="95"/>
      <c r="R58" s="110"/>
      <c r="S58" s="110"/>
      <c r="T58" s="110"/>
      <c r="U58" s="110"/>
      <c r="V58" s="110"/>
      <c r="W58" s="110"/>
      <c r="X58" s="110"/>
      <c r="Y58" s="110"/>
      <c r="Z58" s="110"/>
      <c r="AA58" s="110"/>
      <c r="AB58" s="110"/>
      <c r="AC58" s="110"/>
      <c r="AD58" s="110"/>
      <c r="AE58" s="110"/>
      <c r="AF58" s="110"/>
      <c r="AG58" s="110"/>
      <c r="AH58" s="110"/>
      <c r="AI58" s="110"/>
      <c r="AJ58" s="110"/>
      <c r="AK58" s="110"/>
      <c r="AL58" s="110"/>
      <c r="AM58" s="110"/>
      <c r="AN58" s="110"/>
      <c r="AO58" s="110"/>
      <c r="AP58" s="110"/>
      <c r="AQ58" s="110"/>
      <c r="AR58" s="110"/>
      <c r="AS58" s="110"/>
      <c r="AT58" s="110"/>
      <c r="AU58" s="110"/>
      <c r="AV58" s="110"/>
      <c r="AW58" s="110"/>
      <c r="AX58" s="110"/>
      <c r="AY58" s="110"/>
      <c r="AZ58" s="110"/>
      <c r="BA58" s="110"/>
      <c r="BB58" s="110"/>
      <c r="BC58" s="110"/>
      <c r="BD58" s="110"/>
      <c r="BE58" s="110"/>
      <c r="BF58" s="110"/>
      <c r="BG58" s="110"/>
      <c r="BH58" s="110"/>
      <c r="BI58" s="110"/>
      <c r="BJ58" s="110"/>
      <c r="BK58" s="110"/>
      <c r="BL58" s="110"/>
      <c r="BM58" s="110"/>
      <c r="BN58" s="110"/>
      <c r="BO58" s="110"/>
      <c r="BP58" s="110"/>
      <c r="BQ58" s="110"/>
      <c r="BR58" s="110"/>
      <c r="BS58" s="110"/>
      <c r="BT58" s="110"/>
      <c r="BU58" s="110"/>
      <c r="BV58" s="110"/>
      <c r="BW58" s="110"/>
      <c r="BX58" s="110"/>
      <c r="BY58" s="110"/>
      <c r="BZ58" s="110"/>
      <c r="CA58" s="110"/>
      <c r="CB58" s="110"/>
      <c r="CC58" s="110"/>
      <c r="CD58" s="110"/>
      <c r="CE58" s="110"/>
      <c r="CF58" s="110"/>
      <c r="CG58" s="110"/>
      <c r="CH58" s="110"/>
      <c r="CI58" s="110"/>
      <c r="CJ58" s="110"/>
      <c r="CK58" s="110"/>
      <c r="CL58" s="110"/>
      <c r="CM58" s="110"/>
      <c r="CN58" s="110"/>
      <c r="CO58" s="110"/>
      <c r="CP58" s="110"/>
      <c r="CQ58" s="110"/>
      <c r="CR58" s="110"/>
      <c r="CS58" s="110"/>
      <c r="CT58" s="110"/>
      <c r="CU58" s="110"/>
      <c r="CV58" s="110"/>
      <c r="CW58" s="110"/>
      <c r="CX58" s="110"/>
      <c r="CY58" s="110"/>
      <c r="CZ58" s="110"/>
      <c r="DA58" s="110"/>
      <c r="DB58" s="110"/>
      <c r="DC58" s="110"/>
      <c r="DD58" s="110"/>
      <c r="DE58" s="110"/>
      <c r="DF58" s="110"/>
      <c r="DG58" s="110"/>
      <c r="DH58" s="110"/>
      <c r="DI58" s="110"/>
      <c r="DJ58" s="110"/>
      <c r="DK58" s="110"/>
      <c r="DL58" s="110"/>
      <c r="DM58" s="110"/>
      <c r="DN58" s="110"/>
      <c r="DO58" s="110"/>
      <c r="DP58" s="110"/>
      <c r="DQ58" s="110"/>
      <c r="DR58" s="110"/>
      <c r="DS58" s="110"/>
      <c r="DT58" s="110"/>
      <c r="DU58" s="110"/>
      <c r="DV58" s="110"/>
      <c r="DW58" s="110"/>
      <c r="DX58" s="110"/>
      <c r="DY58" s="110"/>
      <c r="DZ58" s="110"/>
      <c r="EA58" s="110"/>
      <c r="EB58" s="110"/>
      <c r="EC58" s="110"/>
      <c r="ED58" s="110"/>
      <c r="EE58" s="110"/>
      <c r="EF58" s="110"/>
      <c r="EG58" s="110"/>
      <c r="EH58" s="110"/>
      <c r="EI58" s="110"/>
      <c r="EJ58" s="110"/>
      <c r="EK58" s="110"/>
      <c r="EL58" s="110"/>
      <c r="EM58" s="110"/>
      <c r="EN58" s="110"/>
      <c r="EO58" s="110"/>
      <c r="EP58" s="110"/>
      <c r="EQ58" s="110"/>
      <c r="ER58" s="110"/>
      <c r="ES58" s="110"/>
      <c r="ET58" s="110"/>
      <c r="EU58" s="110"/>
      <c r="EV58" s="110"/>
      <c r="EW58" s="110"/>
      <c r="EX58" s="110"/>
      <c r="EY58" s="110"/>
      <c r="EZ58" s="110"/>
      <c r="FA58" s="110"/>
      <c r="FB58" s="110"/>
      <c r="FC58" s="110"/>
      <c r="FD58" s="110"/>
      <c r="FE58" s="110"/>
      <c r="FF58" s="110"/>
      <c r="FG58" s="110"/>
      <c r="FH58" s="110"/>
      <c r="FI58" s="110"/>
      <c r="FJ58" s="110"/>
      <c r="FK58" s="110"/>
      <c r="FL58" s="110"/>
      <c r="FM58" s="110"/>
      <c r="FN58" s="110"/>
      <c r="FO58" s="110"/>
      <c r="FP58" s="110"/>
      <c r="FQ58" s="110"/>
      <c r="FR58" s="110"/>
      <c r="FS58" s="110"/>
      <c r="FT58" s="110"/>
      <c r="FU58" s="110"/>
      <c r="FV58" s="110"/>
      <c r="FW58" s="110"/>
      <c r="FX58" s="110"/>
      <c r="FY58" s="110"/>
      <c r="FZ58" s="110"/>
      <c r="GA58" s="110"/>
      <c r="GB58" s="110"/>
      <c r="GC58" s="110"/>
      <c r="GD58" s="110"/>
      <c r="GE58" s="110"/>
      <c r="GF58" s="110"/>
      <c r="GG58" s="110"/>
      <c r="GH58" s="110"/>
      <c r="GI58" s="110"/>
      <c r="GJ58" s="110"/>
      <c r="GK58" s="110"/>
      <c r="GL58" s="110"/>
      <c r="GM58" s="110"/>
      <c r="GN58" s="110"/>
      <c r="GO58" s="110"/>
      <c r="GP58" s="110"/>
      <c r="GQ58" s="110"/>
      <c r="GR58" s="110"/>
      <c r="GS58" s="110"/>
      <c r="GT58" s="110"/>
      <c r="GU58" s="110"/>
      <c r="GV58" s="110"/>
      <c r="GW58" s="110"/>
      <c r="GX58" s="110"/>
      <c r="GY58" s="110"/>
      <c r="GZ58" s="110"/>
      <c r="HA58" s="110"/>
      <c r="HB58" s="110"/>
      <c r="HC58" s="110"/>
      <c r="HD58" s="110"/>
      <c r="HE58" s="110"/>
      <c r="HF58" s="110"/>
      <c r="HG58" s="110"/>
      <c r="HH58" s="110"/>
      <c r="HI58" s="110"/>
      <c r="HJ58" s="110"/>
      <c r="HK58" s="110"/>
      <c r="HL58" s="110"/>
      <c r="HM58" s="110"/>
      <c r="HN58" s="110"/>
      <c r="HO58" s="110"/>
      <c r="HP58" s="110"/>
      <c r="HQ58" s="110"/>
      <c r="HR58" s="110"/>
      <c r="HS58" s="110"/>
      <c r="HT58" s="110"/>
      <c r="HU58" s="110"/>
      <c r="HV58" s="110"/>
      <c r="HW58" s="110"/>
      <c r="HX58" s="110"/>
      <c r="HY58" s="110"/>
      <c r="HZ58" s="110"/>
      <c r="IA58" s="110"/>
      <c r="IB58" s="110"/>
      <c r="IC58" s="110"/>
      <c r="ID58" s="110"/>
      <c r="IE58" s="110"/>
      <c r="IF58" s="110"/>
      <c r="IG58" s="110"/>
      <c r="IH58" s="110"/>
      <c r="II58" s="110"/>
      <c r="IJ58" s="110"/>
      <c r="IK58" s="110"/>
      <c r="IL58" s="110"/>
      <c r="IM58" s="110"/>
      <c r="IN58" s="110"/>
      <c r="IO58" s="110"/>
      <c r="IP58" s="110"/>
      <c r="IQ58" s="110"/>
      <c r="IR58" s="110"/>
      <c r="IS58" s="110"/>
      <c r="IT58" s="110"/>
      <c r="IU58" s="110"/>
      <c r="IV58" s="110"/>
    </row>
    <row r="59" spans="1:256">
      <c r="A59" s="119"/>
      <c r="B59" s="119"/>
      <c r="C59" s="120"/>
      <c r="D59" s="120"/>
      <c r="E59" s="120"/>
      <c r="F59" s="120"/>
      <c r="G59" s="120"/>
      <c r="H59" s="120"/>
      <c r="I59" s="120"/>
      <c r="J59" s="120"/>
      <c r="K59" s="120"/>
      <c r="L59" s="120"/>
      <c r="M59" s="120"/>
      <c r="N59" s="120"/>
      <c r="O59" s="120"/>
      <c r="P59" s="117"/>
      <c r="Q59" s="95"/>
      <c r="R59" s="110"/>
      <c r="S59" s="110"/>
      <c r="T59" s="110"/>
      <c r="U59" s="110"/>
      <c r="V59" s="110"/>
      <c r="W59" s="110"/>
      <c r="X59" s="110"/>
      <c r="Y59" s="110"/>
      <c r="Z59" s="110"/>
      <c r="AA59" s="110"/>
      <c r="AB59" s="110"/>
      <c r="AC59" s="110"/>
      <c r="AD59" s="110"/>
      <c r="AE59" s="110"/>
      <c r="AF59" s="110"/>
      <c r="AG59" s="110"/>
      <c r="AH59" s="110"/>
      <c r="AI59" s="110"/>
      <c r="AJ59" s="110"/>
      <c r="AK59" s="110"/>
      <c r="AL59" s="110"/>
      <c r="AM59" s="110"/>
      <c r="AN59" s="110"/>
      <c r="AO59" s="110"/>
      <c r="AP59" s="110"/>
      <c r="AQ59" s="110"/>
      <c r="AR59" s="110"/>
      <c r="AS59" s="110"/>
      <c r="AT59" s="110"/>
      <c r="AU59" s="110"/>
      <c r="AV59" s="110"/>
      <c r="AW59" s="110"/>
      <c r="AX59" s="110"/>
      <c r="AY59" s="110"/>
      <c r="AZ59" s="110"/>
      <c r="BA59" s="110"/>
      <c r="BB59" s="110"/>
      <c r="BC59" s="110"/>
      <c r="BD59" s="110"/>
      <c r="BE59" s="110"/>
      <c r="BF59" s="110"/>
      <c r="BG59" s="110"/>
      <c r="BH59" s="110"/>
      <c r="BI59" s="110"/>
      <c r="BJ59" s="110"/>
      <c r="BK59" s="110"/>
      <c r="BL59" s="110"/>
      <c r="BM59" s="110"/>
      <c r="BN59" s="110"/>
      <c r="BO59" s="110"/>
      <c r="BP59" s="110"/>
      <c r="BQ59" s="110"/>
      <c r="BR59" s="110"/>
      <c r="BS59" s="110"/>
      <c r="BT59" s="110"/>
      <c r="BU59" s="110"/>
      <c r="BV59" s="110"/>
      <c r="BW59" s="110"/>
      <c r="BX59" s="110"/>
      <c r="BY59" s="110"/>
      <c r="BZ59" s="110"/>
      <c r="CA59" s="110"/>
      <c r="CB59" s="110"/>
      <c r="CC59" s="110"/>
      <c r="CD59" s="110"/>
      <c r="CE59" s="110"/>
      <c r="CF59" s="110"/>
      <c r="CG59" s="110"/>
      <c r="CH59" s="110"/>
      <c r="CI59" s="110"/>
      <c r="CJ59" s="110"/>
      <c r="CK59" s="110"/>
      <c r="CL59" s="110"/>
      <c r="CM59" s="110"/>
      <c r="CN59" s="110"/>
      <c r="CO59" s="110"/>
      <c r="CP59" s="110"/>
      <c r="CQ59" s="110"/>
      <c r="CR59" s="110"/>
      <c r="CS59" s="110"/>
      <c r="CT59" s="110"/>
      <c r="CU59" s="110"/>
      <c r="CV59" s="110"/>
      <c r="CW59" s="110"/>
      <c r="CX59" s="110"/>
      <c r="CY59" s="110"/>
      <c r="CZ59" s="110"/>
      <c r="DA59" s="110"/>
      <c r="DB59" s="110"/>
      <c r="DC59" s="110"/>
      <c r="DD59" s="110"/>
      <c r="DE59" s="110"/>
      <c r="DF59" s="110"/>
      <c r="DG59" s="110"/>
      <c r="DH59" s="110"/>
      <c r="DI59" s="110"/>
      <c r="DJ59" s="110"/>
      <c r="DK59" s="110"/>
      <c r="DL59" s="110"/>
      <c r="DM59" s="110"/>
      <c r="DN59" s="110"/>
      <c r="DO59" s="110"/>
      <c r="DP59" s="110"/>
      <c r="DQ59" s="110"/>
      <c r="DR59" s="110"/>
      <c r="DS59" s="110"/>
      <c r="DT59" s="110"/>
      <c r="DU59" s="110"/>
      <c r="DV59" s="110"/>
      <c r="DW59" s="110"/>
      <c r="DX59" s="110"/>
      <c r="DY59" s="110"/>
      <c r="DZ59" s="110"/>
      <c r="EA59" s="110"/>
      <c r="EB59" s="110"/>
      <c r="EC59" s="110"/>
      <c r="ED59" s="110"/>
      <c r="EE59" s="110"/>
      <c r="EF59" s="110"/>
      <c r="EG59" s="110"/>
      <c r="EH59" s="110"/>
      <c r="EI59" s="110"/>
      <c r="EJ59" s="110"/>
      <c r="EK59" s="110"/>
      <c r="EL59" s="110"/>
      <c r="EM59" s="110"/>
      <c r="EN59" s="110"/>
      <c r="EO59" s="110"/>
      <c r="EP59" s="110"/>
      <c r="EQ59" s="110"/>
      <c r="ER59" s="110"/>
      <c r="ES59" s="110"/>
      <c r="ET59" s="110"/>
      <c r="EU59" s="110"/>
      <c r="EV59" s="110"/>
      <c r="EW59" s="110"/>
      <c r="EX59" s="110"/>
      <c r="EY59" s="110"/>
      <c r="EZ59" s="110"/>
      <c r="FA59" s="110"/>
      <c r="FB59" s="110"/>
      <c r="FC59" s="110"/>
      <c r="FD59" s="110"/>
      <c r="FE59" s="110"/>
      <c r="FF59" s="110"/>
      <c r="FG59" s="110"/>
      <c r="FH59" s="110"/>
      <c r="FI59" s="110"/>
      <c r="FJ59" s="110"/>
      <c r="FK59" s="110"/>
      <c r="FL59" s="110"/>
      <c r="FM59" s="110"/>
      <c r="FN59" s="110"/>
      <c r="FO59" s="110"/>
      <c r="FP59" s="110"/>
      <c r="FQ59" s="110"/>
      <c r="FR59" s="110"/>
      <c r="FS59" s="110"/>
      <c r="FT59" s="110"/>
      <c r="FU59" s="110"/>
      <c r="FV59" s="110"/>
      <c r="FW59" s="110"/>
      <c r="FX59" s="110"/>
      <c r="FY59" s="110"/>
      <c r="FZ59" s="110"/>
      <c r="GA59" s="110"/>
      <c r="GB59" s="110"/>
      <c r="GC59" s="110"/>
      <c r="GD59" s="110"/>
      <c r="GE59" s="110"/>
      <c r="GF59" s="110"/>
      <c r="GG59" s="110"/>
      <c r="GH59" s="110"/>
      <c r="GI59" s="110"/>
      <c r="GJ59" s="110"/>
      <c r="GK59" s="110"/>
      <c r="GL59" s="110"/>
      <c r="GM59" s="110"/>
      <c r="GN59" s="110"/>
      <c r="GO59" s="110"/>
      <c r="GP59" s="110"/>
      <c r="GQ59" s="110"/>
      <c r="GR59" s="110"/>
      <c r="GS59" s="110"/>
      <c r="GT59" s="110"/>
      <c r="GU59" s="110"/>
      <c r="GV59" s="110"/>
      <c r="GW59" s="110"/>
      <c r="GX59" s="110"/>
      <c r="GY59" s="110"/>
      <c r="GZ59" s="110"/>
      <c r="HA59" s="110"/>
      <c r="HB59" s="110"/>
      <c r="HC59" s="110"/>
      <c r="HD59" s="110"/>
      <c r="HE59" s="110"/>
      <c r="HF59" s="110"/>
      <c r="HG59" s="110"/>
      <c r="HH59" s="110"/>
      <c r="HI59" s="110"/>
      <c r="HJ59" s="110"/>
      <c r="HK59" s="110"/>
      <c r="HL59" s="110"/>
      <c r="HM59" s="110"/>
      <c r="HN59" s="110"/>
      <c r="HO59" s="110"/>
      <c r="HP59" s="110"/>
      <c r="HQ59" s="110"/>
      <c r="HR59" s="110"/>
      <c r="HS59" s="110"/>
      <c r="HT59" s="110"/>
      <c r="HU59" s="110"/>
      <c r="HV59" s="110"/>
      <c r="HW59" s="110"/>
      <c r="HX59" s="110"/>
      <c r="HY59" s="110"/>
      <c r="HZ59" s="110"/>
      <c r="IA59" s="110"/>
      <c r="IB59" s="110"/>
      <c r="IC59" s="110"/>
      <c r="ID59" s="110"/>
      <c r="IE59" s="110"/>
      <c r="IF59" s="110"/>
      <c r="IG59" s="110"/>
      <c r="IH59" s="110"/>
      <c r="II59" s="110"/>
      <c r="IJ59" s="110"/>
      <c r="IK59" s="110"/>
      <c r="IL59" s="110"/>
      <c r="IM59" s="110"/>
      <c r="IN59" s="110"/>
      <c r="IO59" s="110"/>
      <c r="IP59" s="110"/>
      <c r="IQ59" s="110"/>
      <c r="IR59" s="110"/>
      <c r="IS59" s="110"/>
      <c r="IT59" s="110"/>
      <c r="IU59" s="110"/>
      <c r="IV59" s="110"/>
    </row>
    <row r="60" spans="1:256">
      <c r="A60" s="119"/>
      <c r="B60" s="119"/>
      <c r="C60" s="120"/>
      <c r="D60" s="120"/>
      <c r="E60" s="120"/>
      <c r="F60" s="120"/>
      <c r="G60" s="120"/>
      <c r="H60" s="120"/>
      <c r="I60" s="120"/>
      <c r="J60" s="120"/>
      <c r="K60" s="120"/>
      <c r="L60" s="120"/>
      <c r="M60" s="120"/>
      <c r="N60" s="120"/>
      <c r="O60" s="120"/>
      <c r="P60" s="117"/>
      <c r="Q60" s="95"/>
      <c r="R60" s="110"/>
      <c r="S60" s="110"/>
      <c r="T60" s="110"/>
      <c r="U60" s="110"/>
      <c r="V60" s="110"/>
      <c r="W60" s="110"/>
      <c r="X60" s="110"/>
      <c r="Y60" s="110"/>
      <c r="Z60" s="110"/>
      <c r="AA60" s="110"/>
      <c r="AB60" s="110"/>
      <c r="AC60" s="110"/>
      <c r="AD60" s="110"/>
      <c r="AE60" s="110"/>
      <c r="AF60" s="110"/>
      <c r="AG60" s="110"/>
      <c r="AH60" s="110"/>
      <c r="AI60" s="110"/>
      <c r="AJ60" s="110"/>
      <c r="AK60" s="110"/>
      <c r="AL60" s="110"/>
      <c r="AM60" s="110"/>
      <c r="AN60" s="110"/>
      <c r="AO60" s="110"/>
      <c r="AP60" s="110"/>
      <c r="AQ60" s="110"/>
      <c r="AR60" s="110"/>
      <c r="AS60" s="110"/>
      <c r="AT60" s="110"/>
      <c r="AU60" s="110"/>
      <c r="AV60" s="110"/>
      <c r="AW60" s="110"/>
      <c r="AX60" s="110"/>
      <c r="AY60" s="110"/>
      <c r="AZ60" s="110"/>
      <c r="BA60" s="110"/>
      <c r="BB60" s="110"/>
      <c r="BC60" s="110"/>
      <c r="BD60" s="110"/>
      <c r="BE60" s="110"/>
      <c r="BF60" s="110"/>
      <c r="BG60" s="110"/>
      <c r="BH60" s="110"/>
      <c r="BI60" s="110"/>
      <c r="BJ60" s="110"/>
      <c r="BK60" s="110"/>
      <c r="BL60" s="110"/>
      <c r="BM60" s="110"/>
      <c r="BN60" s="110"/>
      <c r="BO60" s="110"/>
      <c r="BP60" s="110"/>
      <c r="BQ60" s="110"/>
      <c r="BR60" s="110"/>
      <c r="BS60" s="110"/>
      <c r="BT60" s="110"/>
      <c r="BU60" s="110"/>
      <c r="BV60" s="110"/>
      <c r="BW60" s="110"/>
      <c r="BX60" s="110"/>
      <c r="BY60" s="110"/>
      <c r="BZ60" s="110"/>
      <c r="CA60" s="110"/>
      <c r="CB60" s="110"/>
      <c r="CC60" s="110"/>
      <c r="CD60" s="110"/>
      <c r="CE60" s="110"/>
      <c r="CF60" s="110"/>
      <c r="CG60" s="110"/>
      <c r="CH60" s="110"/>
      <c r="CI60" s="110"/>
      <c r="CJ60" s="110"/>
      <c r="CK60" s="110"/>
      <c r="CL60" s="110"/>
      <c r="CM60" s="110"/>
      <c r="CN60" s="110"/>
      <c r="CO60" s="110"/>
      <c r="CP60" s="110"/>
      <c r="CQ60" s="110"/>
      <c r="CR60" s="110"/>
      <c r="CS60" s="110"/>
      <c r="CT60" s="110"/>
      <c r="CU60" s="110"/>
      <c r="CV60" s="110"/>
      <c r="CW60" s="110"/>
      <c r="CX60" s="110"/>
      <c r="CY60" s="110"/>
      <c r="CZ60" s="110"/>
      <c r="DA60" s="110"/>
      <c r="DB60" s="110"/>
      <c r="DC60" s="110"/>
      <c r="DD60" s="110"/>
      <c r="DE60" s="110"/>
      <c r="DF60" s="110"/>
      <c r="DG60" s="110"/>
      <c r="DH60" s="110"/>
      <c r="DI60" s="110"/>
      <c r="DJ60" s="110"/>
      <c r="DK60" s="110"/>
      <c r="DL60" s="110"/>
      <c r="DM60" s="110"/>
      <c r="DN60" s="110"/>
      <c r="DO60" s="110"/>
      <c r="DP60" s="110"/>
      <c r="DQ60" s="110"/>
      <c r="DR60" s="110"/>
      <c r="DS60" s="110"/>
      <c r="DT60" s="110"/>
      <c r="DU60" s="110"/>
      <c r="DV60" s="110"/>
      <c r="DW60" s="110"/>
      <c r="DX60" s="110"/>
      <c r="DY60" s="110"/>
      <c r="DZ60" s="110"/>
      <c r="EA60" s="110"/>
      <c r="EB60" s="110"/>
      <c r="EC60" s="110"/>
      <c r="ED60" s="110"/>
      <c r="EE60" s="110"/>
      <c r="EF60" s="110"/>
      <c r="EG60" s="110"/>
      <c r="EH60" s="110"/>
      <c r="EI60" s="110"/>
      <c r="EJ60" s="110"/>
      <c r="EK60" s="110"/>
      <c r="EL60" s="110"/>
      <c r="EM60" s="110"/>
      <c r="EN60" s="110"/>
      <c r="EO60" s="110"/>
      <c r="EP60" s="110"/>
      <c r="EQ60" s="110"/>
      <c r="ER60" s="110"/>
      <c r="ES60" s="110"/>
      <c r="ET60" s="110"/>
      <c r="EU60" s="110"/>
      <c r="EV60" s="110"/>
      <c r="EW60" s="110"/>
      <c r="EX60" s="110"/>
      <c r="EY60" s="110"/>
      <c r="EZ60" s="110"/>
      <c r="FA60" s="110"/>
      <c r="FB60" s="110"/>
      <c r="FC60" s="110"/>
      <c r="FD60" s="110"/>
      <c r="FE60" s="110"/>
      <c r="FF60" s="110"/>
      <c r="FG60" s="110"/>
      <c r="FH60" s="110"/>
      <c r="FI60" s="110"/>
      <c r="FJ60" s="110"/>
      <c r="FK60" s="110"/>
      <c r="FL60" s="110"/>
      <c r="FM60" s="110"/>
      <c r="FN60" s="110"/>
      <c r="FO60" s="110"/>
      <c r="FP60" s="110"/>
      <c r="FQ60" s="110"/>
      <c r="FR60" s="110"/>
      <c r="FS60" s="110"/>
      <c r="FT60" s="110"/>
      <c r="FU60" s="110"/>
      <c r="FV60" s="110"/>
      <c r="FW60" s="110"/>
      <c r="FX60" s="110"/>
      <c r="FY60" s="110"/>
      <c r="FZ60" s="110"/>
      <c r="GA60" s="110"/>
      <c r="GB60" s="110"/>
      <c r="GC60" s="110"/>
      <c r="GD60" s="110"/>
      <c r="GE60" s="110"/>
      <c r="GF60" s="110"/>
      <c r="GG60" s="110"/>
      <c r="GH60" s="110"/>
      <c r="GI60" s="110"/>
      <c r="GJ60" s="110"/>
      <c r="GK60" s="110"/>
      <c r="GL60" s="110"/>
      <c r="GM60" s="110"/>
      <c r="GN60" s="110"/>
      <c r="GO60" s="110"/>
      <c r="GP60" s="110"/>
      <c r="GQ60" s="110"/>
      <c r="GR60" s="110"/>
      <c r="GS60" s="110"/>
      <c r="GT60" s="110"/>
      <c r="GU60" s="110"/>
      <c r="GV60" s="110"/>
      <c r="GW60" s="110"/>
      <c r="GX60" s="110"/>
      <c r="GY60" s="110"/>
      <c r="GZ60" s="110"/>
      <c r="HA60" s="110"/>
      <c r="HB60" s="110"/>
      <c r="HC60" s="110"/>
      <c r="HD60" s="110"/>
      <c r="HE60" s="110"/>
      <c r="HF60" s="110"/>
      <c r="HG60" s="110"/>
      <c r="HH60" s="110"/>
      <c r="HI60" s="110"/>
      <c r="HJ60" s="110"/>
      <c r="HK60" s="110"/>
      <c r="HL60" s="110"/>
      <c r="HM60" s="110"/>
      <c r="HN60" s="110"/>
      <c r="HO60" s="110"/>
      <c r="HP60" s="110"/>
      <c r="HQ60" s="110"/>
      <c r="HR60" s="110"/>
      <c r="HS60" s="110"/>
      <c r="HT60" s="110"/>
      <c r="HU60" s="110"/>
      <c r="HV60" s="110"/>
      <c r="HW60" s="110"/>
      <c r="HX60" s="110"/>
      <c r="HY60" s="110"/>
      <c r="HZ60" s="110"/>
      <c r="IA60" s="110"/>
      <c r="IB60" s="110"/>
      <c r="IC60" s="110"/>
      <c r="ID60" s="110"/>
      <c r="IE60" s="110"/>
      <c r="IF60" s="110"/>
      <c r="IG60" s="110"/>
      <c r="IH60" s="110"/>
      <c r="II60" s="110"/>
      <c r="IJ60" s="110"/>
      <c r="IK60" s="110"/>
      <c r="IL60" s="110"/>
      <c r="IM60" s="110"/>
      <c r="IN60" s="110"/>
      <c r="IO60" s="110"/>
      <c r="IP60" s="110"/>
      <c r="IQ60" s="110"/>
      <c r="IR60" s="110"/>
      <c r="IS60" s="110"/>
      <c r="IT60" s="110"/>
      <c r="IU60" s="110"/>
      <c r="IV60" s="110"/>
    </row>
    <row r="61" spans="1:256">
      <c r="A61" s="119"/>
      <c r="B61" s="119"/>
      <c r="C61" s="120"/>
      <c r="D61" s="120"/>
      <c r="E61" s="120"/>
      <c r="F61" s="120"/>
      <c r="G61" s="120"/>
      <c r="H61" s="120"/>
      <c r="I61" s="120"/>
      <c r="J61" s="120"/>
      <c r="K61" s="120"/>
      <c r="L61" s="120"/>
      <c r="M61" s="120"/>
      <c r="N61" s="120"/>
      <c r="O61" s="120"/>
      <c r="P61" s="117"/>
      <c r="Q61" s="95"/>
      <c r="R61" s="110"/>
      <c r="S61" s="110"/>
      <c r="T61" s="110"/>
      <c r="U61" s="110"/>
      <c r="V61" s="110"/>
      <c r="W61" s="110"/>
      <c r="X61" s="110"/>
      <c r="Y61" s="110"/>
      <c r="Z61" s="110"/>
      <c r="AA61" s="110"/>
      <c r="AB61" s="110"/>
      <c r="AC61" s="110"/>
      <c r="AD61" s="110"/>
      <c r="AE61" s="110"/>
      <c r="AF61" s="110"/>
      <c r="AG61" s="110"/>
      <c r="AH61" s="110"/>
      <c r="AI61" s="110"/>
      <c r="AJ61" s="110"/>
      <c r="AK61" s="110"/>
      <c r="AL61" s="110"/>
      <c r="AM61" s="110"/>
      <c r="AN61" s="110"/>
      <c r="AO61" s="110"/>
      <c r="AP61" s="110"/>
      <c r="AQ61" s="110"/>
      <c r="AR61" s="110"/>
      <c r="AS61" s="110"/>
      <c r="AT61" s="110"/>
      <c r="AU61" s="110"/>
      <c r="AV61" s="110"/>
      <c r="AW61" s="110"/>
      <c r="AX61" s="110"/>
      <c r="AY61" s="110"/>
      <c r="AZ61" s="110"/>
      <c r="BA61" s="110"/>
      <c r="BB61" s="110"/>
      <c r="BC61" s="110"/>
      <c r="BD61" s="110"/>
      <c r="BE61" s="110"/>
      <c r="BF61" s="110"/>
      <c r="BG61" s="110"/>
      <c r="BH61" s="110"/>
      <c r="BI61" s="110"/>
      <c r="BJ61" s="110"/>
      <c r="BK61" s="110"/>
      <c r="BL61" s="110"/>
      <c r="BM61" s="110"/>
      <c r="BN61" s="110"/>
      <c r="BO61" s="110"/>
      <c r="BP61" s="110"/>
      <c r="BQ61" s="110"/>
      <c r="BR61" s="110"/>
      <c r="BS61" s="110"/>
      <c r="BT61" s="110"/>
      <c r="BU61" s="110"/>
      <c r="BV61" s="110"/>
      <c r="BW61" s="110"/>
      <c r="BX61" s="110"/>
      <c r="BY61" s="110"/>
      <c r="BZ61" s="110"/>
      <c r="CA61" s="110"/>
      <c r="CB61" s="110"/>
      <c r="CC61" s="110"/>
      <c r="CD61" s="110"/>
      <c r="CE61" s="110"/>
      <c r="CF61" s="110"/>
      <c r="CG61" s="110"/>
      <c r="CH61" s="110"/>
      <c r="CI61" s="110"/>
      <c r="CJ61" s="110"/>
      <c r="CK61" s="110"/>
      <c r="CL61" s="110"/>
      <c r="CM61" s="110"/>
      <c r="CN61" s="110"/>
      <c r="CO61" s="110"/>
      <c r="CP61" s="110"/>
      <c r="CQ61" s="110"/>
      <c r="CR61" s="110"/>
      <c r="CS61" s="110"/>
      <c r="CT61" s="110"/>
      <c r="CU61" s="110"/>
      <c r="CV61" s="110"/>
      <c r="CW61" s="110"/>
      <c r="CX61" s="110"/>
      <c r="CY61" s="110"/>
      <c r="CZ61" s="110"/>
      <c r="DA61" s="110"/>
      <c r="DB61" s="110"/>
      <c r="DC61" s="110"/>
      <c r="DD61" s="110"/>
      <c r="DE61" s="110"/>
      <c r="DF61" s="110"/>
      <c r="DG61" s="110"/>
      <c r="DH61" s="110"/>
      <c r="DI61" s="110"/>
      <c r="DJ61" s="110"/>
      <c r="DK61" s="110"/>
      <c r="DL61" s="110"/>
      <c r="DM61" s="110"/>
      <c r="DN61" s="110"/>
      <c r="DO61" s="110"/>
      <c r="DP61" s="110"/>
      <c r="DQ61" s="110"/>
      <c r="DR61" s="110"/>
      <c r="DS61" s="110"/>
      <c r="DT61" s="110"/>
      <c r="DU61" s="110"/>
      <c r="DV61" s="110"/>
      <c r="DW61" s="110"/>
      <c r="DX61" s="110"/>
      <c r="DY61" s="110"/>
      <c r="DZ61" s="110"/>
      <c r="EA61" s="110"/>
      <c r="EB61" s="110"/>
      <c r="EC61" s="110"/>
      <c r="ED61" s="110"/>
      <c r="EE61" s="110"/>
      <c r="EF61" s="110"/>
      <c r="EG61" s="110"/>
      <c r="EH61" s="110"/>
      <c r="EI61" s="110"/>
      <c r="EJ61" s="110"/>
      <c r="EK61" s="110"/>
      <c r="EL61" s="110"/>
      <c r="EM61" s="110"/>
      <c r="EN61" s="110"/>
      <c r="EO61" s="110"/>
      <c r="EP61" s="110"/>
      <c r="EQ61" s="110"/>
      <c r="ER61" s="110"/>
      <c r="ES61" s="110"/>
      <c r="ET61" s="110"/>
      <c r="EU61" s="110"/>
      <c r="EV61" s="110"/>
      <c r="EW61" s="110"/>
      <c r="EX61" s="110"/>
      <c r="EY61" s="110"/>
      <c r="EZ61" s="110"/>
      <c r="FA61" s="110"/>
      <c r="FB61" s="110"/>
      <c r="FC61" s="110"/>
      <c r="FD61" s="110"/>
      <c r="FE61" s="110"/>
      <c r="FF61" s="110"/>
      <c r="FG61" s="110"/>
      <c r="FH61" s="110"/>
      <c r="FI61" s="110"/>
      <c r="FJ61" s="110"/>
      <c r="FK61" s="110"/>
      <c r="FL61" s="110"/>
      <c r="FM61" s="110"/>
      <c r="FN61" s="110"/>
      <c r="FO61" s="110"/>
      <c r="FP61" s="110"/>
      <c r="FQ61" s="110"/>
      <c r="FR61" s="110"/>
      <c r="FS61" s="110"/>
      <c r="FT61" s="110"/>
      <c r="FU61" s="110"/>
      <c r="FV61" s="110"/>
      <c r="FW61" s="110"/>
      <c r="FX61" s="110"/>
      <c r="FY61" s="110"/>
      <c r="FZ61" s="110"/>
      <c r="GA61" s="110"/>
      <c r="GB61" s="110"/>
      <c r="GC61" s="110"/>
      <c r="GD61" s="110"/>
      <c r="GE61" s="110"/>
      <c r="GF61" s="110"/>
      <c r="GG61" s="110"/>
      <c r="GH61" s="110"/>
      <c r="GI61" s="110"/>
      <c r="GJ61" s="110"/>
      <c r="GK61" s="110"/>
      <c r="GL61" s="110"/>
      <c r="GM61" s="110"/>
      <c r="GN61" s="110"/>
      <c r="GO61" s="110"/>
      <c r="GP61" s="110"/>
      <c r="GQ61" s="110"/>
      <c r="GR61" s="110"/>
      <c r="GS61" s="110"/>
      <c r="GT61" s="110"/>
      <c r="GU61" s="110"/>
      <c r="GV61" s="110"/>
      <c r="GW61" s="110"/>
      <c r="GX61" s="110"/>
      <c r="GY61" s="110"/>
      <c r="GZ61" s="110"/>
      <c r="HA61" s="110"/>
      <c r="HB61" s="110"/>
      <c r="HC61" s="110"/>
      <c r="HD61" s="110"/>
      <c r="HE61" s="110"/>
      <c r="HF61" s="110"/>
      <c r="HG61" s="110"/>
      <c r="HH61" s="110"/>
      <c r="HI61" s="110"/>
      <c r="HJ61" s="110"/>
      <c r="HK61" s="110"/>
      <c r="HL61" s="110"/>
      <c r="HM61" s="110"/>
      <c r="HN61" s="110"/>
      <c r="HO61" s="110"/>
      <c r="HP61" s="110"/>
      <c r="HQ61" s="110"/>
      <c r="HR61" s="110"/>
      <c r="HS61" s="110"/>
      <c r="HT61" s="110"/>
      <c r="HU61" s="110"/>
      <c r="HV61" s="110"/>
      <c r="HW61" s="110"/>
      <c r="HX61" s="110"/>
      <c r="HY61" s="110"/>
      <c r="HZ61" s="110"/>
      <c r="IA61" s="110"/>
      <c r="IB61" s="110"/>
      <c r="IC61" s="110"/>
      <c r="ID61" s="110"/>
      <c r="IE61" s="110"/>
      <c r="IF61" s="110"/>
      <c r="IG61" s="110"/>
      <c r="IH61" s="110"/>
      <c r="II61" s="110"/>
      <c r="IJ61" s="110"/>
      <c r="IK61" s="110"/>
      <c r="IL61" s="110"/>
      <c r="IM61" s="110"/>
      <c r="IN61" s="110"/>
      <c r="IO61" s="110"/>
      <c r="IP61" s="110"/>
      <c r="IQ61" s="110"/>
      <c r="IR61" s="110"/>
      <c r="IS61" s="110"/>
      <c r="IT61" s="110"/>
      <c r="IU61" s="110"/>
      <c r="IV61" s="110"/>
    </row>
    <row r="62" spans="1:256">
      <c r="A62" s="119"/>
      <c r="B62" s="119"/>
      <c r="C62" s="120"/>
      <c r="D62" s="120"/>
      <c r="E62" s="120"/>
      <c r="F62" s="120"/>
      <c r="G62" s="120"/>
      <c r="H62" s="120"/>
      <c r="I62" s="120"/>
      <c r="J62" s="120"/>
      <c r="K62" s="120"/>
      <c r="L62" s="120"/>
      <c r="M62" s="120"/>
      <c r="N62" s="120"/>
      <c r="O62" s="120"/>
      <c r="P62" s="117"/>
      <c r="Q62" s="95"/>
      <c r="R62" s="110"/>
      <c r="S62" s="110"/>
      <c r="T62" s="110"/>
      <c r="U62" s="110"/>
      <c r="V62" s="110"/>
      <c r="W62" s="110"/>
      <c r="X62" s="110"/>
      <c r="Y62" s="110"/>
      <c r="Z62" s="110"/>
      <c r="AA62" s="110"/>
      <c r="AB62" s="110"/>
      <c r="AC62" s="110"/>
      <c r="AD62" s="110"/>
      <c r="AE62" s="110"/>
      <c r="AF62" s="110"/>
      <c r="AG62" s="110"/>
      <c r="AH62" s="110"/>
      <c r="AI62" s="110"/>
      <c r="AJ62" s="110"/>
      <c r="AK62" s="110"/>
      <c r="AL62" s="110"/>
      <c r="AM62" s="110"/>
      <c r="AN62" s="110"/>
      <c r="AO62" s="110"/>
      <c r="AP62" s="110"/>
      <c r="AQ62" s="110"/>
      <c r="AR62" s="110"/>
      <c r="AS62" s="110"/>
      <c r="AT62" s="110"/>
      <c r="AU62" s="110"/>
      <c r="AV62" s="110"/>
      <c r="AW62" s="110"/>
      <c r="AX62" s="110"/>
      <c r="AY62" s="110"/>
      <c r="AZ62" s="110"/>
      <c r="BA62" s="110"/>
      <c r="BB62" s="110"/>
      <c r="BC62" s="110"/>
      <c r="BD62" s="110"/>
      <c r="BE62" s="110"/>
      <c r="BF62" s="110"/>
      <c r="BG62" s="110"/>
      <c r="BH62" s="110"/>
      <c r="BI62" s="110"/>
      <c r="BJ62" s="110"/>
      <c r="BK62" s="110"/>
      <c r="BL62" s="110"/>
      <c r="BM62" s="110"/>
      <c r="BN62" s="110"/>
      <c r="BO62" s="110"/>
      <c r="BP62" s="110"/>
      <c r="BQ62" s="110"/>
      <c r="BR62" s="110"/>
      <c r="BS62" s="110"/>
      <c r="BT62" s="110"/>
      <c r="BU62" s="110"/>
      <c r="BV62" s="110"/>
      <c r="BW62" s="110"/>
      <c r="BX62" s="110"/>
      <c r="BY62" s="110"/>
      <c r="BZ62" s="110"/>
      <c r="CA62" s="110"/>
      <c r="CB62" s="110"/>
      <c r="CC62" s="110"/>
      <c r="CD62" s="110"/>
      <c r="CE62" s="110"/>
      <c r="CF62" s="110"/>
      <c r="CG62" s="110"/>
      <c r="CH62" s="110"/>
      <c r="CI62" s="110"/>
      <c r="CJ62" s="110"/>
      <c r="CK62" s="110"/>
      <c r="CL62" s="110"/>
      <c r="CM62" s="110"/>
      <c r="CN62" s="110"/>
      <c r="CO62" s="110"/>
      <c r="CP62" s="110"/>
      <c r="CQ62" s="110"/>
      <c r="CR62" s="110"/>
      <c r="CS62" s="110"/>
      <c r="CT62" s="110"/>
      <c r="CU62" s="110"/>
      <c r="CV62" s="110"/>
      <c r="CW62" s="110"/>
      <c r="CX62" s="110"/>
      <c r="CY62" s="110"/>
      <c r="CZ62" s="110"/>
      <c r="DA62" s="110"/>
      <c r="DB62" s="110"/>
      <c r="DC62" s="110"/>
      <c r="DD62" s="110"/>
      <c r="DE62" s="110"/>
      <c r="DF62" s="110"/>
      <c r="DG62" s="110"/>
      <c r="DH62" s="110"/>
      <c r="DI62" s="110"/>
      <c r="DJ62" s="110"/>
      <c r="DK62" s="110"/>
      <c r="DL62" s="110"/>
      <c r="DM62" s="110"/>
      <c r="DN62" s="110"/>
      <c r="DO62" s="110"/>
      <c r="DP62" s="110"/>
      <c r="DQ62" s="110"/>
      <c r="DR62" s="110"/>
      <c r="DS62" s="110"/>
      <c r="DT62" s="110"/>
      <c r="DU62" s="110"/>
      <c r="DV62" s="110"/>
      <c r="DW62" s="110"/>
      <c r="DX62" s="110"/>
      <c r="DY62" s="110"/>
      <c r="DZ62" s="110"/>
      <c r="EA62" s="110"/>
      <c r="EB62" s="110"/>
      <c r="EC62" s="110"/>
      <c r="ED62" s="110"/>
      <c r="EE62" s="110"/>
      <c r="EF62" s="110"/>
      <c r="EG62" s="110"/>
      <c r="EH62" s="110"/>
      <c r="EI62" s="110"/>
      <c r="EJ62" s="110"/>
      <c r="EK62" s="110"/>
      <c r="EL62" s="110"/>
      <c r="EM62" s="110"/>
      <c r="EN62" s="110"/>
      <c r="EO62" s="110"/>
      <c r="EP62" s="110"/>
      <c r="EQ62" s="110"/>
      <c r="ER62" s="110"/>
      <c r="ES62" s="110"/>
      <c r="ET62" s="110"/>
      <c r="EU62" s="110"/>
      <c r="EV62" s="110"/>
      <c r="EW62" s="110"/>
      <c r="EX62" s="110"/>
      <c r="EY62" s="110"/>
      <c r="EZ62" s="110"/>
      <c r="FA62" s="110"/>
      <c r="FB62" s="110"/>
      <c r="FC62" s="110"/>
      <c r="FD62" s="110"/>
      <c r="FE62" s="110"/>
      <c r="FF62" s="110"/>
      <c r="FG62" s="110"/>
      <c r="FH62" s="110"/>
      <c r="FI62" s="110"/>
      <c r="FJ62" s="110"/>
      <c r="FK62" s="110"/>
      <c r="FL62" s="110"/>
      <c r="FM62" s="110"/>
      <c r="FN62" s="110"/>
      <c r="FO62" s="110"/>
      <c r="FP62" s="110"/>
      <c r="FQ62" s="110"/>
      <c r="FR62" s="110"/>
      <c r="FS62" s="110"/>
      <c r="FT62" s="110"/>
      <c r="FU62" s="110"/>
      <c r="FV62" s="110"/>
      <c r="FW62" s="110"/>
      <c r="FX62" s="110"/>
      <c r="FY62" s="110"/>
      <c r="FZ62" s="110"/>
      <c r="GA62" s="110"/>
      <c r="GB62" s="110"/>
      <c r="GC62" s="110"/>
      <c r="GD62" s="110"/>
      <c r="GE62" s="110"/>
      <c r="GF62" s="110"/>
      <c r="GG62" s="110"/>
      <c r="GH62" s="110"/>
      <c r="GI62" s="110"/>
      <c r="GJ62" s="110"/>
      <c r="GK62" s="110"/>
      <c r="GL62" s="110"/>
      <c r="GM62" s="110"/>
      <c r="GN62" s="110"/>
      <c r="GO62" s="110"/>
      <c r="GP62" s="110"/>
      <c r="GQ62" s="110"/>
      <c r="GR62" s="110"/>
      <c r="GS62" s="110"/>
      <c r="GT62" s="110"/>
      <c r="GU62" s="110"/>
      <c r="GV62" s="110"/>
      <c r="GW62" s="110"/>
      <c r="GX62" s="110"/>
      <c r="GY62" s="110"/>
      <c r="GZ62" s="110"/>
      <c r="HA62" s="110"/>
      <c r="HB62" s="110"/>
      <c r="HC62" s="110"/>
      <c r="HD62" s="110"/>
      <c r="HE62" s="110"/>
      <c r="HF62" s="110"/>
      <c r="HG62" s="110"/>
      <c r="HH62" s="110"/>
      <c r="HI62" s="110"/>
      <c r="HJ62" s="110"/>
      <c r="HK62" s="110"/>
      <c r="HL62" s="110"/>
      <c r="HM62" s="110"/>
      <c r="HN62" s="110"/>
      <c r="HO62" s="110"/>
      <c r="HP62" s="110"/>
      <c r="HQ62" s="110"/>
      <c r="HR62" s="110"/>
      <c r="HS62" s="110"/>
      <c r="HT62" s="110"/>
      <c r="HU62" s="110"/>
      <c r="HV62" s="110"/>
      <c r="HW62" s="110"/>
      <c r="HX62" s="110"/>
      <c r="HY62" s="110"/>
      <c r="HZ62" s="110"/>
      <c r="IA62" s="110"/>
      <c r="IB62" s="110"/>
      <c r="IC62" s="110"/>
      <c r="ID62" s="110"/>
      <c r="IE62" s="110"/>
      <c r="IF62" s="110"/>
      <c r="IG62" s="110"/>
      <c r="IH62" s="110"/>
      <c r="II62" s="110"/>
      <c r="IJ62" s="110"/>
      <c r="IK62" s="110"/>
      <c r="IL62" s="110"/>
      <c r="IM62" s="110"/>
      <c r="IN62" s="110"/>
      <c r="IO62" s="110"/>
      <c r="IP62" s="110"/>
      <c r="IQ62" s="110"/>
      <c r="IR62" s="110"/>
      <c r="IS62" s="110"/>
      <c r="IT62" s="110"/>
      <c r="IU62" s="110"/>
      <c r="IV62" s="110"/>
    </row>
    <row r="63" spans="1:256">
      <c r="A63" s="119"/>
      <c r="B63" s="119"/>
      <c r="C63" s="120"/>
      <c r="D63" s="120"/>
      <c r="E63" s="120"/>
      <c r="F63" s="120"/>
      <c r="G63" s="120"/>
      <c r="H63" s="120"/>
      <c r="I63" s="120"/>
      <c r="J63" s="120"/>
      <c r="K63" s="120"/>
      <c r="L63" s="120"/>
      <c r="M63" s="120"/>
      <c r="N63" s="120"/>
      <c r="O63" s="120"/>
      <c r="P63" s="117"/>
      <c r="Q63" s="95"/>
      <c r="R63" s="110"/>
      <c r="S63" s="110"/>
      <c r="T63" s="110"/>
      <c r="U63" s="110"/>
      <c r="V63" s="110"/>
      <c r="W63" s="110"/>
      <c r="X63" s="110"/>
      <c r="Y63" s="110"/>
      <c r="Z63" s="110"/>
      <c r="AA63" s="110"/>
      <c r="AB63" s="110"/>
      <c r="AC63" s="110"/>
      <c r="AD63" s="110"/>
      <c r="AE63" s="110"/>
      <c r="AF63" s="110"/>
      <c r="AG63" s="110"/>
      <c r="AH63" s="110"/>
      <c r="AI63" s="110"/>
      <c r="AJ63" s="110"/>
      <c r="AK63" s="110"/>
      <c r="AL63" s="110"/>
      <c r="AM63" s="110"/>
      <c r="AN63" s="110"/>
      <c r="AO63" s="110"/>
      <c r="AP63" s="110"/>
      <c r="AQ63" s="110"/>
      <c r="AR63" s="110"/>
      <c r="AS63" s="110"/>
      <c r="AT63" s="110"/>
      <c r="AU63" s="110"/>
      <c r="AV63" s="110"/>
      <c r="AW63" s="110"/>
      <c r="AX63" s="110"/>
      <c r="AY63" s="110"/>
      <c r="AZ63" s="110"/>
      <c r="BA63" s="110"/>
      <c r="BB63" s="110"/>
      <c r="BC63" s="110"/>
      <c r="BD63" s="110"/>
      <c r="BE63" s="110"/>
      <c r="BF63" s="110"/>
      <c r="BG63" s="110"/>
      <c r="BH63" s="110"/>
      <c r="BI63" s="110"/>
      <c r="BJ63" s="110"/>
      <c r="BK63" s="110"/>
      <c r="BL63" s="110"/>
      <c r="BM63" s="110"/>
      <c r="BN63" s="110"/>
      <c r="BO63" s="110"/>
      <c r="BP63" s="110"/>
      <c r="BQ63" s="110"/>
      <c r="BR63" s="110"/>
      <c r="BS63" s="110"/>
      <c r="BT63" s="110"/>
      <c r="BU63" s="110"/>
      <c r="BV63" s="110"/>
      <c r="BW63" s="110"/>
      <c r="BX63" s="110"/>
      <c r="BY63" s="110"/>
      <c r="BZ63" s="110"/>
      <c r="CA63" s="110"/>
      <c r="CB63" s="110"/>
      <c r="CC63" s="110"/>
      <c r="CD63" s="110"/>
      <c r="CE63" s="110"/>
      <c r="CF63" s="110"/>
      <c r="CG63" s="110"/>
      <c r="CH63" s="110"/>
      <c r="CI63" s="110"/>
      <c r="CJ63" s="110"/>
      <c r="CK63" s="110"/>
      <c r="CL63" s="110"/>
      <c r="CM63" s="110"/>
      <c r="CN63" s="110"/>
      <c r="CO63" s="110"/>
      <c r="CP63" s="110"/>
      <c r="CQ63" s="110"/>
      <c r="CR63" s="110"/>
      <c r="CS63" s="110"/>
      <c r="CT63" s="110"/>
      <c r="CU63" s="110"/>
      <c r="CV63" s="110"/>
      <c r="CW63" s="110"/>
      <c r="CX63" s="110"/>
      <c r="CY63" s="110"/>
      <c r="CZ63" s="110"/>
      <c r="DA63" s="110"/>
      <c r="DB63" s="110"/>
      <c r="DC63" s="110"/>
      <c r="DD63" s="110"/>
      <c r="DE63" s="110"/>
      <c r="DF63" s="110"/>
      <c r="DG63" s="110"/>
      <c r="DH63" s="110"/>
      <c r="DI63" s="110"/>
      <c r="DJ63" s="110"/>
      <c r="DK63" s="110"/>
      <c r="DL63" s="110"/>
      <c r="DM63" s="110"/>
      <c r="DN63" s="110"/>
      <c r="DO63" s="110"/>
      <c r="DP63" s="110"/>
      <c r="DQ63" s="110"/>
      <c r="DR63" s="110"/>
      <c r="DS63" s="110"/>
      <c r="DT63" s="110"/>
      <c r="DU63" s="110"/>
      <c r="DV63" s="110"/>
      <c r="DW63" s="110"/>
      <c r="DX63" s="110"/>
      <c r="DY63" s="110"/>
      <c r="DZ63" s="110"/>
      <c r="EA63" s="110"/>
      <c r="EB63" s="110"/>
      <c r="EC63" s="110"/>
      <c r="ED63" s="110"/>
      <c r="EE63" s="110"/>
      <c r="EF63" s="110"/>
      <c r="EG63" s="110"/>
      <c r="EH63" s="110"/>
      <c r="EI63" s="110"/>
      <c r="EJ63" s="110"/>
      <c r="EK63" s="110"/>
      <c r="EL63" s="110"/>
      <c r="EM63" s="110"/>
      <c r="EN63" s="110"/>
      <c r="EO63" s="110"/>
      <c r="EP63" s="110"/>
      <c r="EQ63" s="110"/>
      <c r="ER63" s="110"/>
      <c r="ES63" s="110"/>
      <c r="ET63" s="110"/>
      <c r="EU63" s="110"/>
      <c r="EV63" s="110"/>
      <c r="EW63" s="110"/>
      <c r="EX63" s="110"/>
      <c r="EY63" s="110"/>
      <c r="EZ63" s="110"/>
      <c r="FA63" s="110"/>
      <c r="FB63" s="110"/>
      <c r="FC63" s="110"/>
      <c r="FD63" s="110"/>
      <c r="FE63" s="110"/>
      <c r="FF63" s="110"/>
      <c r="FG63" s="110"/>
      <c r="FH63" s="110"/>
      <c r="FI63" s="110"/>
      <c r="FJ63" s="110"/>
      <c r="FK63" s="110"/>
      <c r="FL63" s="110"/>
      <c r="FM63" s="110"/>
      <c r="FN63" s="110"/>
      <c r="FO63" s="110"/>
      <c r="FP63" s="110"/>
      <c r="FQ63" s="110"/>
      <c r="FR63" s="110"/>
      <c r="FS63" s="110"/>
      <c r="FT63" s="110"/>
      <c r="FU63" s="110"/>
      <c r="FV63" s="110"/>
      <c r="FW63" s="110"/>
      <c r="FX63" s="110"/>
      <c r="FY63" s="110"/>
      <c r="FZ63" s="110"/>
      <c r="GA63" s="110"/>
      <c r="GB63" s="110"/>
      <c r="GC63" s="110"/>
      <c r="GD63" s="110"/>
      <c r="GE63" s="110"/>
      <c r="GF63" s="110"/>
      <c r="GG63" s="110"/>
      <c r="GH63" s="110"/>
      <c r="GI63" s="110"/>
      <c r="GJ63" s="110"/>
      <c r="GK63" s="110"/>
      <c r="GL63" s="110"/>
      <c r="GM63" s="110"/>
      <c r="GN63" s="110"/>
      <c r="GO63" s="110"/>
      <c r="GP63" s="110"/>
      <c r="GQ63" s="110"/>
      <c r="GR63" s="110"/>
      <c r="GS63" s="110"/>
      <c r="GT63" s="110"/>
      <c r="GU63" s="110"/>
      <c r="GV63" s="110"/>
      <c r="GW63" s="110"/>
      <c r="GX63" s="110"/>
      <c r="GY63" s="110"/>
      <c r="GZ63" s="110"/>
      <c r="HA63" s="110"/>
      <c r="HB63" s="110"/>
      <c r="HC63" s="110"/>
      <c r="HD63" s="110"/>
      <c r="HE63" s="110"/>
      <c r="HF63" s="110"/>
      <c r="HG63" s="110"/>
      <c r="HH63" s="110"/>
      <c r="HI63" s="110"/>
      <c r="HJ63" s="110"/>
      <c r="HK63" s="110"/>
      <c r="HL63" s="110"/>
      <c r="HM63" s="110"/>
      <c r="HN63" s="110"/>
      <c r="HO63" s="110"/>
      <c r="HP63" s="110"/>
      <c r="HQ63" s="110"/>
      <c r="HR63" s="110"/>
      <c r="HS63" s="110"/>
      <c r="HT63" s="110"/>
      <c r="HU63" s="110"/>
      <c r="HV63" s="110"/>
      <c r="HW63" s="110"/>
      <c r="HX63" s="110"/>
      <c r="HY63" s="110"/>
      <c r="HZ63" s="110"/>
      <c r="IA63" s="110"/>
      <c r="IB63" s="110"/>
      <c r="IC63" s="110"/>
      <c r="ID63" s="110"/>
      <c r="IE63" s="110"/>
      <c r="IF63" s="110"/>
      <c r="IG63" s="110"/>
      <c r="IH63" s="110"/>
      <c r="II63" s="110"/>
      <c r="IJ63" s="110"/>
      <c r="IK63" s="110"/>
      <c r="IL63" s="110"/>
      <c r="IM63" s="110"/>
      <c r="IN63" s="110"/>
      <c r="IO63" s="110"/>
      <c r="IP63" s="110"/>
      <c r="IQ63" s="110"/>
      <c r="IR63" s="110"/>
      <c r="IS63" s="110"/>
      <c r="IT63" s="110"/>
      <c r="IU63" s="110"/>
      <c r="IV63" s="110"/>
    </row>
    <row r="64" spans="1:256">
      <c r="A64" s="119"/>
      <c r="B64" s="119"/>
      <c r="C64" s="120"/>
      <c r="D64" s="120"/>
      <c r="E64" s="120"/>
      <c r="F64" s="120"/>
      <c r="G64" s="120"/>
      <c r="H64" s="120"/>
      <c r="I64" s="120"/>
      <c r="J64" s="120"/>
      <c r="K64" s="120"/>
      <c r="L64" s="120"/>
      <c r="M64" s="120"/>
      <c r="N64" s="120"/>
      <c r="O64" s="120"/>
      <c r="P64" s="117"/>
      <c r="Q64" s="95"/>
      <c r="R64" s="110"/>
      <c r="S64" s="110"/>
      <c r="T64" s="110"/>
      <c r="U64" s="110"/>
      <c r="V64" s="110"/>
      <c r="W64" s="110"/>
      <c r="X64" s="110"/>
      <c r="Y64" s="110"/>
      <c r="Z64" s="110"/>
      <c r="AA64" s="110"/>
      <c r="AB64" s="110"/>
      <c r="AC64" s="110"/>
      <c r="AD64" s="110"/>
      <c r="AE64" s="110"/>
      <c r="AF64" s="110"/>
      <c r="AG64" s="110"/>
      <c r="AH64" s="110"/>
      <c r="AI64" s="110"/>
      <c r="AJ64" s="110"/>
      <c r="AK64" s="110"/>
      <c r="AL64" s="110"/>
      <c r="AM64" s="110"/>
      <c r="AN64" s="110"/>
      <c r="AO64" s="110"/>
      <c r="AP64" s="110"/>
      <c r="AQ64" s="110"/>
      <c r="AR64" s="110"/>
      <c r="AS64" s="110"/>
      <c r="AT64" s="110"/>
      <c r="AU64" s="110"/>
      <c r="AV64" s="110"/>
      <c r="AW64" s="110"/>
      <c r="AX64" s="110"/>
      <c r="AY64" s="110"/>
      <c r="AZ64" s="110"/>
      <c r="BA64" s="110"/>
      <c r="BB64" s="110"/>
      <c r="BC64" s="110"/>
      <c r="BD64" s="110"/>
      <c r="BE64" s="110"/>
      <c r="BF64" s="110"/>
      <c r="BG64" s="110"/>
      <c r="BH64" s="110"/>
      <c r="BI64" s="110"/>
      <c r="BJ64" s="110"/>
      <c r="BK64" s="110"/>
      <c r="BL64" s="110"/>
      <c r="BM64" s="110"/>
      <c r="BN64" s="110"/>
      <c r="BO64" s="110"/>
      <c r="BP64" s="110"/>
      <c r="BQ64" s="110"/>
      <c r="BR64" s="110"/>
      <c r="BS64" s="110"/>
      <c r="BT64" s="110"/>
      <c r="BU64" s="110"/>
      <c r="BV64" s="110"/>
      <c r="BW64" s="110"/>
      <c r="BX64" s="110"/>
      <c r="BY64" s="110"/>
      <c r="BZ64" s="110"/>
      <c r="CA64" s="110"/>
      <c r="CB64" s="110"/>
      <c r="CC64" s="110"/>
      <c r="CD64" s="110"/>
      <c r="CE64" s="110"/>
      <c r="CF64" s="110"/>
      <c r="CG64" s="110"/>
      <c r="CH64" s="110"/>
      <c r="CI64" s="110"/>
      <c r="CJ64" s="110"/>
      <c r="CK64" s="110"/>
      <c r="CL64" s="110"/>
      <c r="CM64" s="110"/>
      <c r="CN64" s="110"/>
      <c r="CO64" s="110"/>
      <c r="CP64" s="110"/>
      <c r="CQ64" s="110"/>
      <c r="CR64" s="110"/>
      <c r="CS64" s="110"/>
      <c r="CT64" s="110"/>
      <c r="CU64" s="110"/>
      <c r="CV64" s="110"/>
      <c r="CW64" s="110"/>
      <c r="CX64" s="110"/>
      <c r="CY64" s="110"/>
      <c r="CZ64" s="110"/>
      <c r="DA64" s="110"/>
      <c r="DB64" s="110"/>
      <c r="DC64" s="110"/>
      <c r="DD64" s="110"/>
      <c r="DE64" s="110"/>
      <c r="DF64" s="110"/>
      <c r="DG64" s="110"/>
      <c r="DH64" s="110"/>
      <c r="DI64" s="110"/>
      <c r="DJ64" s="110"/>
      <c r="DK64" s="110"/>
      <c r="DL64" s="110"/>
      <c r="DM64" s="110"/>
      <c r="DN64" s="110"/>
      <c r="DO64" s="110"/>
      <c r="DP64" s="110"/>
      <c r="DQ64" s="110"/>
      <c r="DR64" s="110"/>
      <c r="DS64" s="110"/>
      <c r="DT64" s="110"/>
      <c r="DU64" s="110"/>
      <c r="DV64" s="110"/>
      <c r="DW64" s="110"/>
      <c r="DX64" s="110"/>
      <c r="DY64" s="110"/>
      <c r="DZ64" s="110"/>
      <c r="EA64" s="110"/>
      <c r="EB64" s="110"/>
      <c r="EC64" s="110"/>
      <c r="ED64" s="110"/>
      <c r="EE64" s="110"/>
      <c r="EF64" s="110"/>
      <c r="EG64" s="110"/>
      <c r="EH64" s="110"/>
      <c r="EI64" s="110"/>
      <c r="EJ64" s="110"/>
      <c r="EK64" s="110"/>
      <c r="EL64" s="110"/>
      <c r="EM64" s="110"/>
      <c r="EN64" s="110"/>
      <c r="EO64" s="110"/>
      <c r="EP64" s="110"/>
      <c r="EQ64" s="110"/>
      <c r="ER64" s="110"/>
      <c r="ES64" s="110"/>
      <c r="ET64" s="110"/>
      <c r="EU64" s="110"/>
      <c r="EV64" s="110"/>
      <c r="EW64" s="110"/>
      <c r="EX64" s="110"/>
      <c r="EY64" s="110"/>
      <c r="EZ64" s="110"/>
      <c r="FA64" s="110"/>
      <c r="FB64" s="110"/>
      <c r="FC64" s="110"/>
      <c r="FD64" s="110"/>
      <c r="FE64" s="110"/>
      <c r="FF64" s="110"/>
      <c r="FG64" s="110"/>
      <c r="FH64" s="110"/>
      <c r="FI64" s="110"/>
      <c r="FJ64" s="110"/>
      <c r="FK64" s="110"/>
      <c r="FL64" s="110"/>
      <c r="FM64" s="110"/>
      <c r="FN64" s="110"/>
      <c r="FO64" s="110"/>
      <c r="FP64" s="110"/>
      <c r="FQ64" s="110"/>
      <c r="FR64" s="110"/>
      <c r="FS64" s="110"/>
      <c r="FT64" s="110"/>
      <c r="FU64" s="110"/>
      <c r="FV64" s="110"/>
      <c r="FW64" s="110"/>
      <c r="FX64" s="110"/>
      <c r="FY64" s="110"/>
      <c r="FZ64" s="110"/>
      <c r="GA64" s="110"/>
      <c r="GB64" s="110"/>
      <c r="GC64" s="110"/>
      <c r="GD64" s="110"/>
      <c r="GE64" s="110"/>
      <c r="GF64" s="110"/>
      <c r="GG64" s="110"/>
      <c r="GH64" s="110"/>
      <c r="GI64" s="110"/>
      <c r="GJ64" s="110"/>
      <c r="GK64" s="110"/>
      <c r="GL64" s="110"/>
      <c r="GM64" s="110"/>
      <c r="GN64" s="110"/>
      <c r="GO64" s="110"/>
      <c r="GP64" s="110"/>
      <c r="GQ64" s="110"/>
      <c r="GR64" s="110"/>
      <c r="GS64" s="110"/>
      <c r="GT64" s="110"/>
      <c r="GU64" s="110"/>
      <c r="GV64" s="110"/>
      <c r="GW64" s="110"/>
      <c r="GX64" s="110"/>
      <c r="GY64" s="110"/>
      <c r="GZ64" s="110"/>
      <c r="HA64" s="110"/>
      <c r="HB64" s="110"/>
      <c r="HC64" s="110"/>
      <c r="HD64" s="110"/>
      <c r="HE64" s="110"/>
      <c r="HF64" s="110"/>
      <c r="HG64" s="110"/>
      <c r="HH64" s="110"/>
      <c r="HI64" s="110"/>
      <c r="HJ64" s="110"/>
      <c r="HK64" s="110"/>
      <c r="HL64" s="110"/>
      <c r="HM64" s="110"/>
      <c r="HN64" s="110"/>
      <c r="HO64" s="110"/>
      <c r="HP64" s="110"/>
      <c r="HQ64" s="110"/>
      <c r="HR64" s="110"/>
      <c r="HS64" s="110"/>
      <c r="HT64" s="110"/>
      <c r="HU64" s="110"/>
      <c r="HV64" s="110"/>
      <c r="HW64" s="110"/>
      <c r="HX64" s="110"/>
      <c r="HY64" s="110"/>
      <c r="HZ64" s="110"/>
      <c r="IA64" s="110"/>
      <c r="IB64" s="110"/>
      <c r="IC64" s="110"/>
      <c r="ID64" s="110"/>
      <c r="IE64" s="110"/>
      <c r="IF64" s="110"/>
      <c r="IG64" s="110"/>
      <c r="IH64" s="110"/>
      <c r="II64" s="110"/>
      <c r="IJ64" s="110"/>
      <c r="IK64" s="110"/>
      <c r="IL64" s="110"/>
      <c r="IM64" s="110"/>
      <c r="IN64" s="110"/>
      <c r="IO64" s="110"/>
      <c r="IP64" s="110"/>
      <c r="IQ64" s="110"/>
      <c r="IR64" s="110"/>
      <c r="IS64" s="110"/>
      <c r="IT64" s="110"/>
      <c r="IU64" s="110"/>
      <c r="IV64" s="110"/>
    </row>
    <row r="65" spans="1:256">
      <c r="A65" s="119"/>
      <c r="B65" s="119"/>
      <c r="C65" s="120"/>
      <c r="D65" s="120"/>
      <c r="E65" s="120"/>
      <c r="F65" s="120"/>
      <c r="G65" s="120"/>
      <c r="H65" s="120"/>
      <c r="I65" s="120"/>
      <c r="J65" s="120"/>
      <c r="K65" s="120"/>
      <c r="L65" s="120"/>
      <c r="M65" s="120"/>
      <c r="N65" s="120"/>
      <c r="O65" s="120"/>
      <c r="P65" s="117"/>
      <c r="Q65" s="95"/>
      <c r="R65" s="110"/>
      <c r="S65" s="110"/>
      <c r="T65" s="110"/>
      <c r="U65" s="110"/>
      <c r="V65" s="110"/>
      <c r="W65" s="110"/>
      <c r="X65" s="110"/>
      <c r="Y65" s="110"/>
      <c r="Z65" s="110"/>
      <c r="AA65" s="110"/>
      <c r="AB65" s="110"/>
      <c r="AC65" s="110"/>
      <c r="AD65" s="110"/>
      <c r="AE65" s="110"/>
      <c r="AF65" s="110"/>
      <c r="AG65" s="110"/>
      <c r="AH65" s="110"/>
      <c r="AI65" s="110"/>
      <c r="AJ65" s="110"/>
      <c r="AK65" s="110"/>
      <c r="AL65" s="110"/>
      <c r="AM65" s="110"/>
      <c r="AN65" s="110"/>
      <c r="AO65" s="110"/>
      <c r="AP65" s="110"/>
      <c r="AQ65" s="110"/>
      <c r="AR65" s="110"/>
      <c r="AS65" s="110"/>
      <c r="AT65" s="110"/>
      <c r="AU65" s="110"/>
      <c r="AV65" s="110"/>
      <c r="AW65" s="110"/>
      <c r="AX65" s="110"/>
      <c r="AY65" s="110"/>
      <c r="AZ65" s="110"/>
      <c r="BA65" s="110"/>
      <c r="BB65" s="110"/>
      <c r="BC65" s="110"/>
      <c r="BD65" s="110"/>
      <c r="BE65" s="110"/>
      <c r="BF65" s="110"/>
      <c r="BG65" s="110"/>
      <c r="BH65" s="110"/>
      <c r="BI65" s="110"/>
      <c r="BJ65" s="110"/>
      <c r="BK65" s="110"/>
      <c r="BL65" s="110"/>
      <c r="BM65" s="110"/>
      <c r="BN65" s="110"/>
      <c r="BO65" s="110"/>
      <c r="BP65" s="110"/>
      <c r="BQ65" s="110"/>
      <c r="BR65" s="110"/>
      <c r="BS65" s="110"/>
      <c r="BT65" s="110"/>
      <c r="BU65" s="110"/>
      <c r="BV65" s="110"/>
      <c r="BW65" s="110"/>
      <c r="BX65" s="110"/>
      <c r="BY65" s="110"/>
      <c r="BZ65" s="110"/>
      <c r="CA65" s="110"/>
      <c r="CB65" s="110"/>
      <c r="CC65" s="110"/>
      <c r="CD65" s="110"/>
      <c r="CE65" s="110"/>
      <c r="CF65" s="110"/>
      <c r="CG65" s="110"/>
      <c r="CH65" s="110"/>
      <c r="CI65" s="110"/>
      <c r="CJ65" s="110"/>
      <c r="CK65" s="110"/>
      <c r="CL65" s="110"/>
      <c r="CM65" s="110"/>
      <c r="CN65" s="110"/>
      <c r="CO65" s="110"/>
      <c r="CP65" s="110"/>
      <c r="CQ65" s="110"/>
      <c r="CR65" s="110"/>
      <c r="CS65" s="110"/>
      <c r="CT65" s="110"/>
      <c r="CU65" s="110"/>
      <c r="CV65" s="110"/>
      <c r="CW65" s="110"/>
      <c r="CX65" s="110"/>
      <c r="CY65" s="110"/>
      <c r="CZ65" s="110"/>
      <c r="DA65" s="110"/>
      <c r="DB65" s="110"/>
      <c r="DC65" s="110"/>
      <c r="DD65" s="110"/>
      <c r="DE65" s="110"/>
      <c r="DF65" s="110"/>
      <c r="DG65" s="110"/>
      <c r="DH65" s="110"/>
      <c r="DI65" s="110"/>
      <c r="DJ65" s="110"/>
      <c r="DK65" s="110"/>
      <c r="DL65" s="110"/>
      <c r="DM65" s="110"/>
      <c r="DN65" s="110"/>
      <c r="DO65" s="110"/>
      <c r="DP65" s="110"/>
      <c r="DQ65" s="110"/>
      <c r="DR65" s="110"/>
      <c r="DS65" s="110"/>
      <c r="DT65" s="110"/>
      <c r="DU65" s="110"/>
      <c r="DV65" s="110"/>
      <c r="DW65" s="110"/>
      <c r="DX65" s="110"/>
      <c r="DY65" s="110"/>
      <c r="DZ65" s="110"/>
      <c r="EA65" s="110"/>
      <c r="EB65" s="110"/>
      <c r="EC65" s="110"/>
      <c r="ED65" s="110"/>
      <c r="EE65" s="110"/>
      <c r="EF65" s="110"/>
      <c r="EG65" s="110"/>
      <c r="EH65" s="110"/>
      <c r="EI65" s="110"/>
      <c r="EJ65" s="110"/>
      <c r="EK65" s="110"/>
      <c r="EL65" s="110"/>
      <c r="EM65" s="110"/>
      <c r="EN65" s="110"/>
      <c r="EO65" s="110"/>
      <c r="EP65" s="110"/>
      <c r="EQ65" s="110"/>
      <c r="ER65" s="110"/>
      <c r="ES65" s="110"/>
      <c r="ET65" s="110"/>
      <c r="EU65" s="110"/>
      <c r="EV65" s="110"/>
      <c r="EW65" s="110"/>
      <c r="EX65" s="110"/>
      <c r="EY65" s="110"/>
      <c r="EZ65" s="110"/>
      <c r="FA65" s="110"/>
      <c r="FB65" s="110"/>
      <c r="FC65" s="110"/>
      <c r="FD65" s="110"/>
      <c r="FE65" s="110"/>
      <c r="FF65" s="110"/>
      <c r="FG65" s="110"/>
      <c r="FH65" s="110"/>
      <c r="FI65" s="110"/>
      <c r="FJ65" s="110"/>
      <c r="FK65" s="110"/>
      <c r="FL65" s="110"/>
      <c r="FM65" s="110"/>
      <c r="FN65" s="110"/>
      <c r="FO65" s="110"/>
      <c r="FP65" s="110"/>
      <c r="FQ65" s="110"/>
      <c r="FR65" s="110"/>
      <c r="FS65" s="110"/>
      <c r="FT65" s="110"/>
      <c r="FU65" s="110"/>
      <c r="FV65" s="110"/>
      <c r="FW65" s="110"/>
      <c r="FX65" s="110"/>
      <c r="FY65" s="110"/>
      <c r="FZ65" s="110"/>
      <c r="GA65" s="110"/>
      <c r="GB65" s="110"/>
      <c r="GC65" s="110"/>
      <c r="GD65" s="110"/>
      <c r="GE65" s="110"/>
      <c r="GF65" s="110"/>
      <c r="GG65" s="110"/>
      <c r="GH65" s="110"/>
      <c r="GI65" s="110"/>
      <c r="GJ65" s="110"/>
      <c r="GK65" s="110"/>
      <c r="GL65" s="110"/>
      <c r="GM65" s="110"/>
      <c r="GN65" s="110"/>
      <c r="GO65" s="110"/>
      <c r="GP65" s="110"/>
      <c r="GQ65" s="110"/>
      <c r="GR65" s="110"/>
      <c r="GS65" s="110"/>
      <c r="GT65" s="110"/>
      <c r="GU65" s="110"/>
      <c r="GV65" s="110"/>
      <c r="GW65" s="110"/>
      <c r="GX65" s="110"/>
      <c r="GY65" s="110"/>
      <c r="GZ65" s="110"/>
      <c r="HA65" s="110"/>
      <c r="HB65" s="110"/>
      <c r="HC65" s="110"/>
      <c r="HD65" s="110"/>
      <c r="HE65" s="110"/>
      <c r="HF65" s="110"/>
      <c r="HG65" s="110"/>
      <c r="HH65" s="110"/>
      <c r="HI65" s="110"/>
      <c r="HJ65" s="110"/>
      <c r="HK65" s="110"/>
      <c r="HL65" s="110"/>
      <c r="HM65" s="110"/>
      <c r="HN65" s="110"/>
      <c r="HO65" s="110"/>
      <c r="HP65" s="110"/>
      <c r="HQ65" s="110"/>
      <c r="HR65" s="110"/>
      <c r="HS65" s="110"/>
      <c r="HT65" s="110"/>
      <c r="HU65" s="110"/>
      <c r="HV65" s="110"/>
      <c r="HW65" s="110"/>
      <c r="HX65" s="110"/>
      <c r="HY65" s="110"/>
      <c r="HZ65" s="110"/>
      <c r="IA65" s="110"/>
      <c r="IB65" s="110"/>
      <c r="IC65" s="110"/>
      <c r="ID65" s="110"/>
      <c r="IE65" s="110"/>
      <c r="IF65" s="110"/>
      <c r="IG65" s="110"/>
      <c r="IH65" s="110"/>
      <c r="II65" s="110"/>
      <c r="IJ65" s="110"/>
      <c r="IK65" s="110"/>
      <c r="IL65" s="110"/>
      <c r="IM65" s="110"/>
      <c r="IN65" s="110"/>
      <c r="IO65" s="110"/>
      <c r="IP65" s="110"/>
      <c r="IQ65" s="110"/>
      <c r="IR65" s="110"/>
      <c r="IS65" s="110"/>
      <c r="IT65" s="110"/>
      <c r="IU65" s="110"/>
      <c r="IV65" s="110"/>
    </row>
    <row r="66" spans="1:256" ht="53.25" customHeight="1">
      <c r="A66" s="119"/>
      <c r="B66" s="119"/>
      <c r="C66" s="120"/>
      <c r="D66" s="120"/>
      <c r="E66" s="120"/>
      <c r="F66" s="120"/>
      <c r="G66" s="120"/>
      <c r="H66" s="120"/>
      <c r="I66" s="120"/>
      <c r="J66" s="120"/>
      <c r="K66" s="120"/>
      <c r="L66" s="120"/>
      <c r="M66" s="120"/>
      <c r="N66" s="120"/>
      <c r="O66" s="120"/>
      <c r="P66" s="117"/>
      <c r="Q66" s="95"/>
      <c r="R66" s="110"/>
      <c r="S66" s="110"/>
      <c r="T66" s="110"/>
      <c r="U66" s="110"/>
      <c r="V66" s="110"/>
      <c r="W66" s="110"/>
      <c r="X66" s="110"/>
      <c r="Y66" s="110"/>
      <c r="Z66" s="110"/>
      <c r="AA66" s="110"/>
      <c r="AB66" s="110"/>
      <c r="AC66" s="110"/>
      <c r="AD66" s="110"/>
      <c r="AE66" s="110"/>
      <c r="AF66" s="110"/>
      <c r="AG66" s="110"/>
      <c r="AH66" s="110"/>
      <c r="AI66" s="110"/>
      <c r="AJ66" s="110"/>
      <c r="AK66" s="110"/>
      <c r="AL66" s="110"/>
      <c r="AM66" s="110"/>
      <c r="AN66" s="110"/>
      <c r="AO66" s="110"/>
      <c r="AP66" s="110"/>
      <c r="AQ66" s="110"/>
      <c r="AR66" s="110"/>
      <c r="AS66" s="110"/>
      <c r="AT66" s="110"/>
      <c r="AU66" s="110"/>
      <c r="AV66" s="110"/>
      <c r="AW66" s="110"/>
      <c r="AX66" s="110"/>
      <c r="AY66" s="110"/>
      <c r="AZ66" s="110"/>
      <c r="BA66" s="110"/>
      <c r="BB66" s="110"/>
      <c r="BC66" s="110"/>
      <c r="BD66" s="110"/>
      <c r="BE66" s="110"/>
      <c r="BF66" s="110"/>
      <c r="BG66" s="110"/>
      <c r="BH66" s="110"/>
      <c r="BI66" s="110"/>
      <c r="BJ66" s="110"/>
      <c r="BK66" s="110"/>
      <c r="BL66" s="110"/>
      <c r="BM66" s="110"/>
      <c r="BN66" s="110"/>
      <c r="BO66" s="110"/>
      <c r="BP66" s="110"/>
      <c r="BQ66" s="110"/>
      <c r="BR66" s="110"/>
      <c r="BS66" s="110"/>
      <c r="BT66" s="110"/>
      <c r="BU66" s="110"/>
      <c r="BV66" s="110"/>
      <c r="BW66" s="110"/>
      <c r="BX66" s="110"/>
      <c r="BY66" s="110"/>
      <c r="BZ66" s="110"/>
      <c r="CA66" s="110"/>
      <c r="CB66" s="110"/>
      <c r="CC66" s="110"/>
      <c r="CD66" s="110"/>
      <c r="CE66" s="110"/>
      <c r="CF66" s="110"/>
      <c r="CG66" s="110"/>
      <c r="CH66" s="110"/>
      <c r="CI66" s="110"/>
      <c r="CJ66" s="110"/>
      <c r="CK66" s="110"/>
      <c r="CL66" s="110"/>
      <c r="CM66" s="110"/>
      <c r="CN66" s="110"/>
      <c r="CO66" s="110"/>
      <c r="CP66" s="110"/>
      <c r="CQ66" s="110"/>
      <c r="CR66" s="110"/>
      <c r="CS66" s="110"/>
      <c r="CT66" s="110"/>
      <c r="CU66" s="110"/>
      <c r="CV66" s="110"/>
      <c r="CW66" s="110"/>
      <c r="CX66" s="110"/>
      <c r="CY66" s="110"/>
      <c r="CZ66" s="110"/>
      <c r="DA66" s="110"/>
      <c r="DB66" s="110"/>
      <c r="DC66" s="110"/>
      <c r="DD66" s="110"/>
      <c r="DE66" s="110"/>
      <c r="DF66" s="110"/>
      <c r="DG66" s="110"/>
      <c r="DH66" s="110"/>
      <c r="DI66" s="110"/>
      <c r="DJ66" s="110"/>
      <c r="DK66" s="110"/>
      <c r="DL66" s="110"/>
      <c r="DM66" s="110"/>
      <c r="DN66" s="110"/>
      <c r="DO66" s="110"/>
      <c r="DP66" s="110"/>
      <c r="DQ66" s="110"/>
      <c r="DR66" s="110"/>
      <c r="DS66" s="110"/>
      <c r="DT66" s="110"/>
      <c r="DU66" s="110"/>
      <c r="DV66" s="110"/>
      <c r="DW66" s="110"/>
      <c r="DX66" s="110"/>
      <c r="DY66" s="110"/>
      <c r="DZ66" s="110"/>
      <c r="EA66" s="110"/>
      <c r="EB66" s="110"/>
      <c r="EC66" s="110"/>
      <c r="ED66" s="110"/>
      <c r="EE66" s="110"/>
      <c r="EF66" s="110"/>
      <c r="EG66" s="110"/>
      <c r="EH66" s="110"/>
      <c r="EI66" s="110"/>
      <c r="EJ66" s="110"/>
      <c r="EK66" s="110"/>
      <c r="EL66" s="110"/>
      <c r="EM66" s="110"/>
      <c r="EN66" s="110"/>
      <c r="EO66" s="110"/>
      <c r="EP66" s="110"/>
      <c r="EQ66" s="110"/>
      <c r="ER66" s="110"/>
      <c r="ES66" s="110"/>
      <c r="ET66" s="110"/>
      <c r="EU66" s="110"/>
      <c r="EV66" s="110"/>
      <c r="EW66" s="110"/>
      <c r="EX66" s="110"/>
      <c r="EY66" s="110"/>
      <c r="EZ66" s="110"/>
      <c r="FA66" s="110"/>
      <c r="FB66" s="110"/>
      <c r="FC66" s="110"/>
      <c r="FD66" s="110"/>
      <c r="FE66" s="110"/>
      <c r="FF66" s="110"/>
      <c r="FG66" s="110"/>
      <c r="FH66" s="110"/>
      <c r="FI66" s="110"/>
      <c r="FJ66" s="110"/>
      <c r="FK66" s="110"/>
      <c r="FL66" s="110"/>
      <c r="FM66" s="110"/>
      <c r="FN66" s="110"/>
      <c r="FO66" s="110"/>
      <c r="FP66" s="110"/>
      <c r="FQ66" s="110"/>
      <c r="FR66" s="110"/>
      <c r="FS66" s="110"/>
      <c r="FT66" s="110"/>
      <c r="FU66" s="110"/>
      <c r="FV66" s="110"/>
      <c r="FW66" s="110"/>
      <c r="FX66" s="110"/>
      <c r="FY66" s="110"/>
      <c r="FZ66" s="110"/>
      <c r="GA66" s="110"/>
      <c r="GB66" s="110"/>
      <c r="GC66" s="110"/>
      <c r="GD66" s="110"/>
      <c r="GE66" s="110"/>
      <c r="GF66" s="110"/>
      <c r="GG66" s="110"/>
      <c r="GH66" s="110"/>
      <c r="GI66" s="110"/>
      <c r="GJ66" s="110"/>
      <c r="GK66" s="110"/>
      <c r="GL66" s="110"/>
      <c r="GM66" s="110"/>
      <c r="GN66" s="110"/>
      <c r="GO66" s="110"/>
      <c r="GP66" s="110"/>
      <c r="GQ66" s="110"/>
      <c r="GR66" s="110"/>
      <c r="GS66" s="110"/>
      <c r="GT66" s="110"/>
      <c r="GU66" s="110"/>
      <c r="GV66" s="110"/>
      <c r="GW66" s="110"/>
      <c r="GX66" s="110"/>
      <c r="GY66" s="110"/>
      <c r="GZ66" s="110"/>
      <c r="HA66" s="110"/>
      <c r="HB66" s="110"/>
      <c r="HC66" s="110"/>
      <c r="HD66" s="110"/>
      <c r="HE66" s="110"/>
      <c r="HF66" s="110"/>
      <c r="HG66" s="110"/>
      <c r="HH66" s="110"/>
      <c r="HI66" s="110"/>
      <c r="HJ66" s="110"/>
      <c r="HK66" s="110"/>
      <c r="HL66" s="110"/>
      <c r="HM66" s="110"/>
      <c r="HN66" s="110"/>
      <c r="HO66" s="110"/>
      <c r="HP66" s="110"/>
      <c r="HQ66" s="110"/>
      <c r="HR66" s="110"/>
      <c r="HS66" s="110"/>
      <c r="HT66" s="110"/>
      <c r="HU66" s="110"/>
      <c r="HV66" s="110"/>
      <c r="HW66" s="110"/>
      <c r="HX66" s="110"/>
      <c r="HY66" s="110"/>
      <c r="HZ66" s="110"/>
      <c r="IA66" s="110"/>
      <c r="IB66" s="110"/>
      <c r="IC66" s="110"/>
      <c r="ID66" s="110"/>
      <c r="IE66" s="110"/>
      <c r="IF66" s="110"/>
      <c r="IG66" s="110"/>
      <c r="IH66" s="110"/>
      <c r="II66" s="110"/>
      <c r="IJ66" s="110"/>
      <c r="IK66" s="110"/>
      <c r="IL66" s="110"/>
      <c r="IM66" s="110"/>
      <c r="IN66" s="110"/>
      <c r="IO66" s="110"/>
      <c r="IP66" s="110"/>
      <c r="IQ66" s="110"/>
      <c r="IR66" s="110"/>
      <c r="IS66" s="110"/>
      <c r="IT66" s="110"/>
      <c r="IU66" s="110"/>
      <c r="IV66" s="110"/>
    </row>
    <row r="67" spans="1:256" ht="53.25" customHeight="1">
      <c r="A67" s="119"/>
      <c r="B67" s="119"/>
      <c r="C67" s="120"/>
      <c r="D67" s="120"/>
      <c r="E67" s="120"/>
      <c r="F67" s="120"/>
      <c r="G67" s="120"/>
      <c r="H67" s="120"/>
      <c r="I67" s="120"/>
      <c r="J67" s="120"/>
      <c r="K67" s="120"/>
      <c r="L67" s="120"/>
      <c r="M67" s="120"/>
      <c r="N67" s="120"/>
      <c r="O67" s="120"/>
      <c r="P67" s="117"/>
      <c r="Q67" s="95"/>
      <c r="R67" s="110"/>
      <c r="S67" s="110"/>
      <c r="T67" s="110"/>
      <c r="U67" s="110"/>
      <c r="V67" s="110"/>
      <c r="W67" s="110"/>
      <c r="X67" s="110"/>
      <c r="Y67" s="110"/>
      <c r="Z67" s="110"/>
      <c r="AA67" s="110"/>
      <c r="AB67" s="110"/>
      <c r="AC67" s="110"/>
      <c r="AD67" s="110"/>
      <c r="AE67" s="110"/>
      <c r="AF67" s="110"/>
      <c r="AG67" s="110"/>
      <c r="AH67" s="110"/>
      <c r="AI67" s="110"/>
      <c r="AJ67" s="110"/>
      <c r="AK67" s="110"/>
      <c r="AL67" s="110"/>
      <c r="AM67" s="110"/>
      <c r="AN67" s="110"/>
      <c r="AO67" s="110"/>
      <c r="AP67" s="110"/>
      <c r="AQ67" s="110"/>
      <c r="AR67" s="110"/>
      <c r="AS67" s="110"/>
      <c r="AT67" s="110"/>
      <c r="AU67" s="110"/>
      <c r="AV67" s="110"/>
      <c r="AW67" s="110"/>
      <c r="AX67" s="110"/>
      <c r="AY67" s="110"/>
      <c r="AZ67" s="110"/>
      <c r="BA67" s="110"/>
      <c r="BB67" s="110"/>
      <c r="BC67" s="110"/>
      <c r="BD67" s="110"/>
      <c r="BE67" s="110"/>
      <c r="BF67" s="110"/>
      <c r="BG67" s="110"/>
      <c r="BH67" s="110"/>
      <c r="BI67" s="110"/>
      <c r="BJ67" s="110"/>
      <c r="BK67" s="110"/>
      <c r="BL67" s="110"/>
      <c r="BM67" s="110"/>
      <c r="BN67" s="110"/>
      <c r="BO67" s="110"/>
      <c r="BP67" s="110"/>
      <c r="BQ67" s="110"/>
      <c r="BR67" s="110"/>
      <c r="BS67" s="110"/>
      <c r="BT67" s="110"/>
      <c r="BU67" s="110"/>
      <c r="BV67" s="110"/>
      <c r="BW67" s="110"/>
      <c r="BX67" s="110"/>
      <c r="BY67" s="110"/>
      <c r="BZ67" s="110"/>
      <c r="CA67" s="110"/>
      <c r="CB67" s="110"/>
      <c r="CC67" s="110"/>
      <c r="CD67" s="110"/>
      <c r="CE67" s="110"/>
      <c r="CF67" s="110"/>
      <c r="CG67" s="110"/>
      <c r="CH67" s="110"/>
      <c r="CI67" s="110"/>
      <c r="CJ67" s="110"/>
      <c r="CK67" s="110"/>
      <c r="CL67" s="110"/>
      <c r="CM67" s="110"/>
      <c r="CN67" s="110"/>
      <c r="CO67" s="110"/>
      <c r="CP67" s="110"/>
      <c r="CQ67" s="110"/>
      <c r="CR67" s="110"/>
      <c r="CS67" s="110"/>
      <c r="CT67" s="110"/>
      <c r="CU67" s="110"/>
      <c r="CV67" s="110"/>
      <c r="CW67" s="110"/>
      <c r="CX67" s="110"/>
      <c r="CY67" s="110"/>
      <c r="CZ67" s="110"/>
      <c r="DA67" s="110"/>
      <c r="DB67" s="110"/>
      <c r="DC67" s="110"/>
      <c r="DD67" s="110"/>
      <c r="DE67" s="110"/>
      <c r="DF67" s="110"/>
      <c r="DG67" s="110"/>
      <c r="DH67" s="110"/>
      <c r="DI67" s="110"/>
      <c r="DJ67" s="110"/>
      <c r="DK67" s="110"/>
      <c r="DL67" s="110"/>
      <c r="DM67" s="110"/>
      <c r="DN67" s="110"/>
      <c r="DO67" s="110"/>
      <c r="DP67" s="110"/>
      <c r="DQ67" s="110"/>
      <c r="DR67" s="110"/>
      <c r="DS67" s="110"/>
      <c r="DT67" s="110"/>
      <c r="DU67" s="110"/>
      <c r="DV67" s="110"/>
      <c r="DW67" s="110"/>
      <c r="DX67" s="110"/>
      <c r="DY67" s="110"/>
      <c r="DZ67" s="110"/>
      <c r="EA67" s="110"/>
      <c r="EB67" s="110"/>
      <c r="EC67" s="110"/>
      <c r="ED67" s="110"/>
      <c r="EE67" s="110"/>
      <c r="EF67" s="110"/>
      <c r="EG67" s="110"/>
      <c r="EH67" s="110"/>
      <c r="EI67" s="110"/>
      <c r="EJ67" s="110"/>
      <c r="EK67" s="110"/>
      <c r="EL67" s="110"/>
      <c r="EM67" s="110"/>
      <c r="EN67" s="110"/>
      <c r="EO67" s="110"/>
      <c r="EP67" s="110"/>
      <c r="EQ67" s="110"/>
      <c r="ER67" s="110"/>
      <c r="ES67" s="110"/>
      <c r="ET67" s="110"/>
      <c r="EU67" s="110"/>
      <c r="EV67" s="110"/>
      <c r="EW67" s="110"/>
      <c r="EX67" s="110"/>
      <c r="EY67" s="110"/>
      <c r="EZ67" s="110"/>
      <c r="FA67" s="110"/>
      <c r="FB67" s="110"/>
      <c r="FC67" s="110"/>
      <c r="FD67" s="110"/>
      <c r="FE67" s="110"/>
      <c r="FF67" s="110"/>
      <c r="FG67" s="110"/>
      <c r="FH67" s="110"/>
      <c r="FI67" s="110"/>
      <c r="FJ67" s="110"/>
      <c r="FK67" s="110"/>
      <c r="FL67" s="110"/>
      <c r="FM67" s="110"/>
      <c r="FN67" s="110"/>
      <c r="FO67" s="110"/>
      <c r="FP67" s="110"/>
      <c r="FQ67" s="110"/>
      <c r="FR67" s="110"/>
      <c r="FS67" s="110"/>
      <c r="FT67" s="110"/>
      <c r="FU67" s="110"/>
      <c r="FV67" s="110"/>
      <c r="FW67" s="110"/>
      <c r="FX67" s="110"/>
      <c r="FY67" s="110"/>
      <c r="FZ67" s="110"/>
      <c r="GA67" s="110"/>
      <c r="GB67" s="110"/>
      <c r="GC67" s="110"/>
      <c r="GD67" s="110"/>
      <c r="GE67" s="110"/>
      <c r="GF67" s="110"/>
      <c r="GG67" s="110"/>
      <c r="GH67" s="110"/>
      <c r="GI67" s="110"/>
      <c r="GJ67" s="110"/>
      <c r="GK67" s="110"/>
      <c r="GL67" s="110"/>
      <c r="GM67" s="110"/>
      <c r="GN67" s="110"/>
      <c r="GO67" s="110"/>
      <c r="GP67" s="110"/>
      <c r="GQ67" s="110"/>
      <c r="GR67" s="110"/>
      <c r="GS67" s="110"/>
      <c r="GT67" s="110"/>
      <c r="GU67" s="110"/>
      <c r="GV67" s="110"/>
      <c r="GW67" s="110"/>
      <c r="GX67" s="110"/>
      <c r="GY67" s="110"/>
      <c r="GZ67" s="110"/>
      <c r="HA67" s="110"/>
      <c r="HB67" s="110"/>
      <c r="HC67" s="110"/>
      <c r="HD67" s="110"/>
      <c r="HE67" s="110"/>
      <c r="HF67" s="110"/>
      <c r="HG67" s="110"/>
      <c r="HH67" s="110"/>
      <c r="HI67" s="110"/>
      <c r="HJ67" s="110"/>
      <c r="HK67" s="110"/>
      <c r="HL67" s="110"/>
      <c r="HM67" s="110"/>
      <c r="HN67" s="110"/>
      <c r="HO67" s="110"/>
      <c r="HP67" s="110"/>
      <c r="HQ67" s="110"/>
      <c r="HR67" s="110"/>
      <c r="HS67" s="110"/>
      <c r="HT67" s="110"/>
      <c r="HU67" s="110"/>
      <c r="HV67" s="110"/>
      <c r="HW67" s="110"/>
      <c r="HX67" s="110"/>
      <c r="HY67" s="110"/>
      <c r="HZ67" s="110"/>
      <c r="IA67" s="110"/>
      <c r="IB67" s="110"/>
      <c r="IC67" s="110"/>
      <c r="ID67" s="110"/>
      <c r="IE67" s="110"/>
      <c r="IF67" s="110"/>
      <c r="IG67" s="110"/>
      <c r="IH67" s="110"/>
      <c r="II67" s="110"/>
      <c r="IJ67" s="110"/>
      <c r="IK67" s="110"/>
      <c r="IL67" s="110"/>
      <c r="IM67" s="110"/>
      <c r="IN67" s="110"/>
      <c r="IO67" s="110"/>
      <c r="IP67" s="110"/>
      <c r="IQ67" s="110"/>
      <c r="IR67" s="110"/>
      <c r="IS67" s="110"/>
      <c r="IT67" s="110"/>
      <c r="IU67" s="110"/>
      <c r="IV67" s="110"/>
    </row>
    <row r="68" spans="1:256" ht="53.25" customHeight="1">
      <c r="A68" s="119"/>
      <c r="B68" s="119"/>
      <c r="C68" s="120"/>
      <c r="D68" s="120"/>
      <c r="E68" s="120"/>
      <c r="F68" s="120"/>
      <c r="G68" s="120"/>
      <c r="H68" s="120"/>
      <c r="I68" s="120"/>
      <c r="J68" s="120"/>
      <c r="K68" s="120"/>
      <c r="L68" s="120"/>
      <c r="M68" s="120"/>
      <c r="N68" s="120"/>
      <c r="O68" s="120"/>
      <c r="P68" s="117"/>
      <c r="Q68" s="95"/>
      <c r="R68" s="110"/>
      <c r="S68" s="110"/>
      <c r="T68" s="110"/>
      <c r="U68" s="110"/>
      <c r="V68" s="110"/>
      <c r="W68" s="110"/>
      <c r="X68" s="110"/>
      <c r="Y68" s="110"/>
      <c r="Z68" s="110"/>
      <c r="AA68" s="110"/>
      <c r="AB68" s="110"/>
      <c r="AC68" s="110"/>
      <c r="AD68" s="110"/>
      <c r="AE68" s="110"/>
      <c r="AF68" s="110"/>
      <c r="AG68" s="110"/>
      <c r="AH68" s="110"/>
      <c r="AI68" s="110"/>
      <c r="AJ68" s="110"/>
      <c r="AK68" s="110"/>
      <c r="AL68" s="110"/>
      <c r="AM68" s="110"/>
      <c r="AN68" s="110"/>
      <c r="AO68" s="110"/>
      <c r="AP68" s="110"/>
      <c r="AQ68" s="110"/>
      <c r="AR68" s="110"/>
      <c r="AS68" s="110"/>
      <c r="AT68" s="110"/>
      <c r="AU68" s="110"/>
      <c r="AV68" s="110"/>
      <c r="AW68" s="110"/>
      <c r="AX68" s="110"/>
      <c r="AY68" s="110"/>
      <c r="AZ68" s="110"/>
      <c r="BA68" s="110"/>
      <c r="BB68" s="110"/>
      <c r="BC68" s="110"/>
      <c r="BD68" s="110"/>
      <c r="BE68" s="110"/>
      <c r="BF68" s="110"/>
      <c r="BG68" s="110"/>
      <c r="BH68" s="110"/>
      <c r="BI68" s="110"/>
      <c r="BJ68" s="110"/>
      <c r="BK68" s="110"/>
      <c r="BL68" s="110"/>
      <c r="BM68" s="110"/>
      <c r="BN68" s="110"/>
      <c r="BO68" s="110"/>
      <c r="BP68" s="110"/>
      <c r="BQ68" s="110"/>
      <c r="BR68" s="110"/>
      <c r="BS68" s="110"/>
      <c r="BT68" s="110"/>
      <c r="BU68" s="110"/>
      <c r="BV68" s="110"/>
      <c r="BW68" s="110"/>
      <c r="BX68" s="110"/>
      <c r="BY68" s="110"/>
      <c r="BZ68" s="110"/>
      <c r="CA68" s="110"/>
      <c r="CB68" s="110"/>
      <c r="CC68" s="110"/>
      <c r="CD68" s="110"/>
      <c r="CE68" s="110"/>
      <c r="CF68" s="110"/>
      <c r="CG68" s="110"/>
      <c r="CH68" s="110"/>
      <c r="CI68" s="110"/>
      <c r="CJ68" s="110"/>
      <c r="CK68" s="110"/>
      <c r="CL68" s="110"/>
      <c r="CM68" s="110"/>
      <c r="CN68" s="110"/>
      <c r="CO68" s="110"/>
      <c r="CP68" s="110"/>
      <c r="CQ68" s="110"/>
      <c r="CR68" s="110"/>
      <c r="CS68" s="110"/>
      <c r="CT68" s="110"/>
      <c r="CU68" s="110"/>
      <c r="CV68" s="110"/>
      <c r="CW68" s="110"/>
      <c r="CX68" s="110"/>
      <c r="CY68" s="110"/>
      <c r="CZ68" s="110"/>
      <c r="DA68" s="110"/>
      <c r="DB68" s="110"/>
      <c r="DC68" s="110"/>
      <c r="DD68" s="110"/>
      <c r="DE68" s="110"/>
      <c r="DF68" s="110"/>
      <c r="DG68" s="110"/>
      <c r="DH68" s="110"/>
      <c r="DI68" s="110"/>
      <c r="DJ68" s="110"/>
      <c r="DK68" s="110"/>
      <c r="DL68" s="110"/>
      <c r="DM68" s="110"/>
      <c r="DN68" s="110"/>
      <c r="DO68" s="110"/>
      <c r="DP68" s="110"/>
      <c r="DQ68" s="110"/>
      <c r="DR68" s="110"/>
      <c r="DS68" s="110"/>
      <c r="DT68" s="110"/>
      <c r="DU68" s="110"/>
      <c r="DV68" s="110"/>
      <c r="DW68" s="110"/>
      <c r="DX68" s="110"/>
      <c r="DY68" s="110"/>
      <c r="DZ68" s="110"/>
      <c r="EA68" s="110"/>
      <c r="EB68" s="110"/>
      <c r="EC68" s="110"/>
      <c r="ED68" s="110"/>
      <c r="EE68" s="110"/>
      <c r="EF68" s="110"/>
      <c r="EG68" s="110"/>
      <c r="EH68" s="110"/>
      <c r="EI68" s="110"/>
      <c r="EJ68" s="110"/>
      <c r="EK68" s="110"/>
      <c r="EL68" s="110"/>
      <c r="EM68" s="110"/>
      <c r="EN68" s="110"/>
      <c r="EO68" s="110"/>
      <c r="EP68" s="110"/>
      <c r="EQ68" s="110"/>
      <c r="ER68" s="110"/>
      <c r="ES68" s="110"/>
      <c r="ET68" s="110"/>
      <c r="EU68" s="110"/>
      <c r="EV68" s="110"/>
      <c r="EW68" s="110"/>
      <c r="EX68" s="110"/>
      <c r="EY68" s="110"/>
      <c r="EZ68" s="110"/>
      <c r="FA68" s="110"/>
      <c r="FB68" s="110"/>
      <c r="FC68" s="110"/>
      <c r="FD68" s="110"/>
      <c r="FE68" s="110"/>
      <c r="FF68" s="110"/>
      <c r="FG68" s="110"/>
      <c r="FH68" s="110"/>
      <c r="FI68" s="110"/>
      <c r="FJ68" s="110"/>
      <c r="FK68" s="110"/>
      <c r="FL68" s="110"/>
      <c r="FM68" s="110"/>
      <c r="FN68" s="110"/>
      <c r="FO68" s="110"/>
      <c r="FP68" s="110"/>
      <c r="FQ68" s="110"/>
      <c r="FR68" s="110"/>
      <c r="FS68" s="110"/>
      <c r="FT68" s="110"/>
      <c r="FU68" s="110"/>
      <c r="FV68" s="110"/>
      <c r="FW68" s="110"/>
      <c r="FX68" s="110"/>
      <c r="FY68" s="110"/>
      <c r="FZ68" s="110"/>
      <c r="GA68" s="110"/>
      <c r="GB68" s="110"/>
      <c r="GC68" s="110"/>
      <c r="GD68" s="110"/>
      <c r="GE68" s="110"/>
      <c r="GF68" s="110"/>
      <c r="GG68" s="110"/>
      <c r="GH68" s="110"/>
      <c r="GI68" s="110"/>
      <c r="GJ68" s="110"/>
      <c r="GK68" s="110"/>
      <c r="GL68" s="110"/>
      <c r="GM68" s="110"/>
      <c r="GN68" s="110"/>
      <c r="GO68" s="110"/>
      <c r="GP68" s="110"/>
      <c r="GQ68" s="110"/>
      <c r="GR68" s="110"/>
      <c r="GS68" s="110"/>
      <c r="GT68" s="110"/>
      <c r="GU68" s="110"/>
      <c r="GV68" s="110"/>
      <c r="GW68" s="110"/>
      <c r="GX68" s="110"/>
      <c r="GY68" s="110"/>
      <c r="GZ68" s="110"/>
      <c r="HA68" s="110"/>
      <c r="HB68" s="110"/>
      <c r="HC68" s="110"/>
      <c r="HD68" s="110"/>
      <c r="HE68" s="110"/>
      <c r="HF68" s="110"/>
      <c r="HG68" s="110"/>
      <c r="HH68" s="110"/>
      <c r="HI68" s="110"/>
      <c r="HJ68" s="110"/>
      <c r="HK68" s="110"/>
      <c r="HL68" s="110"/>
      <c r="HM68" s="110"/>
      <c r="HN68" s="110"/>
      <c r="HO68" s="110"/>
      <c r="HP68" s="110"/>
      <c r="HQ68" s="110"/>
      <c r="HR68" s="110"/>
      <c r="HS68" s="110"/>
      <c r="HT68" s="110"/>
      <c r="HU68" s="110"/>
      <c r="HV68" s="110"/>
      <c r="HW68" s="110"/>
      <c r="HX68" s="110"/>
      <c r="HY68" s="110"/>
      <c r="HZ68" s="110"/>
      <c r="IA68" s="110"/>
      <c r="IB68" s="110"/>
      <c r="IC68" s="110"/>
      <c r="ID68" s="110"/>
      <c r="IE68" s="110"/>
      <c r="IF68" s="110"/>
      <c r="IG68" s="110"/>
      <c r="IH68" s="110"/>
      <c r="II68" s="110"/>
      <c r="IJ68" s="110"/>
      <c r="IK68" s="110"/>
      <c r="IL68" s="110"/>
      <c r="IM68" s="110"/>
      <c r="IN68" s="110"/>
      <c r="IO68" s="110"/>
      <c r="IP68" s="110"/>
      <c r="IQ68" s="110"/>
      <c r="IR68" s="110"/>
      <c r="IS68" s="110"/>
      <c r="IT68" s="110"/>
      <c r="IU68" s="110"/>
      <c r="IV68" s="110"/>
    </row>
    <row r="69" spans="1:256">
      <c r="A69" s="119"/>
      <c r="B69" s="119"/>
      <c r="C69" s="120"/>
      <c r="D69" s="120"/>
      <c r="E69" s="120"/>
      <c r="F69" s="120"/>
      <c r="G69" s="120"/>
      <c r="H69" s="120"/>
      <c r="I69" s="120"/>
      <c r="J69" s="120"/>
      <c r="K69" s="120"/>
      <c r="L69" s="120"/>
      <c r="M69" s="120"/>
      <c r="N69" s="120"/>
      <c r="O69" s="120"/>
      <c r="P69" s="117"/>
      <c r="Q69" s="95"/>
      <c r="R69" s="110"/>
      <c r="S69" s="110"/>
      <c r="T69" s="110"/>
      <c r="U69" s="110"/>
      <c r="V69" s="110"/>
      <c r="W69" s="110"/>
      <c r="X69" s="110"/>
      <c r="Y69" s="110"/>
      <c r="Z69" s="110"/>
      <c r="AA69" s="110"/>
      <c r="AB69" s="110"/>
      <c r="AC69" s="110"/>
      <c r="AD69" s="110"/>
      <c r="AE69" s="110"/>
      <c r="AF69" s="110"/>
      <c r="AG69" s="110"/>
      <c r="AH69" s="110"/>
      <c r="AI69" s="110"/>
      <c r="AJ69" s="110"/>
      <c r="AK69" s="110"/>
      <c r="AL69" s="110"/>
      <c r="AM69" s="110"/>
      <c r="AN69" s="110"/>
      <c r="AO69" s="110"/>
      <c r="AP69" s="110"/>
      <c r="AQ69" s="110"/>
      <c r="AR69" s="110"/>
      <c r="AS69" s="110"/>
      <c r="AT69" s="110"/>
      <c r="AU69" s="110"/>
      <c r="AV69" s="110"/>
      <c r="AW69" s="110"/>
      <c r="AX69" s="110"/>
      <c r="AY69" s="110"/>
      <c r="AZ69" s="110"/>
      <c r="BA69" s="110"/>
      <c r="BB69" s="110"/>
      <c r="BC69" s="110"/>
      <c r="BD69" s="110"/>
      <c r="BE69" s="110"/>
      <c r="BF69" s="110"/>
      <c r="BG69" s="110"/>
      <c r="BH69" s="110"/>
      <c r="BI69" s="110"/>
      <c r="BJ69" s="110"/>
      <c r="BK69" s="110"/>
      <c r="BL69" s="110"/>
      <c r="BM69" s="110"/>
      <c r="BN69" s="110"/>
      <c r="BO69" s="110"/>
      <c r="BP69" s="110"/>
      <c r="BQ69" s="110"/>
      <c r="BR69" s="110"/>
      <c r="BS69" s="110"/>
      <c r="BT69" s="110"/>
      <c r="BU69" s="110"/>
      <c r="BV69" s="110"/>
      <c r="BW69" s="110"/>
      <c r="BX69" s="110"/>
      <c r="BY69" s="110"/>
      <c r="BZ69" s="110"/>
      <c r="CA69" s="110"/>
      <c r="CB69" s="110"/>
      <c r="CC69" s="110"/>
      <c r="CD69" s="110"/>
      <c r="CE69" s="110"/>
      <c r="CF69" s="110"/>
      <c r="CG69" s="110"/>
      <c r="CH69" s="110"/>
      <c r="CI69" s="110"/>
      <c r="CJ69" s="110"/>
      <c r="CK69" s="110"/>
      <c r="CL69" s="110"/>
      <c r="CM69" s="110"/>
      <c r="CN69" s="110"/>
      <c r="CO69" s="110"/>
      <c r="CP69" s="110"/>
      <c r="CQ69" s="110"/>
      <c r="CR69" s="110"/>
      <c r="CS69" s="110"/>
      <c r="CT69" s="110"/>
      <c r="CU69" s="110"/>
      <c r="CV69" s="110"/>
      <c r="CW69" s="110"/>
      <c r="CX69" s="110"/>
      <c r="CY69" s="110"/>
      <c r="CZ69" s="110"/>
      <c r="DA69" s="110"/>
      <c r="DB69" s="110"/>
      <c r="DC69" s="110"/>
      <c r="DD69" s="110"/>
      <c r="DE69" s="110"/>
      <c r="DF69" s="110"/>
      <c r="DG69" s="110"/>
      <c r="DH69" s="110"/>
      <c r="DI69" s="110"/>
      <c r="DJ69" s="110"/>
      <c r="DK69" s="110"/>
      <c r="DL69" s="110"/>
      <c r="DM69" s="110"/>
      <c r="DN69" s="110"/>
      <c r="DO69" s="110"/>
      <c r="DP69" s="110"/>
      <c r="DQ69" s="110"/>
      <c r="DR69" s="110"/>
      <c r="DS69" s="110"/>
      <c r="DT69" s="110"/>
      <c r="DU69" s="110"/>
      <c r="DV69" s="110"/>
      <c r="DW69" s="110"/>
      <c r="DX69" s="110"/>
      <c r="DY69" s="110"/>
      <c r="DZ69" s="110"/>
      <c r="EA69" s="110"/>
      <c r="EB69" s="110"/>
      <c r="EC69" s="110"/>
      <c r="ED69" s="110"/>
      <c r="EE69" s="110"/>
      <c r="EF69" s="110"/>
      <c r="EG69" s="110"/>
      <c r="EH69" s="110"/>
      <c r="EI69" s="110"/>
      <c r="EJ69" s="110"/>
      <c r="EK69" s="110"/>
      <c r="EL69" s="110"/>
      <c r="EM69" s="110"/>
      <c r="EN69" s="110"/>
      <c r="EO69" s="110"/>
      <c r="EP69" s="110"/>
      <c r="EQ69" s="110"/>
      <c r="ER69" s="110"/>
      <c r="ES69" s="110"/>
      <c r="ET69" s="110"/>
      <c r="EU69" s="110"/>
      <c r="EV69" s="110"/>
      <c r="EW69" s="110"/>
      <c r="EX69" s="110"/>
      <c r="EY69" s="110"/>
      <c r="EZ69" s="110"/>
      <c r="FA69" s="110"/>
      <c r="FB69" s="110"/>
      <c r="FC69" s="110"/>
      <c r="FD69" s="110"/>
      <c r="FE69" s="110"/>
      <c r="FF69" s="110"/>
      <c r="FG69" s="110"/>
      <c r="FH69" s="110"/>
      <c r="FI69" s="110"/>
      <c r="FJ69" s="110"/>
      <c r="FK69" s="110"/>
      <c r="FL69" s="110"/>
      <c r="FM69" s="110"/>
      <c r="FN69" s="110"/>
      <c r="FO69" s="110"/>
      <c r="FP69" s="110"/>
      <c r="FQ69" s="110"/>
      <c r="FR69" s="110"/>
      <c r="FS69" s="110"/>
      <c r="FT69" s="110"/>
      <c r="FU69" s="110"/>
      <c r="FV69" s="110"/>
      <c r="FW69" s="110"/>
      <c r="FX69" s="110"/>
      <c r="FY69" s="110"/>
      <c r="FZ69" s="110"/>
      <c r="GA69" s="110"/>
      <c r="GB69" s="110"/>
      <c r="GC69" s="110"/>
      <c r="GD69" s="110"/>
      <c r="GE69" s="110"/>
      <c r="GF69" s="110"/>
      <c r="GG69" s="110"/>
      <c r="GH69" s="110"/>
      <c r="GI69" s="110"/>
      <c r="GJ69" s="110"/>
      <c r="GK69" s="110"/>
      <c r="GL69" s="110"/>
      <c r="GM69" s="110"/>
      <c r="GN69" s="110"/>
      <c r="GO69" s="110"/>
      <c r="GP69" s="110"/>
      <c r="GQ69" s="110"/>
      <c r="GR69" s="110"/>
      <c r="GS69" s="110"/>
      <c r="GT69" s="110"/>
      <c r="GU69" s="110"/>
      <c r="GV69" s="110"/>
      <c r="GW69" s="110"/>
      <c r="GX69" s="110"/>
      <c r="GY69" s="110"/>
      <c r="GZ69" s="110"/>
      <c r="HA69" s="110"/>
      <c r="HB69" s="110"/>
      <c r="HC69" s="110"/>
      <c r="HD69" s="110"/>
      <c r="HE69" s="110"/>
      <c r="HF69" s="110"/>
      <c r="HG69" s="110"/>
      <c r="HH69" s="110"/>
      <c r="HI69" s="110"/>
      <c r="HJ69" s="110"/>
      <c r="HK69" s="110"/>
      <c r="HL69" s="110"/>
      <c r="HM69" s="110"/>
      <c r="HN69" s="110"/>
      <c r="HO69" s="110"/>
      <c r="HP69" s="110"/>
      <c r="HQ69" s="110"/>
      <c r="HR69" s="110"/>
      <c r="HS69" s="110"/>
      <c r="HT69" s="110"/>
      <c r="HU69" s="110"/>
      <c r="HV69" s="110"/>
      <c r="HW69" s="110"/>
      <c r="HX69" s="110"/>
      <c r="HY69" s="110"/>
      <c r="HZ69" s="110"/>
      <c r="IA69" s="110"/>
      <c r="IB69" s="110"/>
      <c r="IC69" s="110"/>
      <c r="ID69" s="110"/>
      <c r="IE69" s="110"/>
      <c r="IF69" s="110"/>
      <c r="IG69" s="110"/>
      <c r="IH69" s="110"/>
      <c r="II69" s="110"/>
      <c r="IJ69" s="110"/>
      <c r="IK69" s="110"/>
      <c r="IL69" s="110"/>
      <c r="IM69" s="110"/>
      <c r="IN69" s="110"/>
      <c r="IO69" s="110"/>
      <c r="IP69" s="110"/>
      <c r="IQ69" s="110"/>
      <c r="IR69" s="110"/>
      <c r="IS69" s="110"/>
      <c r="IT69" s="110"/>
      <c r="IU69" s="110"/>
      <c r="IV69" s="110"/>
    </row>
    <row r="70" spans="1:256">
      <c r="A70" s="119"/>
      <c r="B70" s="119"/>
      <c r="C70" s="120"/>
      <c r="D70" s="120"/>
      <c r="E70" s="120"/>
      <c r="F70" s="120"/>
      <c r="G70" s="120"/>
      <c r="H70" s="120"/>
      <c r="I70" s="120"/>
      <c r="J70" s="120"/>
      <c r="K70" s="120"/>
      <c r="L70" s="120"/>
      <c r="M70" s="120"/>
      <c r="N70" s="120"/>
      <c r="O70" s="120"/>
      <c r="P70" s="117"/>
      <c r="Q70" s="95"/>
      <c r="R70" s="110"/>
      <c r="S70" s="110"/>
      <c r="T70" s="110"/>
      <c r="U70" s="110"/>
      <c r="V70" s="110"/>
      <c r="W70" s="110"/>
      <c r="X70" s="110"/>
      <c r="Y70" s="110"/>
      <c r="Z70" s="110"/>
      <c r="AA70" s="110"/>
      <c r="AB70" s="110"/>
      <c r="AC70" s="110"/>
      <c r="AD70" s="110"/>
      <c r="AE70" s="110"/>
      <c r="AF70" s="110"/>
      <c r="AG70" s="110"/>
      <c r="AH70" s="110"/>
      <c r="AI70" s="110"/>
      <c r="AJ70" s="110"/>
      <c r="AK70" s="110"/>
      <c r="AL70" s="110"/>
      <c r="AM70" s="110"/>
      <c r="AN70" s="110"/>
      <c r="AO70" s="110"/>
      <c r="AP70" s="110"/>
      <c r="AQ70" s="110"/>
      <c r="AR70" s="110"/>
      <c r="AS70" s="110"/>
      <c r="AT70" s="110"/>
      <c r="AU70" s="110"/>
      <c r="AV70" s="110"/>
      <c r="AW70" s="110"/>
      <c r="AX70" s="110"/>
      <c r="AY70" s="110"/>
      <c r="AZ70" s="110"/>
      <c r="BA70" s="110"/>
      <c r="BB70" s="110"/>
      <c r="BC70" s="110"/>
      <c r="BD70" s="110"/>
      <c r="BE70" s="110"/>
      <c r="BF70" s="110"/>
      <c r="BG70" s="110"/>
      <c r="BH70" s="110"/>
      <c r="BI70" s="110"/>
      <c r="BJ70" s="110"/>
      <c r="BK70" s="110"/>
      <c r="BL70" s="110"/>
      <c r="BM70" s="110"/>
      <c r="BN70" s="110"/>
      <c r="BO70" s="110"/>
      <c r="BP70" s="110"/>
      <c r="BQ70" s="110"/>
      <c r="BR70" s="110"/>
      <c r="BS70" s="110"/>
      <c r="BT70" s="110"/>
      <c r="BU70" s="110"/>
      <c r="BV70" s="110"/>
      <c r="BW70" s="110"/>
      <c r="BX70" s="110"/>
      <c r="BY70" s="110"/>
      <c r="BZ70" s="110"/>
      <c r="CA70" s="110"/>
      <c r="CB70" s="110"/>
      <c r="CC70" s="110"/>
      <c r="CD70" s="110"/>
      <c r="CE70" s="110"/>
      <c r="CF70" s="110"/>
      <c r="CG70" s="110"/>
      <c r="CH70" s="110"/>
      <c r="CI70" s="110"/>
      <c r="CJ70" s="110"/>
      <c r="CK70" s="110"/>
      <c r="CL70" s="110"/>
      <c r="CM70" s="110"/>
      <c r="CN70" s="110"/>
      <c r="CO70" s="110"/>
      <c r="CP70" s="110"/>
      <c r="CQ70" s="110"/>
      <c r="CR70" s="110"/>
      <c r="CS70" s="110"/>
      <c r="CT70" s="110"/>
      <c r="CU70" s="110"/>
      <c r="CV70" s="110"/>
      <c r="CW70" s="110"/>
      <c r="CX70" s="110"/>
      <c r="CY70" s="110"/>
      <c r="CZ70" s="110"/>
      <c r="DA70" s="110"/>
      <c r="DB70" s="110"/>
      <c r="DC70" s="110"/>
      <c r="DD70" s="110"/>
      <c r="DE70" s="110"/>
      <c r="DF70" s="110"/>
      <c r="DG70" s="110"/>
      <c r="DH70" s="110"/>
      <c r="DI70" s="110"/>
      <c r="DJ70" s="110"/>
      <c r="DK70" s="110"/>
      <c r="DL70" s="110"/>
      <c r="DM70" s="110"/>
      <c r="DN70" s="110"/>
      <c r="DO70" s="110"/>
      <c r="DP70" s="110"/>
      <c r="DQ70" s="110"/>
      <c r="DR70" s="110"/>
      <c r="DS70" s="110"/>
      <c r="DT70" s="110"/>
      <c r="DU70" s="110"/>
      <c r="DV70" s="110"/>
      <c r="DW70" s="110"/>
      <c r="DX70" s="110"/>
      <c r="DY70" s="110"/>
      <c r="DZ70" s="110"/>
      <c r="EA70" s="110"/>
      <c r="EB70" s="110"/>
      <c r="EC70" s="110"/>
      <c r="ED70" s="110"/>
      <c r="EE70" s="110"/>
      <c r="EF70" s="110"/>
      <c r="EG70" s="110"/>
      <c r="EH70" s="110"/>
      <c r="EI70" s="110"/>
      <c r="EJ70" s="110"/>
      <c r="EK70" s="110"/>
      <c r="EL70" s="110"/>
      <c r="EM70" s="110"/>
      <c r="EN70" s="110"/>
      <c r="EO70" s="110"/>
      <c r="EP70" s="110"/>
      <c r="EQ70" s="110"/>
      <c r="ER70" s="110"/>
      <c r="ES70" s="110"/>
      <c r="ET70" s="110"/>
      <c r="EU70" s="110"/>
      <c r="EV70" s="110"/>
      <c r="EW70" s="110"/>
      <c r="EX70" s="110"/>
      <c r="EY70" s="110"/>
      <c r="EZ70" s="110"/>
      <c r="FA70" s="110"/>
      <c r="FB70" s="110"/>
      <c r="FC70" s="110"/>
      <c r="FD70" s="110"/>
      <c r="FE70" s="110"/>
      <c r="FF70" s="110"/>
      <c r="FG70" s="110"/>
      <c r="FH70" s="110"/>
      <c r="FI70" s="110"/>
      <c r="FJ70" s="110"/>
      <c r="FK70" s="110"/>
      <c r="FL70" s="110"/>
      <c r="FM70" s="110"/>
      <c r="FN70" s="110"/>
      <c r="FO70" s="110"/>
      <c r="FP70" s="110"/>
      <c r="FQ70" s="110"/>
      <c r="FR70" s="110"/>
      <c r="FS70" s="110"/>
      <c r="FT70" s="110"/>
      <c r="FU70" s="110"/>
      <c r="FV70" s="110"/>
      <c r="FW70" s="110"/>
      <c r="FX70" s="110"/>
      <c r="FY70" s="110"/>
      <c r="FZ70" s="110"/>
      <c r="GA70" s="110"/>
      <c r="GB70" s="110"/>
      <c r="GC70" s="110"/>
      <c r="GD70" s="110"/>
      <c r="GE70" s="110"/>
      <c r="GF70" s="110"/>
      <c r="GG70" s="110"/>
      <c r="GH70" s="110"/>
      <c r="GI70" s="110"/>
      <c r="GJ70" s="110"/>
      <c r="GK70" s="110"/>
      <c r="GL70" s="110"/>
      <c r="GM70" s="110"/>
      <c r="GN70" s="110"/>
      <c r="GO70" s="110"/>
      <c r="GP70" s="110"/>
      <c r="GQ70" s="110"/>
      <c r="GR70" s="110"/>
      <c r="GS70" s="110"/>
      <c r="GT70" s="110"/>
      <c r="GU70" s="110"/>
      <c r="GV70" s="110"/>
      <c r="GW70" s="110"/>
      <c r="GX70" s="110"/>
      <c r="GY70" s="110"/>
      <c r="GZ70" s="110"/>
      <c r="HA70" s="110"/>
      <c r="HB70" s="110"/>
      <c r="HC70" s="110"/>
      <c r="HD70" s="110"/>
      <c r="HE70" s="110"/>
      <c r="HF70" s="110"/>
      <c r="HG70" s="110"/>
      <c r="HH70" s="110"/>
      <c r="HI70" s="110"/>
      <c r="HJ70" s="110"/>
      <c r="HK70" s="110"/>
      <c r="HL70" s="110"/>
      <c r="HM70" s="110"/>
      <c r="HN70" s="110"/>
      <c r="HO70" s="110"/>
      <c r="HP70" s="110"/>
      <c r="HQ70" s="110"/>
      <c r="HR70" s="110"/>
      <c r="HS70" s="110"/>
      <c r="HT70" s="110"/>
      <c r="HU70" s="110"/>
      <c r="HV70" s="110"/>
      <c r="HW70" s="110"/>
      <c r="HX70" s="110"/>
      <c r="HY70" s="110"/>
      <c r="HZ70" s="110"/>
      <c r="IA70" s="110"/>
      <c r="IB70" s="110"/>
      <c r="IC70" s="110"/>
      <c r="ID70" s="110"/>
      <c r="IE70" s="110"/>
      <c r="IF70" s="110"/>
      <c r="IG70" s="110"/>
      <c r="IH70" s="110"/>
      <c r="II70" s="110"/>
      <c r="IJ70" s="110"/>
      <c r="IK70" s="110"/>
      <c r="IL70" s="110"/>
      <c r="IM70" s="110"/>
      <c r="IN70" s="110"/>
      <c r="IO70" s="110"/>
      <c r="IP70" s="110"/>
      <c r="IQ70" s="110"/>
      <c r="IR70" s="110"/>
      <c r="IS70" s="110"/>
      <c r="IT70" s="110"/>
      <c r="IU70" s="110"/>
      <c r="IV70" s="110"/>
    </row>
    <row r="71" spans="1:256">
      <c r="A71" s="119"/>
      <c r="B71" s="119"/>
      <c r="C71" s="120"/>
      <c r="D71" s="120"/>
      <c r="E71" s="120"/>
      <c r="F71" s="120"/>
      <c r="G71" s="120"/>
      <c r="H71" s="120"/>
      <c r="I71" s="120"/>
      <c r="J71" s="120"/>
      <c r="K71" s="120"/>
      <c r="L71" s="120"/>
      <c r="M71" s="120"/>
      <c r="N71" s="120"/>
      <c r="O71" s="120"/>
      <c r="P71" s="117"/>
      <c r="Q71" s="95"/>
      <c r="R71" s="110"/>
      <c r="S71" s="110"/>
      <c r="T71" s="110"/>
      <c r="U71" s="110"/>
      <c r="V71" s="110"/>
      <c r="W71" s="110"/>
      <c r="X71" s="110"/>
      <c r="Y71" s="110"/>
      <c r="Z71" s="110"/>
      <c r="AA71" s="110"/>
      <c r="AB71" s="110"/>
      <c r="AC71" s="110"/>
      <c r="AD71" s="110"/>
      <c r="AE71" s="110"/>
      <c r="AF71" s="110"/>
      <c r="AG71" s="110"/>
      <c r="AH71" s="110"/>
      <c r="AI71" s="110"/>
      <c r="AJ71" s="110"/>
      <c r="AK71" s="110"/>
      <c r="AL71" s="110"/>
      <c r="AM71" s="110"/>
      <c r="AN71" s="110"/>
      <c r="AO71" s="110"/>
      <c r="AP71" s="110"/>
      <c r="AQ71" s="110"/>
      <c r="AR71" s="110"/>
      <c r="AS71" s="110"/>
      <c r="AT71" s="110"/>
      <c r="AU71" s="110"/>
      <c r="AV71" s="110"/>
      <c r="AW71" s="110"/>
      <c r="AX71" s="110"/>
      <c r="AY71" s="110"/>
      <c r="AZ71" s="110"/>
      <c r="BA71" s="110"/>
      <c r="BB71" s="110"/>
      <c r="BC71" s="110"/>
      <c r="BD71" s="110"/>
      <c r="BE71" s="110"/>
      <c r="BF71" s="110"/>
      <c r="BG71" s="110"/>
      <c r="BH71" s="110"/>
      <c r="BI71" s="110"/>
      <c r="BJ71" s="110"/>
      <c r="BK71" s="110"/>
      <c r="BL71" s="110"/>
      <c r="BM71" s="110"/>
      <c r="BN71" s="110"/>
      <c r="BO71" s="110"/>
      <c r="BP71" s="110"/>
      <c r="BQ71" s="110"/>
      <c r="BR71" s="110"/>
      <c r="BS71" s="110"/>
      <c r="BT71" s="110"/>
      <c r="BU71" s="110"/>
      <c r="BV71" s="110"/>
      <c r="BW71" s="110"/>
      <c r="BX71" s="110"/>
      <c r="BY71" s="110"/>
      <c r="BZ71" s="110"/>
      <c r="CA71" s="110"/>
      <c r="CB71" s="110"/>
      <c r="CC71" s="110"/>
      <c r="CD71" s="110"/>
      <c r="CE71" s="110"/>
      <c r="CF71" s="110"/>
      <c r="CG71" s="110"/>
      <c r="CH71" s="110"/>
      <c r="CI71" s="110"/>
      <c r="CJ71" s="110"/>
      <c r="CK71" s="110"/>
      <c r="CL71" s="110"/>
      <c r="CM71" s="110"/>
      <c r="CN71" s="110"/>
      <c r="CO71" s="110"/>
      <c r="CP71" s="110"/>
      <c r="CQ71" s="110"/>
      <c r="CR71" s="110"/>
      <c r="CS71" s="110"/>
      <c r="CT71" s="110"/>
      <c r="CU71" s="110"/>
      <c r="CV71" s="110"/>
      <c r="CW71" s="110"/>
      <c r="CX71" s="110"/>
      <c r="CY71" s="110"/>
      <c r="CZ71" s="110"/>
      <c r="DA71" s="110"/>
      <c r="DB71" s="110"/>
      <c r="DC71" s="110"/>
      <c r="DD71" s="110"/>
      <c r="DE71" s="110"/>
      <c r="DF71" s="110"/>
      <c r="DG71" s="110"/>
      <c r="DH71" s="110"/>
      <c r="DI71" s="110"/>
      <c r="DJ71" s="110"/>
      <c r="DK71" s="110"/>
      <c r="DL71" s="110"/>
      <c r="DM71" s="110"/>
      <c r="DN71" s="110"/>
      <c r="DO71" s="110"/>
      <c r="DP71" s="110"/>
      <c r="DQ71" s="110"/>
      <c r="DR71" s="110"/>
      <c r="DS71" s="110"/>
      <c r="DT71" s="110"/>
      <c r="DU71" s="110"/>
      <c r="DV71" s="110"/>
      <c r="DW71" s="110"/>
      <c r="DX71" s="110"/>
      <c r="DY71" s="110"/>
      <c r="DZ71" s="110"/>
      <c r="EA71" s="110"/>
      <c r="EB71" s="110"/>
      <c r="EC71" s="110"/>
      <c r="ED71" s="110"/>
      <c r="EE71" s="110"/>
      <c r="EF71" s="110"/>
      <c r="EG71" s="110"/>
      <c r="EH71" s="110"/>
      <c r="EI71" s="110"/>
      <c r="EJ71" s="110"/>
      <c r="EK71" s="110"/>
      <c r="EL71" s="110"/>
      <c r="EM71" s="110"/>
      <c r="EN71" s="110"/>
      <c r="EO71" s="110"/>
      <c r="EP71" s="110"/>
      <c r="EQ71" s="110"/>
      <c r="ER71" s="110"/>
      <c r="ES71" s="110"/>
      <c r="ET71" s="110"/>
      <c r="EU71" s="110"/>
      <c r="EV71" s="110"/>
      <c r="EW71" s="110"/>
      <c r="EX71" s="110"/>
      <c r="EY71" s="110"/>
      <c r="EZ71" s="110"/>
      <c r="FA71" s="110"/>
      <c r="FB71" s="110"/>
      <c r="FC71" s="110"/>
      <c r="FD71" s="110"/>
      <c r="FE71" s="110"/>
      <c r="FF71" s="110"/>
      <c r="FG71" s="110"/>
      <c r="FH71" s="110"/>
      <c r="FI71" s="110"/>
      <c r="FJ71" s="110"/>
      <c r="FK71" s="110"/>
      <c r="FL71" s="110"/>
      <c r="FM71" s="110"/>
      <c r="FN71" s="110"/>
      <c r="FO71" s="110"/>
      <c r="FP71" s="110"/>
      <c r="FQ71" s="110"/>
      <c r="FR71" s="110"/>
      <c r="FS71" s="110"/>
      <c r="FT71" s="110"/>
      <c r="FU71" s="110"/>
      <c r="FV71" s="110"/>
      <c r="FW71" s="110"/>
      <c r="FX71" s="110"/>
      <c r="FY71" s="110"/>
      <c r="FZ71" s="110"/>
      <c r="GA71" s="110"/>
      <c r="GB71" s="110"/>
      <c r="GC71" s="110"/>
      <c r="GD71" s="110"/>
      <c r="GE71" s="110"/>
      <c r="GF71" s="110"/>
      <c r="GG71" s="110"/>
      <c r="GH71" s="110"/>
      <c r="GI71" s="110"/>
      <c r="GJ71" s="110"/>
      <c r="GK71" s="110"/>
      <c r="GL71" s="110"/>
      <c r="GM71" s="110"/>
      <c r="GN71" s="110"/>
      <c r="GO71" s="110"/>
      <c r="GP71" s="110"/>
      <c r="GQ71" s="110"/>
      <c r="GR71" s="110"/>
      <c r="GS71" s="110"/>
      <c r="GT71" s="110"/>
      <c r="GU71" s="110"/>
      <c r="GV71" s="110"/>
      <c r="GW71" s="110"/>
      <c r="GX71" s="110"/>
      <c r="GY71" s="110"/>
      <c r="GZ71" s="110"/>
      <c r="HA71" s="110"/>
      <c r="HB71" s="110"/>
      <c r="HC71" s="110"/>
      <c r="HD71" s="110"/>
      <c r="HE71" s="110"/>
      <c r="HF71" s="110"/>
      <c r="HG71" s="110"/>
      <c r="HH71" s="110"/>
      <c r="HI71" s="110"/>
      <c r="HJ71" s="110"/>
      <c r="HK71" s="110"/>
      <c r="HL71" s="110"/>
      <c r="HM71" s="110"/>
      <c r="HN71" s="110"/>
      <c r="HO71" s="110"/>
      <c r="HP71" s="110"/>
      <c r="HQ71" s="110"/>
      <c r="HR71" s="110"/>
      <c r="HS71" s="110"/>
      <c r="HT71" s="110"/>
      <c r="HU71" s="110"/>
      <c r="HV71" s="110"/>
      <c r="HW71" s="110"/>
      <c r="HX71" s="110"/>
      <c r="HY71" s="110"/>
      <c r="HZ71" s="110"/>
      <c r="IA71" s="110"/>
      <c r="IB71" s="110"/>
      <c r="IC71" s="110"/>
      <c r="ID71" s="110"/>
      <c r="IE71" s="110"/>
      <c r="IF71" s="110"/>
      <c r="IG71" s="110"/>
      <c r="IH71" s="110"/>
      <c r="II71" s="110"/>
      <c r="IJ71" s="110"/>
      <c r="IK71" s="110"/>
      <c r="IL71" s="110"/>
      <c r="IM71" s="110"/>
      <c r="IN71" s="110"/>
      <c r="IO71" s="110"/>
      <c r="IP71" s="110"/>
      <c r="IQ71" s="110"/>
      <c r="IR71" s="110"/>
      <c r="IS71" s="110"/>
      <c r="IT71" s="110"/>
      <c r="IU71" s="110"/>
      <c r="IV71" s="110"/>
    </row>
    <row r="72" spans="1:256">
      <c r="A72" s="119"/>
      <c r="B72" s="119"/>
      <c r="C72" s="120"/>
      <c r="D72" s="120"/>
      <c r="E72" s="120"/>
      <c r="F72" s="120"/>
      <c r="G72" s="120"/>
      <c r="H72" s="120"/>
      <c r="I72" s="120"/>
      <c r="J72" s="120"/>
      <c r="K72" s="120"/>
      <c r="L72" s="120"/>
      <c r="M72" s="120"/>
      <c r="N72" s="120"/>
      <c r="O72" s="120"/>
      <c r="P72" s="117"/>
      <c r="Q72" s="95"/>
      <c r="R72" s="110"/>
      <c r="S72" s="110"/>
      <c r="T72" s="110"/>
      <c r="U72" s="110"/>
      <c r="V72" s="110"/>
      <c r="W72" s="110"/>
      <c r="X72" s="110"/>
      <c r="Y72" s="110"/>
      <c r="Z72" s="110"/>
      <c r="AA72" s="110"/>
      <c r="AB72" s="110"/>
      <c r="AC72" s="110"/>
      <c r="AD72" s="110"/>
      <c r="AE72" s="110"/>
      <c r="AF72" s="110"/>
      <c r="AG72" s="110"/>
      <c r="AH72" s="110"/>
      <c r="AI72" s="110"/>
      <c r="AJ72" s="110"/>
      <c r="AK72" s="110"/>
      <c r="AL72" s="110"/>
      <c r="AM72" s="110"/>
      <c r="AN72" s="110"/>
      <c r="AO72" s="110"/>
      <c r="AP72" s="110"/>
      <c r="AQ72" s="110"/>
      <c r="AR72" s="110"/>
      <c r="AS72" s="110"/>
      <c r="AT72" s="110"/>
      <c r="AU72" s="110"/>
      <c r="AV72" s="110"/>
      <c r="AW72" s="110"/>
      <c r="AX72" s="110"/>
      <c r="AY72" s="110"/>
      <c r="AZ72" s="110"/>
      <c r="BA72" s="110"/>
      <c r="BB72" s="110"/>
      <c r="BC72" s="110"/>
      <c r="BD72" s="110"/>
      <c r="BE72" s="110"/>
      <c r="BF72" s="110"/>
      <c r="BG72" s="110"/>
      <c r="BH72" s="110"/>
      <c r="BI72" s="110"/>
      <c r="BJ72" s="110"/>
      <c r="BK72" s="110"/>
      <c r="BL72" s="110"/>
      <c r="BM72" s="110"/>
      <c r="BN72" s="110"/>
      <c r="BO72" s="110"/>
      <c r="BP72" s="110"/>
      <c r="BQ72" s="110"/>
      <c r="BR72" s="110"/>
      <c r="BS72" s="110"/>
      <c r="BT72" s="110"/>
      <c r="BU72" s="110"/>
      <c r="BV72" s="110"/>
      <c r="BW72" s="110"/>
      <c r="BX72" s="110"/>
      <c r="BY72" s="110"/>
      <c r="BZ72" s="110"/>
      <c r="CA72" s="110"/>
      <c r="CB72" s="110"/>
      <c r="CC72" s="110"/>
      <c r="CD72" s="110"/>
      <c r="CE72" s="110"/>
      <c r="CF72" s="110"/>
      <c r="CG72" s="110"/>
      <c r="CH72" s="110"/>
      <c r="CI72" s="110"/>
      <c r="CJ72" s="110"/>
      <c r="CK72" s="110"/>
      <c r="CL72" s="110"/>
      <c r="CM72" s="110"/>
      <c r="CN72" s="110"/>
      <c r="CO72" s="110"/>
      <c r="CP72" s="110"/>
      <c r="CQ72" s="110"/>
      <c r="CR72" s="110"/>
      <c r="CS72" s="110"/>
      <c r="CT72" s="110"/>
      <c r="CU72" s="110"/>
      <c r="CV72" s="110"/>
      <c r="CW72" s="110"/>
      <c r="CX72" s="110"/>
      <c r="CY72" s="110"/>
      <c r="CZ72" s="110"/>
      <c r="DA72" s="110"/>
      <c r="DB72" s="110"/>
      <c r="DC72" s="110"/>
      <c r="DD72" s="110"/>
      <c r="DE72" s="110"/>
      <c r="DF72" s="110"/>
      <c r="DG72" s="110"/>
      <c r="DH72" s="110"/>
      <c r="DI72" s="110"/>
      <c r="DJ72" s="110"/>
      <c r="DK72" s="110"/>
      <c r="DL72" s="110"/>
      <c r="DM72" s="110"/>
      <c r="DN72" s="110"/>
      <c r="DO72" s="110"/>
      <c r="DP72" s="110"/>
      <c r="DQ72" s="110"/>
      <c r="DR72" s="110"/>
      <c r="DS72" s="110"/>
      <c r="DT72" s="110"/>
      <c r="DU72" s="110"/>
      <c r="DV72" s="110"/>
      <c r="DW72" s="110"/>
      <c r="DX72" s="110"/>
      <c r="DY72" s="110"/>
      <c r="DZ72" s="110"/>
      <c r="EA72" s="110"/>
      <c r="EB72" s="110"/>
      <c r="EC72" s="110"/>
      <c r="ED72" s="110"/>
      <c r="EE72" s="110"/>
      <c r="EF72" s="110"/>
      <c r="EG72" s="110"/>
      <c r="EH72" s="110"/>
      <c r="EI72" s="110"/>
      <c r="EJ72" s="110"/>
      <c r="EK72" s="110"/>
      <c r="EL72" s="110"/>
      <c r="EM72" s="110"/>
      <c r="EN72" s="110"/>
      <c r="EO72" s="110"/>
      <c r="EP72" s="110"/>
      <c r="EQ72" s="110"/>
      <c r="ER72" s="110"/>
      <c r="ES72" s="110"/>
      <c r="ET72" s="110"/>
      <c r="EU72" s="110"/>
      <c r="EV72" s="110"/>
      <c r="EW72" s="110"/>
      <c r="EX72" s="110"/>
      <c r="EY72" s="110"/>
      <c r="EZ72" s="110"/>
      <c r="FA72" s="110"/>
      <c r="FB72" s="110"/>
      <c r="FC72" s="110"/>
      <c r="FD72" s="110"/>
      <c r="FE72" s="110"/>
      <c r="FF72" s="110"/>
      <c r="FG72" s="110"/>
      <c r="FH72" s="110"/>
      <c r="FI72" s="110"/>
      <c r="FJ72" s="110"/>
      <c r="FK72" s="110"/>
      <c r="FL72" s="110"/>
      <c r="FM72" s="110"/>
      <c r="FN72" s="110"/>
      <c r="FO72" s="110"/>
      <c r="FP72" s="110"/>
      <c r="FQ72" s="110"/>
      <c r="FR72" s="110"/>
      <c r="FS72" s="110"/>
      <c r="FT72" s="110"/>
      <c r="FU72" s="110"/>
      <c r="FV72" s="110"/>
      <c r="FW72" s="110"/>
      <c r="FX72" s="110"/>
      <c r="FY72" s="110"/>
      <c r="FZ72" s="110"/>
      <c r="GA72" s="110"/>
      <c r="GB72" s="110"/>
      <c r="GC72" s="110"/>
      <c r="GD72" s="110"/>
      <c r="GE72" s="110"/>
      <c r="GF72" s="110"/>
      <c r="GG72" s="110"/>
      <c r="GH72" s="110"/>
      <c r="GI72" s="110"/>
      <c r="GJ72" s="110"/>
      <c r="GK72" s="110"/>
      <c r="GL72" s="110"/>
      <c r="GM72" s="110"/>
      <c r="GN72" s="110"/>
      <c r="GO72" s="110"/>
      <c r="GP72" s="110"/>
      <c r="GQ72" s="110"/>
      <c r="GR72" s="110"/>
      <c r="GS72" s="110"/>
      <c r="GT72" s="110"/>
      <c r="GU72" s="110"/>
      <c r="GV72" s="110"/>
      <c r="GW72" s="110"/>
      <c r="GX72" s="110"/>
      <c r="GY72" s="110"/>
      <c r="GZ72" s="110"/>
      <c r="HA72" s="110"/>
      <c r="HB72" s="110"/>
      <c r="HC72" s="110"/>
      <c r="HD72" s="110"/>
      <c r="HE72" s="110"/>
      <c r="HF72" s="110"/>
      <c r="HG72" s="110"/>
      <c r="HH72" s="110"/>
      <c r="HI72" s="110"/>
      <c r="HJ72" s="110"/>
      <c r="HK72" s="110"/>
      <c r="HL72" s="110"/>
      <c r="HM72" s="110"/>
      <c r="HN72" s="110"/>
      <c r="HO72" s="110"/>
      <c r="HP72" s="110"/>
      <c r="HQ72" s="110"/>
      <c r="HR72" s="110"/>
      <c r="HS72" s="110"/>
      <c r="HT72" s="110"/>
      <c r="HU72" s="110"/>
      <c r="HV72" s="110"/>
      <c r="HW72" s="110"/>
      <c r="HX72" s="110"/>
      <c r="HY72" s="110"/>
      <c r="HZ72" s="110"/>
      <c r="IA72" s="110"/>
      <c r="IB72" s="110"/>
      <c r="IC72" s="110"/>
      <c r="ID72" s="110"/>
      <c r="IE72" s="110"/>
      <c r="IF72" s="110"/>
      <c r="IG72" s="110"/>
      <c r="IH72" s="110"/>
      <c r="II72" s="110"/>
      <c r="IJ72" s="110"/>
      <c r="IK72" s="110"/>
      <c r="IL72" s="110"/>
      <c r="IM72" s="110"/>
      <c r="IN72" s="110"/>
      <c r="IO72" s="110"/>
      <c r="IP72" s="110"/>
      <c r="IQ72" s="110"/>
      <c r="IR72" s="110"/>
      <c r="IS72" s="110"/>
      <c r="IT72" s="110"/>
      <c r="IU72" s="110"/>
      <c r="IV72" s="110"/>
    </row>
    <row r="73" spans="1:256" ht="28.5">
      <c r="A73" s="88" t="s">
        <v>25</v>
      </c>
      <c r="B73" s="89" t="s">
        <v>26</v>
      </c>
      <c r="C73" s="90" t="s">
        <v>206</v>
      </c>
      <c r="D73" s="90" t="s">
        <v>207</v>
      </c>
      <c r="E73" s="90" t="s">
        <v>208</v>
      </c>
      <c r="F73" s="90" t="s">
        <v>209</v>
      </c>
      <c r="G73" s="90" t="s">
        <v>210</v>
      </c>
      <c r="H73" s="90" t="s">
        <v>211</v>
      </c>
      <c r="I73" s="90" t="s">
        <v>212</v>
      </c>
      <c r="J73" s="90" t="s">
        <v>213</v>
      </c>
      <c r="K73" s="90" t="s">
        <v>214</v>
      </c>
      <c r="L73" s="90" t="s">
        <v>215</v>
      </c>
      <c r="M73" s="90" t="s">
        <v>216</v>
      </c>
      <c r="N73" s="90" t="s">
        <v>217</v>
      </c>
      <c r="O73" s="91" t="s">
        <v>218</v>
      </c>
      <c r="P73" s="117"/>
      <c r="Q73" s="95"/>
      <c r="R73" s="110"/>
      <c r="S73" s="110"/>
      <c r="T73" s="110"/>
      <c r="U73" s="110"/>
      <c r="V73" s="110"/>
      <c r="W73" s="110"/>
      <c r="X73" s="110"/>
      <c r="Y73" s="110"/>
      <c r="Z73" s="110"/>
      <c r="AA73" s="110"/>
      <c r="AB73" s="110"/>
      <c r="AC73" s="110"/>
      <c r="AD73" s="110"/>
      <c r="AE73" s="110"/>
      <c r="AF73" s="110"/>
      <c r="AG73" s="110"/>
      <c r="AH73" s="110"/>
      <c r="AI73" s="110"/>
      <c r="AJ73" s="110"/>
      <c r="AK73" s="110"/>
      <c r="AL73" s="110"/>
      <c r="AM73" s="110"/>
      <c r="AN73" s="110"/>
      <c r="AO73" s="110"/>
      <c r="AP73" s="110"/>
      <c r="AQ73" s="110"/>
      <c r="AR73" s="110"/>
      <c r="AS73" s="110"/>
      <c r="AT73" s="110"/>
      <c r="AU73" s="110"/>
      <c r="AV73" s="110"/>
      <c r="AW73" s="110"/>
      <c r="AX73" s="110"/>
      <c r="AY73" s="110"/>
      <c r="AZ73" s="110"/>
      <c r="BA73" s="110"/>
      <c r="BB73" s="110"/>
      <c r="BC73" s="110"/>
      <c r="BD73" s="110"/>
      <c r="BE73" s="110"/>
      <c r="BF73" s="110"/>
      <c r="BG73" s="110"/>
      <c r="BH73" s="110"/>
      <c r="BI73" s="110"/>
      <c r="BJ73" s="110"/>
      <c r="BK73" s="110"/>
      <c r="BL73" s="110"/>
      <c r="BM73" s="110"/>
      <c r="BN73" s="110"/>
      <c r="BO73" s="110"/>
      <c r="BP73" s="110"/>
      <c r="BQ73" s="110"/>
      <c r="BR73" s="110"/>
      <c r="BS73" s="110"/>
      <c r="BT73" s="110"/>
      <c r="BU73" s="110"/>
      <c r="BV73" s="110"/>
      <c r="BW73" s="110"/>
      <c r="BX73" s="110"/>
      <c r="BY73" s="110"/>
      <c r="BZ73" s="110"/>
      <c r="CA73" s="110"/>
      <c r="CB73" s="110"/>
      <c r="CC73" s="110"/>
      <c r="CD73" s="110"/>
      <c r="CE73" s="110"/>
      <c r="CF73" s="110"/>
      <c r="CG73" s="110"/>
      <c r="CH73" s="110"/>
      <c r="CI73" s="110"/>
      <c r="CJ73" s="110"/>
      <c r="CK73" s="110"/>
      <c r="CL73" s="110"/>
      <c r="CM73" s="110"/>
      <c r="CN73" s="110"/>
      <c r="CO73" s="110"/>
      <c r="CP73" s="110"/>
      <c r="CQ73" s="110"/>
      <c r="CR73" s="110"/>
      <c r="CS73" s="110"/>
      <c r="CT73" s="110"/>
      <c r="CU73" s="110"/>
      <c r="CV73" s="110"/>
      <c r="CW73" s="110"/>
      <c r="CX73" s="110"/>
      <c r="CY73" s="110"/>
      <c r="CZ73" s="110"/>
      <c r="DA73" s="110"/>
      <c r="DB73" s="110"/>
      <c r="DC73" s="110"/>
      <c r="DD73" s="110"/>
      <c r="DE73" s="110"/>
      <c r="DF73" s="110"/>
      <c r="DG73" s="110"/>
      <c r="DH73" s="110"/>
      <c r="DI73" s="110"/>
      <c r="DJ73" s="110"/>
      <c r="DK73" s="110"/>
      <c r="DL73" s="110"/>
      <c r="DM73" s="110"/>
      <c r="DN73" s="110"/>
      <c r="DO73" s="110"/>
      <c r="DP73" s="110"/>
      <c r="DQ73" s="110"/>
      <c r="DR73" s="110"/>
      <c r="DS73" s="110"/>
      <c r="DT73" s="110"/>
      <c r="DU73" s="110"/>
      <c r="DV73" s="110"/>
      <c r="DW73" s="110"/>
      <c r="DX73" s="110"/>
      <c r="DY73" s="110"/>
      <c r="DZ73" s="110"/>
      <c r="EA73" s="110"/>
      <c r="EB73" s="110"/>
      <c r="EC73" s="110"/>
      <c r="ED73" s="110"/>
      <c r="EE73" s="110"/>
      <c r="EF73" s="110"/>
      <c r="EG73" s="110"/>
      <c r="EH73" s="110"/>
      <c r="EI73" s="110"/>
      <c r="EJ73" s="110"/>
      <c r="EK73" s="110"/>
      <c r="EL73" s="110"/>
      <c r="EM73" s="110"/>
      <c r="EN73" s="110"/>
      <c r="EO73" s="110"/>
      <c r="EP73" s="110"/>
      <c r="EQ73" s="110"/>
      <c r="ER73" s="110"/>
      <c r="ES73" s="110"/>
      <c r="ET73" s="110"/>
      <c r="EU73" s="110"/>
      <c r="EV73" s="110"/>
      <c r="EW73" s="110"/>
      <c r="EX73" s="110"/>
      <c r="EY73" s="110"/>
      <c r="EZ73" s="110"/>
      <c r="FA73" s="110"/>
      <c r="FB73" s="110"/>
      <c r="FC73" s="110"/>
      <c r="FD73" s="110"/>
      <c r="FE73" s="110"/>
      <c r="FF73" s="110"/>
      <c r="FG73" s="110"/>
      <c r="FH73" s="110"/>
      <c r="FI73" s="110"/>
      <c r="FJ73" s="110"/>
      <c r="FK73" s="110"/>
      <c r="FL73" s="110"/>
      <c r="FM73" s="110"/>
      <c r="FN73" s="110"/>
      <c r="FO73" s="110"/>
      <c r="FP73" s="110"/>
      <c r="FQ73" s="110"/>
      <c r="FR73" s="110"/>
      <c r="FS73" s="110"/>
      <c r="FT73" s="110"/>
      <c r="FU73" s="110"/>
      <c r="FV73" s="110"/>
      <c r="FW73" s="110"/>
      <c r="FX73" s="110"/>
      <c r="FY73" s="110"/>
      <c r="FZ73" s="110"/>
      <c r="GA73" s="110"/>
      <c r="GB73" s="110"/>
      <c r="GC73" s="110"/>
      <c r="GD73" s="110"/>
      <c r="GE73" s="110"/>
      <c r="GF73" s="110"/>
      <c r="GG73" s="110"/>
      <c r="GH73" s="110"/>
      <c r="GI73" s="110"/>
      <c r="GJ73" s="110"/>
      <c r="GK73" s="110"/>
      <c r="GL73" s="110"/>
      <c r="GM73" s="110"/>
      <c r="GN73" s="110"/>
      <c r="GO73" s="110"/>
      <c r="GP73" s="110"/>
      <c r="GQ73" s="110"/>
      <c r="GR73" s="110"/>
      <c r="GS73" s="110"/>
      <c r="GT73" s="110"/>
      <c r="GU73" s="110"/>
      <c r="GV73" s="110"/>
      <c r="GW73" s="110"/>
      <c r="GX73" s="110"/>
      <c r="GY73" s="110"/>
      <c r="GZ73" s="110"/>
      <c r="HA73" s="110"/>
      <c r="HB73" s="110"/>
      <c r="HC73" s="110"/>
      <c r="HD73" s="110"/>
      <c r="HE73" s="110"/>
      <c r="HF73" s="110"/>
      <c r="HG73" s="110"/>
      <c r="HH73" s="110"/>
      <c r="HI73" s="110"/>
      <c r="HJ73" s="110"/>
      <c r="HK73" s="110"/>
      <c r="HL73" s="110"/>
      <c r="HM73" s="110"/>
      <c r="HN73" s="110"/>
      <c r="HO73" s="110"/>
      <c r="HP73" s="110"/>
      <c r="HQ73" s="110"/>
      <c r="HR73" s="110"/>
      <c r="HS73" s="110"/>
      <c r="HT73" s="110"/>
      <c r="HU73" s="110"/>
      <c r="HV73" s="110"/>
      <c r="HW73" s="110"/>
      <c r="HX73" s="110"/>
      <c r="HY73" s="110"/>
      <c r="HZ73" s="110"/>
      <c r="IA73" s="110"/>
      <c r="IB73" s="110"/>
      <c r="IC73" s="110"/>
      <c r="ID73" s="110"/>
      <c r="IE73" s="110"/>
      <c r="IF73" s="110"/>
      <c r="IG73" s="110"/>
      <c r="IH73" s="110"/>
      <c r="II73" s="110"/>
      <c r="IJ73" s="110"/>
      <c r="IK73" s="110"/>
      <c r="IL73" s="110"/>
      <c r="IM73" s="110"/>
      <c r="IN73" s="110"/>
      <c r="IO73" s="110"/>
      <c r="IP73" s="110"/>
      <c r="IQ73" s="110"/>
      <c r="IR73" s="110"/>
      <c r="IS73" s="110"/>
      <c r="IT73" s="110"/>
      <c r="IU73" s="110"/>
      <c r="IV73" s="110"/>
    </row>
    <row r="74" spans="1:256">
      <c r="A74" s="96" t="s">
        <v>135</v>
      </c>
      <c r="B74" s="106" t="s">
        <v>136</v>
      </c>
      <c r="C74" s="15">
        <v>904</v>
      </c>
      <c r="D74" s="15">
        <v>904</v>
      </c>
      <c r="E74" s="15">
        <v>904</v>
      </c>
      <c r="F74" s="15">
        <v>904</v>
      </c>
      <c r="G74" s="15">
        <v>904</v>
      </c>
      <c r="H74" s="15">
        <v>904</v>
      </c>
      <c r="I74" s="15">
        <v>904</v>
      </c>
      <c r="J74" s="15">
        <v>909</v>
      </c>
      <c r="K74" s="15">
        <v>904</v>
      </c>
      <c r="L74" s="15">
        <v>904</v>
      </c>
      <c r="M74" s="15">
        <v>904</v>
      </c>
      <c r="N74" s="15">
        <v>904</v>
      </c>
      <c r="O74" s="15">
        <v>10853</v>
      </c>
      <c r="P74" s="95"/>
      <c r="Q74" s="95"/>
    </row>
    <row r="75" spans="1:256">
      <c r="A75" s="96" t="s">
        <v>240</v>
      </c>
      <c r="B75" s="106" t="s">
        <v>174</v>
      </c>
      <c r="C75" s="15">
        <v>258</v>
      </c>
      <c r="D75" s="15">
        <v>258</v>
      </c>
      <c r="E75" s="15">
        <v>258</v>
      </c>
      <c r="F75" s="15">
        <v>258</v>
      </c>
      <c r="G75" s="15">
        <v>258</v>
      </c>
      <c r="H75" s="15">
        <v>258</v>
      </c>
      <c r="I75" s="15">
        <v>258</v>
      </c>
      <c r="J75" s="15">
        <v>253</v>
      </c>
      <c r="K75" s="15">
        <v>258</v>
      </c>
      <c r="L75" s="15">
        <v>258</v>
      </c>
      <c r="M75" s="15">
        <v>258</v>
      </c>
      <c r="N75" s="15">
        <v>258</v>
      </c>
      <c r="O75" s="15">
        <v>3091</v>
      </c>
      <c r="P75" s="95"/>
      <c r="Q75" s="95"/>
    </row>
    <row r="76" spans="1:256">
      <c r="A76" s="96" t="s">
        <v>241</v>
      </c>
      <c r="B76" s="106" t="s">
        <v>176</v>
      </c>
      <c r="C76" s="15">
        <v>100</v>
      </c>
      <c r="D76" s="15">
        <v>100</v>
      </c>
      <c r="E76" s="15">
        <v>100</v>
      </c>
      <c r="F76" s="15">
        <v>100</v>
      </c>
      <c r="G76" s="15">
        <v>100</v>
      </c>
      <c r="H76" s="15">
        <v>100</v>
      </c>
      <c r="I76" s="15">
        <v>100</v>
      </c>
      <c r="J76" s="15">
        <v>100</v>
      </c>
      <c r="K76" s="15">
        <v>100</v>
      </c>
      <c r="L76" s="15">
        <v>100</v>
      </c>
      <c r="M76" s="15">
        <v>100</v>
      </c>
      <c r="N76" s="15">
        <v>100</v>
      </c>
      <c r="O76" s="15">
        <v>1200</v>
      </c>
      <c r="P76" s="95"/>
      <c r="Q76" s="95"/>
    </row>
    <row r="77" spans="1:256">
      <c r="A77" s="96" t="s">
        <v>242</v>
      </c>
      <c r="B77" s="106" t="s">
        <v>178</v>
      </c>
      <c r="C77" s="15">
        <v>38</v>
      </c>
      <c r="D77" s="15">
        <v>38</v>
      </c>
      <c r="E77" s="15">
        <v>38</v>
      </c>
      <c r="F77" s="15">
        <v>38</v>
      </c>
      <c r="G77" s="15">
        <v>38</v>
      </c>
      <c r="H77" s="15">
        <v>38</v>
      </c>
      <c r="I77" s="15">
        <v>38</v>
      </c>
      <c r="J77" s="15">
        <v>38</v>
      </c>
      <c r="K77" s="15">
        <v>38</v>
      </c>
      <c r="L77" s="15">
        <v>38</v>
      </c>
      <c r="M77" s="15">
        <v>38</v>
      </c>
      <c r="N77" s="15">
        <v>33</v>
      </c>
      <c r="O77" s="15">
        <v>451</v>
      </c>
      <c r="P77" s="95"/>
      <c r="Q77" s="95"/>
    </row>
    <row r="78" spans="1:256">
      <c r="A78" s="96" t="s">
        <v>243</v>
      </c>
      <c r="B78" s="106" t="s">
        <v>180</v>
      </c>
      <c r="C78" s="15"/>
      <c r="D78" s="15"/>
      <c r="E78" s="15"/>
      <c r="F78" s="15"/>
      <c r="G78" s="15"/>
      <c r="H78" s="15">
        <v>55</v>
      </c>
      <c r="I78" s="15"/>
      <c r="J78" s="15"/>
      <c r="K78" s="15"/>
      <c r="L78" s="15"/>
      <c r="M78" s="15"/>
      <c r="N78" s="15"/>
      <c r="O78" s="15">
        <v>55</v>
      </c>
      <c r="P78" s="95"/>
      <c r="Q78" s="95"/>
    </row>
    <row r="79" spans="1:256">
      <c r="A79" s="38" t="s">
        <v>137</v>
      </c>
      <c r="B79" s="49" t="s">
        <v>138</v>
      </c>
      <c r="C79" s="16">
        <f>SUM(C74:C78)</f>
        <v>1300</v>
      </c>
      <c r="D79" s="16">
        <f t="shared" ref="D79:N79" si="19">SUM(D74:D78)</f>
        <v>1300</v>
      </c>
      <c r="E79" s="16">
        <f t="shared" si="19"/>
        <v>1300</v>
      </c>
      <c r="F79" s="16">
        <f t="shared" si="19"/>
        <v>1300</v>
      </c>
      <c r="G79" s="16">
        <f t="shared" si="19"/>
        <v>1300</v>
      </c>
      <c r="H79" s="16">
        <f t="shared" si="19"/>
        <v>1355</v>
      </c>
      <c r="I79" s="16">
        <f t="shared" si="19"/>
        <v>1300</v>
      </c>
      <c r="J79" s="16">
        <f t="shared" si="19"/>
        <v>1300</v>
      </c>
      <c r="K79" s="16">
        <f t="shared" si="19"/>
        <v>1300</v>
      </c>
      <c r="L79" s="16">
        <f t="shared" si="19"/>
        <v>1300</v>
      </c>
      <c r="M79" s="16">
        <f t="shared" si="19"/>
        <v>1300</v>
      </c>
      <c r="N79" s="16">
        <f t="shared" si="19"/>
        <v>1295</v>
      </c>
      <c r="O79" s="16">
        <f>SUM(O74:O78)</f>
        <v>15650</v>
      </c>
      <c r="P79" s="95"/>
      <c r="Q79" s="95"/>
      <c r="R79" s="35"/>
      <c r="S79" s="35"/>
      <c r="T79" s="35"/>
      <c r="U79" s="35"/>
      <c r="V79" s="35"/>
      <c r="W79" s="35"/>
      <c r="X79" s="35"/>
      <c r="Y79" s="35"/>
      <c r="Z79" s="35"/>
      <c r="AA79" s="35"/>
      <c r="AB79" s="35"/>
      <c r="AC79" s="35"/>
      <c r="AD79" s="35"/>
      <c r="AE79" s="35"/>
      <c r="AF79" s="35"/>
      <c r="AG79" s="35"/>
      <c r="AH79" s="35"/>
      <c r="AI79" s="35"/>
      <c r="AJ79" s="35"/>
      <c r="AK79" s="35"/>
      <c r="AL79" s="35"/>
      <c r="AM79" s="35"/>
      <c r="AN79" s="35"/>
      <c r="AO79" s="35"/>
      <c r="AP79" s="35"/>
      <c r="AQ79" s="35"/>
      <c r="AR79" s="35"/>
      <c r="AS79" s="35"/>
      <c r="AT79" s="35"/>
      <c r="AU79" s="35"/>
      <c r="AV79" s="35"/>
      <c r="AW79" s="35"/>
      <c r="AX79" s="35"/>
      <c r="AY79" s="35"/>
      <c r="AZ79" s="35"/>
      <c r="BA79" s="35"/>
      <c r="BB79" s="35"/>
      <c r="BC79" s="35"/>
      <c r="BD79" s="35"/>
      <c r="BE79" s="35"/>
      <c r="BF79" s="35"/>
      <c r="BG79" s="35"/>
      <c r="BH79" s="35"/>
      <c r="BI79" s="35"/>
      <c r="BJ79" s="35"/>
      <c r="BK79" s="35"/>
      <c r="BL79" s="35"/>
      <c r="BM79" s="35"/>
      <c r="BN79" s="35"/>
      <c r="BO79" s="35"/>
      <c r="BP79" s="35"/>
      <c r="BQ79" s="35"/>
      <c r="BR79" s="35"/>
      <c r="BS79" s="35"/>
      <c r="BT79" s="35"/>
      <c r="BU79" s="35"/>
      <c r="BV79" s="35"/>
      <c r="BW79" s="35"/>
      <c r="BX79" s="35"/>
      <c r="BY79" s="35"/>
      <c r="BZ79" s="35"/>
      <c r="CA79" s="35"/>
      <c r="CB79" s="35"/>
      <c r="CC79" s="35"/>
      <c r="CD79" s="35"/>
      <c r="CE79" s="35"/>
      <c r="CF79" s="35"/>
      <c r="CG79" s="35"/>
      <c r="CH79" s="35"/>
      <c r="CI79" s="35"/>
      <c r="CJ79" s="35"/>
      <c r="CK79" s="35"/>
      <c r="CL79" s="35"/>
      <c r="CM79" s="35"/>
      <c r="CN79" s="35"/>
      <c r="CO79" s="35"/>
      <c r="CP79" s="35"/>
      <c r="CQ79" s="35"/>
      <c r="CR79" s="35"/>
      <c r="CS79" s="35"/>
      <c r="CT79" s="35"/>
      <c r="CU79" s="35"/>
      <c r="CV79" s="35"/>
      <c r="CW79" s="35"/>
      <c r="CX79" s="35"/>
      <c r="CY79" s="35"/>
      <c r="CZ79" s="35"/>
      <c r="DA79" s="35"/>
      <c r="DB79" s="35"/>
      <c r="DC79" s="35"/>
      <c r="DD79" s="35"/>
      <c r="DE79" s="35"/>
      <c r="DF79" s="35"/>
      <c r="DG79" s="35"/>
      <c r="DH79" s="35"/>
      <c r="DI79" s="35"/>
      <c r="DJ79" s="35"/>
      <c r="DK79" s="35"/>
      <c r="DL79" s="35"/>
      <c r="DM79" s="35"/>
      <c r="DN79" s="35"/>
      <c r="DO79" s="35"/>
      <c r="DP79" s="35"/>
      <c r="DQ79" s="35"/>
      <c r="DR79" s="35"/>
      <c r="DS79" s="35"/>
      <c r="DT79" s="35"/>
      <c r="DU79" s="35"/>
      <c r="DV79" s="35"/>
      <c r="DW79" s="35"/>
      <c r="DX79" s="35"/>
      <c r="DY79" s="35"/>
      <c r="DZ79" s="35"/>
      <c r="EA79" s="35"/>
      <c r="EB79" s="35"/>
      <c r="EC79" s="35"/>
      <c r="ED79" s="35"/>
      <c r="EE79" s="35"/>
      <c r="EF79" s="35"/>
      <c r="EG79" s="35"/>
      <c r="EH79" s="35"/>
      <c r="EI79" s="35"/>
      <c r="EJ79" s="35"/>
      <c r="EK79" s="35"/>
      <c r="EL79" s="35"/>
      <c r="EM79" s="35"/>
      <c r="EN79" s="35"/>
      <c r="EO79" s="35"/>
      <c r="EP79" s="35"/>
      <c r="EQ79" s="35"/>
      <c r="ER79" s="35"/>
      <c r="ES79" s="35"/>
      <c r="ET79" s="35"/>
      <c r="EU79" s="35"/>
      <c r="EV79" s="35"/>
      <c r="EW79" s="35"/>
      <c r="EX79" s="35"/>
      <c r="EY79" s="35"/>
      <c r="EZ79" s="35"/>
      <c r="FA79" s="35"/>
      <c r="FB79" s="35"/>
      <c r="FC79" s="35"/>
      <c r="FD79" s="35"/>
      <c r="FE79" s="35"/>
      <c r="FF79" s="35"/>
      <c r="FG79" s="35"/>
      <c r="FH79" s="35"/>
      <c r="FI79" s="35"/>
      <c r="FJ79" s="35"/>
      <c r="FK79" s="35"/>
      <c r="FL79" s="35"/>
      <c r="FM79" s="35"/>
      <c r="FN79" s="35"/>
      <c r="FO79" s="35"/>
      <c r="FP79" s="35"/>
      <c r="FQ79" s="35"/>
      <c r="FR79" s="35"/>
      <c r="FS79" s="35"/>
      <c r="FT79" s="35"/>
      <c r="FU79" s="35"/>
      <c r="FV79" s="35"/>
      <c r="FW79" s="35"/>
      <c r="FX79" s="35"/>
      <c r="FY79" s="35"/>
      <c r="FZ79" s="35"/>
      <c r="GA79" s="35"/>
      <c r="GB79" s="35"/>
      <c r="GC79" s="35"/>
      <c r="GD79" s="35"/>
      <c r="GE79" s="35"/>
      <c r="GF79" s="35"/>
      <c r="GG79" s="35"/>
      <c r="GH79" s="35"/>
      <c r="GI79" s="35"/>
      <c r="GJ79" s="35"/>
      <c r="GK79" s="35"/>
      <c r="GL79" s="35"/>
      <c r="GM79" s="35"/>
      <c r="GN79" s="35"/>
      <c r="GO79" s="35"/>
      <c r="GP79" s="35"/>
      <c r="GQ79" s="35"/>
      <c r="GR79" s="35"/>
      <c r="GS79" s="35"/>
      <c r="GT79" s="35"/>
      <c r="GU79" s="35"/>
      <c r="GV79" s="35"/>
      <c r="GW79" s="35"/>
      <c r="GX79" s="35"/>
      <c r="GY79" s="35"/>
      <c r="GZ79" s="35"/>
      <c r="HA79" s="35"/>
      <c r="HB79" s="35"/>
      <c r="HC79" s="35"/>
      <c r="HD79" s="35"/>
      <c r="HE79" s="35"/>
      <c r="HF79" s="35"/>
      <c r="HG79" s="35"/>
      <c r="HH79" s="35"/>
      <c r="HI79" s="35"/>
      <c r="HJ79" s="35"/>
      <c r="HK79" s="35"/>
      <c r="HL79" s="35"/>
      <c r="HM79" s="35"/>
      <c r="HN79" s="35"/>
      <c r="HO79" s="35"/>
      <c r="HP79" s="35"/>
      <c r="HQ79" s="35"/>
      <c r="HR79" s="35"/>
      <c r="HS79" s="35"/>
      <c r="HT79" s="35"/>
      <c r="HU79" s="35"/>
      <c r="HV79" s="35"/>
      <c r="HW79" s="35"/>
      <c r="HX79" s="35"/>
      <c r="HY79" s="35"/>
      <c r="HZ79" s="35"/>
      <c r="IA79" s="35"/>
      <c r="IB79" s="35"/>
      <c r="IC79" s="35"/>
      <c r="ID79" s="35"/>
      <c r="IE79" s="35"/>
      <c r="IF79" s="35"/>
      <c r="IG79" s="35"/>
      <c r="IH79" s="35"/>
      <c r="II79" s="35"/>
      <c r="IJ79" s="35"/>
      <c r="IK79" s="35"/>
      <c r="IL79" s="35"/>
      <c r="IM79" s="35"/>
      <c r="IN79" s="35"/>
      <c r="IO79" s="35"/>
      <c r="IP79" s="35"/>
      <c r="IQ79" s="35"/>
      <c r="IR79" s="35"/>
      <c r="IS79" s="35"/>
      <c r="IT79" s="35"/>
      <c r="IU79" s="35"/>
      <c r="IV79" s="35"/>
    </row>
    <row r="80" spans="1:256">
      <c r="A80" s="29" t="s">
        <v>139</v>
      </c>
      <c r="B80" s="106" t="s">
        <v>140</v>
      </c>
      <c r="C80" s="15">
        <v>38</v>
      </c>
      <c r="D80" s="15">
        <v>38</v>
      </c>
      <c r="E80" s="15">
        <v>38</v>
      </c>
      <c r="F80" s="15">
        <v>39</v>
      </c>
      <c r="G80" s="15">
        <v>38</v>
      </c>
      <c r="H80" s="15">
        <v>38</v>
      </c>
      <c r="I80" s="15">
        <v>39</v>
      </c>
      <c r="J80" s="15">
        <v>38</v>
      </c>
      <c r="K80" s="15">
        <v>38</v>
      </c>
      <c r="L80" s="15">
        <v>39</v>
      </c>
      <c r="M80" s="15">
        <v>38</v>
      </c>
      <c r="N80" s="15">
        <v>38</v>
      </c>
      <c r="O80" s="15">
        <v>459</v>
      </c>
      <c r="P80" s="95"/>
      <c r="Q80" s="95"/>
    </row>
    <row r="81" spans="1:256">
      <c r="A81" s="38" t="s">
        <v>141</v>
      </c>
      <c r="B81" s="49" t="s">
        <v>142</v>
      </c>
      <c r="C81" s="16">
        <f>SUM(C79+C80)</f>
        <v>1338</v>
      </c>
      <c r="D81" s="16">
        <f t="shared" ref="D81:O81" si="20">SUM(D79+D80)</f>
        <v>1338</v>
      </c>
      <c r="E81" s="16">
        <f t="shared" si="20"/>
        <v>1338</v>
      </c>
      <c r="F81" s="16">
        <f t="shared" si="20"/>
        <v>1339</v>
      </c>
      <c r="G81" s="16">
        <f t="shared" si="20"/>
        <v>1338</v>
      </c>
      <c r="H81" s="16">
        <f t="shared" si="20"/>
        <v>1393</v>
      </c>
      <c r="I81" s="16">
        <f t="shared" si="20"/>
        <v>1339</v>
      </c>
      <c r="J81" s="16">
        <f t="shared" si="20"/>
        <v>1338</v>
      </c>
      <c r="K81" s="16">
        <f t="shared" si="20"/>
        <v>1338</v>
      </c>
      <c r="L81" s="16">
        <f t="shared" si="20"/>
        <v>1339</v>
      </c>
      <c r="M81" s="16">
        <f t="shared" si="20"/>
        <v>1338</v>
      </c>
      <c r="N81" s="16">
        <f t="shared" si="20"/>
        <v>1333</v>
      </c>
      <c r="O81" s="16">
        <f t="shared" si="20"/>
        <v>16109</v>
      </c>
      <c r="P81" s="95"/>
      <c r="Q81" s="95"/>
      <c r="R81" s="35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  <c r="AF81" s="35"/>
      <c r="AG81" s="35"/>
      <c r="AH81" s="35"/>
      <c r="AI81" s="35"/>
      <c r="AJ81" s="35"/>
      <c r="AK81" s="35"/>
      <c r="AL81" s="35"/>
      <c r="AM81" s="35"/>
      <c r="AN81" s="35"/>
      <c r="AO81" s="35"/>
      <c r="AP81" s="35"/>
      <c r="AQ81" s="35"/>
      <c r="AR81" s="35"/>
      <c r="AS81" s="35"/>
      <c r="AT81" s="35"/>
      <c r="AU81" s="35"/>
      <c r="AV81" s="35"/>
      <c r="AW81" s="35"/>
      <c r="AX81" s="35"/>
      <c r="AY81" s="35"/>
      <c r="AZ81" s="35"/>
      <c r="BA81" s="35"/>
      <c r="BB81" s="35"/>
      <c r="BC81" s="35"/>
      <c r="BD81" s="35"/>
      <c r="BE81" s="35"/>
      <c r="BF81" s="35"/>
      <c r="BG81" s="35"/>
      <c r="BH81" s="35"/>
      <c r="BI81" s="35"/>
      <c r="BJ81" s="35"/>
      <c r="BK81" s="35"/>
      <c r="BL81" s="35"/>
      <c r="BM81" s="35"/>
      <c r="BN81" s="35"/>
      <c r="BO81" s="35"/>
      <c r="BP81" s="35"/>
      <c r="BQ81" s="35"/>
      <c r="BR81" s="35"/>
      <c r="BS81" s="35"/>
      <c r="BT81" s="35"/>
      <c r="BU81" s="35"/>
      <c r="BV81" s="35"/>
      <c r="BW81" s="35"/>
      <c r="BX81" s="35"/>
      <c r="BY81" s="35"/>
      <c r="BZ81" s="35"/>
      <c r="CA81" s="35"/>
      <c r="CB81" s="35"/>
      <c r="CC81" s="35"/>
      <c r="CD81" s="35"/>
      <c r="CE81" s="35"/>
      <c r="CF81" s="35"/>
      <c r="CG81" s="35"/>
      <c r="CH81" s="35"/>
      <c r="CI81" s="35"/>
      <c r="CJ81" s="35"/>
      <c r="CK81" s="35"/>
      <c r="CL81" s="35"/>
      <c r="CM81" s="35"/>
      <c r="CN81" s="35"/>
      <c r="CO81" s="35"/>
      <c r="CP81" s="35"/>
      <c r="CQ81" s="35"/>
      <c r="CR81" s="35"/>
      <c r="CS81" s="35"/>
      <c r="CT81" s="35"/>
      <c r="CU81" s="35"/>
      <c r="CV81" s="35"/>
      <c r="CW81" s="35"/>
      <c r="CX81" s="35"/>
      <c r="CY81" s="35"/>
      <c r="CZ81" s="35"/>
      <c r="DA81" s="35"/>
      <c r="DB81" s="35"/>
      <c r="DC81" s="35"/>
      <c r="DD81" s="35"/>
      <c r="DE81" s="35"/>
      <c r="DF81" s="35"/>
      <c r="DG81" s="35"/>
      <c r="DH81" s="35"/>
      <c r="DI81" s="35"/>
      <c r="DJ81" s="35"/>
      <c r="DK81" s="35"/>
      <c r="DL81" s="35"/>
      <c r="DM81" s="35"/>
      <c r="DN81" s="35"/>
      <c r="DO81" s="35"/>
      <c r="DP81" s="35"/>
      <c r="DQ81" s="35"/>
      <c r="DR81" s="35"/>
      <c r="DS81" s="35"/>
      <c r="DT81" s="35"/>
      <c r="DU81" s="35"/>
      <c r="DV81" s="35"/>
      <c r="DW81" s="35"/>
      <c r="DX81" s="35"/>
      <c r="DY81" s="35"/>
      <c r="DZ81" s="35"/>
      <c r="EA81" s="35"/>
      <c r="EB81" s="35"/>
      <c r="EC81" s="35"/>
      <c r="ED81" s="35"/>
      <c r="EE81" s="35"/>
      <c r="EF81" s="35"/>
      <c r="EG81" s="35"/>
      <c r="EH81" s="35"/>
      <c r="EI81" s="35"/>
      <c r="EJ81" s="35"/>
      <c r="EK81" s="35"/>
      <c r="EL81" s="35"/>
      <c r="EM81" s="35"/>
      <c r="EN81" s="35"/>
      <c r="EO81" s="35"/>
      <c r="EP81" s="35"/>
      <c r="EQ81" s="35"/>
      <c r="ER81" s="35"/>
      <c r="ES81" s="35"/>
      <c r="ET81" s="35"/>
      <c r="EU81" s="35"/>
      <c r="EV81" s="35"/>
      <c r="EW81" s="35"/>
      <c r="EX81" s="35"/>
      <c r="EY81" s="35"/>
      <c r="EZ81" s="35"/>
      <c r="FA81" s="35"/>
      <c r="FB81" s="35"/>
      <c r="FC81" s="35"/>
      <c r="FD81" s="35"/>
      <c r="FE81" s="35"/>
      <c r="FF81" s="35"/>
      <c r="FG81" s="35"/>
      <c r="FH81" s="35"/>
      <c r="FI81" s="35"/>
      <c r="FJ81" s="35"/>
      <c r="FK81" s="35"/>
      <c r="FL81" s="35"/>
      <c r="FM81" s="35"/>
      <c r="FN81" s="35"/>
      <c r="FO81" s="35"/>
      <c r="FP81" s="35"/>
      <c r="FQ81" s="35"/>
      <c r="FR81" s="35"/>
      <c r="FS81" s="35"/>
      <c r="FT81" s="35"/>
      <c r="FU81" s="35"/>
      <c r="FV81" s="35"/>
      <c r="FW81" s="35"/>
      <c r="FX81" s="35"/>
      <c r="FY81" s="35"/>
      <c r="FZ81" s="35"/>
      <c r="GA81" s="35"/>
      <c r="GB81" s="35"/>
      <c r="GC81" s="35"/>
      <c r="GD81" s="35"/>
      <c r="GE81" s="35"/>
      <c r="GF81" s="35"/>
      <c r="GG81" s="35"/>
      <c r="GH81" s="35"/>
      <c r="GI81" s="35"/>
      <c r="GJ81" s="35"/>
      <c r="GK81" s="35"/>
      <c r="GL81" s="35"/>
      <c r="GM81" s="35"/>
      <c r="GN81" s="35"/>
      <c r="GO81" s="35"/>
      <c r="GP81" s="35"/>
      <c r="GQ81" s="35"/>
      <c r="GR81" s="35"/>
      <c r="GS81" s="35"/>
      <c r="GT81" s="35"/>
      <c r="GU81" s="35"/>
      <c r="GV81" s="35"/>
      <c r="GW81" s="35"/>
      <c r="GX81" s="35"/>
      <c r="GY81" s="35"/>
      <c r="GZ81" s="35"/>
      <c r="HA81" s="35"/>
      <c r="HB81" s="35"/>
      <c r="HC81" s="35"/>
      <c r="HD81" s="35"/>
      <c r="HE81" s="35"/>
      <c r="HF81" s="35"/>
      <c r="HG81" s="35"/>
      <c r="HH81" s="35"/>
      <c r="HI81" s="35"/>
      <c r="HJ81" s="35"/>
      <c r="HK81" s="35"/>
      <c r="HL81" s="35"/>
      <c r="HM81" s="35"/>
      <c r="HN81" s="35"/>
      <c r="HO81" s="35"/>
      <c r="HP81" s="35"/>
      <c r="HQ81" s="35"/>
      <c r="HR81" s="35"/>
      <c r="HS81" s="35"/>
      <c r="HT81" s="35"/>
      <c r="HU81" s="35"/>
      <c r="HV81" s="35"/>
      <c r="HW81" s="35"/>
      <c r="HX81" s="35"/>
      <c r="HY81" s="35"/>
      <c r="HZ81" s="35"/>
      <c r="IA81" s="35"/>
      <c r="IB81" s="35"/>
      <c r="IC81" s="35"/>
      <c r="ID81" s="35"/>
      <c r="IE81" s="35"/>
      <c r="IF81" s="35"/>
      <c r="IG81" s="35"/>
      <c r="IH81" s="35"/>
      <c r="II81" s="35"/>
      <c r="IJ81" s="35"/>
      <c r="IK81" s="35"/>
      <c r="IL81" s="35"/>
      <c r="IM81" s="35"/>
      <c r="IN81" s="35"/>
      <c r="IO81" s="35"/>
      <c r="IP81" s="35"/>
      <c r="IQ81" s="35"/>
      <c r="IR81" s="35"/>
      <c r="IS81" s="35"/>
      <c r="IT81" s="35"/>
      <c r="IU81" s="35"/>
      <c r="IV81" s="35"/>
    </row>
    <row r="82" spans="1:256">
      <c r="A82" s="61" t="s">
        <v>143</v>
      </c>
      <c r="B82" s="106" t="s">
        <v>144</v>
      </c>
      <c r="C82" s="15"/>
      <c r="D82" s="15"/>
      <c r="E82" s="15">
        <v>800</v>
      </c>
      <c r="F82" s="15"/>
      <c r="G82" s="15"/>
      <c r="H82" s="15"/>
      <c r="I82" s="15"/>
      <c r="J82" s="15"/>
      <c r="K82" s="15">
        <v>799</v>
      </c>
      <c r="L82" s="15"/>
      <c r="M82" s="15"/>
      <c r="N82" s="15"/>
      <c r="O82" s="15">
        <v>1599</v>
      </c>
      <c r="P82" s="95"/>
      <c r="Q82" s="95"/>
    </row>
    <row r="83" spans="1:256">
      <c r="A83" s="61" t="s">
        <v>145</v>
      </c>
      <c r="B83" s="106" t="s">
        <v>146</v>
      </c>
      <c r="C83" s="15"/>
      <c r="D83" s="15"/>
      <c r="E83" s="15"/>
      <c r="F83" s="15"/>
      <c r="G83" s="15">
        <v>1500</v>
      </c>
      <c r="H83" s="15"/>
      <c r="I83" s="15"/>
      <c r="J83" s="15"/>
      <c r="K83" s="15"/>
      <c r="L83" s="15"/>
      <c r="M83" s="15"/>
      <c r="N83" s="15">
        <v>1000</v>
      </c>
      <c r="O83" s="15">
        <v>2500</v>
      </c>
      <c r="P83" s="95"/>
      <c r="Q83" s="95"/>
    </row>
    <row r="84" spans="1:256">
      <c r="A84" s="61" t="s">
        <v>147</v>
      </c>
      <c r="B84" s="106" t="s">
        <v>148</v>
      </c>
      <c r="C84" s="15"/>
      <c r="D84" s="15"/>
      <c r="E84" s="15">
        <v>400</v>
      </c>
      <c r="F84" s="15"/>
      <c r="G84" s="15"/>
      <c r="H84" s="15"/>
      <c r="I84" s="15"/>
      <c r="J84" s="15"/>
      <c r="K84" s="15">
        <v>400</v>
      </c>
      <c r="L84" s="15"/>
      <c r="M84" s="15"/>
      <c r="N84" s="15"/>
      <c r="O84" s="15">
        <v>800</v>
      </c>
      <c r="P84" s="95"/>
      <c r="Q84" s="95"/>
    </row>
    <row r="85" spans="1:256">
      <c r="A85" s="38" t="s">
        <v>229</v>
      </c>
      <c r="B85" s="49" t="s">
        <v>230</v>
      </c>
      <c r="C85" s="16">
        <f>SUM(C83:C84)</f>
        <v>0</v>
      </c>
      <c r="D85" s="16">
        <f t="shared" ref="D85:O85" si="21">SUM(D83:D84)</f>
        <v>0</v>
      </c>
      <c r="E85" s="16">
        <f t="shared" si="21"/>
        <v>400</v>
      </c>
      <c r="F85" s="16">
        <f t="shared" si="21"/>
        <v>0</v>
      </c>
      <c r="G85" s="16">
        <f t="shared" si="21"/>
        <v>1500</v>
      </c>
      <c r="H85" s="16">
        <f t="shared" si="21"/>
        <v>0</v>
      </c>
      <c r="I85" s="16">
        <f t="shared" si="21"/>
        <v>0</v>
      </c>
      <c r="J85" s="16">
        <f t="shared" si="21"/>
        <v>0</v>
      </c>
      <c r="K85" s="16">
        <f t="shared" si="21"/>
        <v>400</v>
      </c>
      <c r="L85" s="16">
        <f t="shared" si="21"/>
        <v>0</v>
      </c>
      <c r="M85" s="16">
        <f t="shared" si="21"/>
        <v>0</v>
      </c>
      <c r="N85" s="16">
        <f t="shared" si="21"/>
        <v>1000</v>
      </c>
      <c r="O85" s="16">
        <f t="shared" si="21"/>
        <v>3300</v>
      </c>
      <c r="P85" s="95"/>
      <c r="Q85" s="95"/>
      <c r="R85" s="35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  <c r="AF85" s="35"/>
      <c r="AG85" s="35"/>
      <c r="AH85" s="35"/>
      <c r="AI85" s="35"/>
      <c r="AJ85" s="35"/>
      <c r="AK85" s="35"/>
      <c r="AL85" s="35"/>
      <c r="AM85" s="35"/>
      <c r="AN85" s="35"/>
      <c r="AO85" s="35"/>
      <c r="AP85" s="35"/>
      <c r="AQ85" s="35"/>
      <c r="AR85" s="35"/>
      <c r="AS85" s="35"/>
      <c r="AT85" s="35"/>
      <c r="AU85" s="35"/>
      <c r="AV85" s="35"/>
      <c r="AW85" s="35"/>
      <c r="AX85" s="35"/>
      <c r="AY85" s="35"/>
      <c r="AZ85" s="35"/>
      <c r="BA85" s="35"/>
      <c r="BB85" s="35"/>
      <c r="BC85" s="35"/>
      <c r="BD85" s="35"/>
      <c r="BE85" s="35"/>
      <c r="BF85" s="35"/>
      <c r="BG85" s="35"/>
      <c r="BH85" s="35"/>
      <c r="BI85" s="35"/>
      <c r="BJ85" s="35"/>
      <c r="BK85" s="35"/>
      <c r="BL85" s="35"/>
      <c r="BM85" s="35"/>
      <c r="BN85" s="35"/>
      <c r="BO85" s="35"/>
      <c r="BP85" s="35"/>
      <c r="BQ85" s="35"/>
      <c r="BR85" s="35"/>
      <c r="BS85" s="35"/>
      <c r="BT85" s="35"/>
      <c r="BU85" s="35"/>
      <c r="BV85" s="35"/>
      <c r="BW85" s="35"/>
      <c r="BX85" s="35"/>
      <c r="BY85" s="35"/>
      <c r="BZ85" s="35"/>
      <c r="CA85" s="35"/>
      <c r="CB85" s="35"/>
      <c r="CC85" s="35"/>
      <c r="CD85" s="35"/>
      <c r="CE85" s="35"/>
      <c r="CF85" s="35"/>
      <c r="CG85" s="35"/>
      <c r="CH85" s="35"/>
      <c r="CI85" s="35"/>
      <c r="CJ85" s="35"/>
      <c r="CK85" s="35"/>
      <c r="CL85" s="35"/>
      <c r="CM85" s="35"/>
      <c r="CN85" s="35"/>
      <c r="CO85" s="35"/>
      <c r="CP85" s="35"/>
      <c r="CQ85" s="35"/>
      <c r="CR85" s="35"/>
      <c r="CS85" s="35"/>
      <c r="CT85" s="35"/>
      <c r="CU85" s="35"/>
      <c r="CV85" s="35"/>
      <c r="CW85" s="35"/>
      <c r="CX85" s="35"/>
      <c r="CY85" s="35"/>
      <c r="CZ85" s="35"/>
      <c r="DA85" s="35"/>
      <c r="DB85" s="35"/>
      <c r="DC85" s="35"/>
      <c r="DD85" s="35"/>
      <c r="DE85" s="35"/>
      <c r="DF85" s="35"/>
      <c r="DG85" s="35"/>
      <c r="DH85" s="35"/>
      <c r="DI85" s="35"/>
      <c r="DJ85" s="35"/>
      <c r="DK85" s="35"/>
      <c r="DL85" s="35"/>
      <c r="DM85" s="35"/>
      <c r="DN85" s="35"/>
      <c r="DO85" s="35"/>
      <c r="DP85" s="35"/>
      <c r="DQ85" s="35"/>
      <c r="DR85" s="35"/>
      <c r="DS85" s="35"/>
      <c r="DT85" s="35"/>
      <c r="DU85" s="35"/>
      <c r="DV85" s="35"/>
      <c r="DW85" s="35"/>
      <c r="DX85" s="35"/>
      <c r="DY85" s="35"/>
      <c r="DZ85" s="35"/>
      <c r="EA85" s="35"/>
      <c r="EB85" s="35"/>
      <c r="EC85" s="35"/>
      <c r="ED85" s="35"/>
      <c r="EE85" s="35"/>
      <c r="EF85" s="35"/>
      <c r="EG85" s="35"/>
      <c r="EH85" s="35"/>
      <c r="EI85" s="35"/>
      <c r="EJ85" s="35"/>
      <c r="EK85" s="35"/>
      <c r="EL85" s="35"/>
      <c r="EM85" s="35"/>
      <c r="EN85" s="35"/>
      <c r="EO85" s="35"/>
      <c r="EP85" s="35"/>
      <c r="EQ85" s="35"/>
      <c r="ER85" s="35"/>
      <c r="ES85" s="35"/>
      <c r="ET85" s="35"/>
      <c r="EU85" s="35"/>
      <c r="EV85" s="35"/>
      <c r="EW85" s="35"/>
      <c r="EX85" s="35"/>
      <c r="EY85" s="35"/>
      <c r="EZ85" s="35"/>
      <c r="FA85" s="35"/>
      <c r="FB85" s="35"/>
      <c r="FC85" s="35"/>
      <c r="FD85" s="35"/>
      <c r="FE85" s="35"/>
      <c r="FF85" s="35"/>
      <c r="FG85" s="35"/>
      <c r="FH85" s="35"/>
      <c r="FI85" s="35"/>
      <c r="FJ85" s="35"/>
      <c r="FK85" s="35"/>
      <c r="FL85" s="35"/>
      <c r="FM85" s="35"/>
      <c r="FN85" s="35"/>
      <c r="FO85" s="35"/>
      <c r="FP85" s="35"/>
      <c r="FQ85" s="35"/>
      <c r="FR85" s="35"/>
      <c r="FS85" s="35"/>
      <c r="FT85" s="35"/>
      <c r="FU85" s="35"/>
      <c r="FV85" s="35"/>
      <c r="FW85" s="35"/>
      <c r="FX85" s="35"/>
      <c r="FY85" s="35"/>
      <c r="FZ85" s="35"/>
      <c r="GA85" s="35"/>
      <c r="GB85" s="35"/>
      <c r="GC85" s="35"/>
      <c r="GD85" s="35"/>
      <c r="GE85" s="35"/>
      <c r="GF85" s="35"/>
      <c r="GG85" s="35"/>
      <c r="GH85" s="35"/>
      <c r="GI85" s="35"/>
      <c r="GJ85" s="35"/>
      <c r="GK85" s="35"/>
      <c r="GL85" s="35"/>
      <c r="GM85" s="35"/>
      <c r="GN85" s="35"/>
      <c r="GO85" s="35"/>
      <c r="GP85" s="35"/>
      <c r="GQ85" s="35"/>
      <c r="GR85" s="35"/>
      <c r="GS85" s="35"/>
      <c r="GT85" s="35"/>
      <c r="GU85" s="35"/>
      <c r="GV85" s="35"/>
      <c r="GW85" s="35"/>
      <c r="GX85" s="35"/>
      <c r="GY85" s="35"/>
      <c r="GZ85" s="35"/>
      <c r="HA85" s="35"/>
      <c r="HB85" s="35"/>
      <c r="HC85" s="35"/>
      <c r="HD85" s="35"/>
      <c r="HE85" s="35"/>
      <c r="HF85" s="35"/>
      <c r="HG85" s="35"/>
      <c r="HH85" s="35"/>
      <c r="HI85" s="35"/>
      <c r="HJ85" s="35"/>
      <c r="HK85" s="35"/>
      <c r="HL85" s="35"/>
      <c r="HM85" s="35"/>
      <c r="HN85" s="35"/>
      <c r="HO85" s="35"/>
      <c r="HP85" s="35"/>
      <c r="HQ85" s="35"/>
      <c r="HR85" s="35"/>
      <c r="HS85" s="35"/>
      <c r="HT85" s="35"/>
      <c r="HU85" s="35"/>
      <c r="HV85" s="35"/>
      <c r="HW85" s="35"/>
      <c r="HX85" s="35"/>
      <c r="HY85" s="35"/>
      <c r="HZ85" s="35"/>
      <c r="IA85" s="35"/>
      <c r="IB85" s="35"/>
      <c r="IC85" s="35"/>
      <c r="ID85" s="35"/>
      <c r="IE85" s="35"/>
      <c r="IF85" s="35"/>
      <c r="IG85" s="35"/>
      <c r="IH85" s="35"/>
      <c r="II85" s="35"/>
      <c r="IJ85" s="35"/>
      <c r="IK85" s="35"/>
      <c r="IL85" s="35"/>
      <c r="IM85" s="35"/>
      <c r="IN85" s="35"/>
      <c r="IO85" s="35"/>
      <c r="IP85" s="35"/>
      <c r="IQ85" s="35"/>
      <c r="IR85" s="35"/>
      <c r="IS85" s="35"/>
      <c r="IT85" s="35"/>
      <c r="IU85" s="35"/>
      <c r="IV85" s="35"/>
    </row>
    <row r="86" spans="1:256">
      <c r="A86" s="38" t="s">
        <v>151</v>
      </c>
      <c r="B86" s="49" t="s">
        <v>152</v>
      </c>
      <c r="C86" s="16">
        <f>SUM(C85)</f>
        <v>0</v>
      </c>
      <c r="D86" s="16">
        <f t="shared" ref="D86:O86" si="22">SUM(D82+D85)</f>
        <v>0</v>
      </c>
      <c r="E86" s="16">
        <f t="shared" si="22"/>
        <v>1200</v>
      </c>
      <c r="F86" s="16">
        <f t="shared" si="22"/>
        <v>0</v>
      </c>
      <c r="G86" s="16">
        <f t="shared" si="22"/>
        <v>1500</v>
      </c>
      <c r="H86" s="16">
        <f t="shared" si="22"/>
        <v>0</v>
      </c>
      <c r="I86" s="16">
        <f t="shared" si="22"/>
        <v>0</v>
      </c>
      <c r="J86" s="16">
        <f t="shared" si="22"/>
        <v>0</v>
      </c>
      <c r="K86" s="16">
        <f t="shared" si="22"/>
        <v>1199</v>
      </c>
      <c r="L86" s="16">
        <f t="shared" si="22"/>
        <v>0</v>
      </c>
      <c r="M86" s="16">
        <f t="shared" si="22"/>
        <v>0</v>
      </c>
      <c r="N86" s="16">
        <f t="shared" si="22"/>
        <v>1000</v>
      </c>
      <c r="O86" s="16">
        <f t="shared" si="22"/>
        <v>4899</v>
      </c>
      <c r="P86" s="95"/>
      <c r="Q86" s="95"/>
      <c r="R86" s="35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  <c r="AF86" s="35"/>
      <c r="AG86" s="35"/>
      <c r="AH86" s="35"/>
      <c r="AI86" s="35"/>
      <c r="AJ86" s="35"/>
      <c r="AK86" s="35"/>
      <c r="AL86" s="35"/>
      <c r="AM86" s="35"/>
      <c r="AN86" s="35"/>
      <c r="AO86" s="35"/>
      <c r="AP86" s="35"/>
      <c r="AQ86" s="35"/>
      <c r="AR86" s="35"/>
      <c r="AS86" s="35"/>
      <c r="AT86" s="35"/>
      <c r="AU86" s="35"/>
      <c r="AV86" s="35"/>
      <c r="AW86" s="35"/>
      <c r="AX86" s="35"/>
      <c r="AY86" s="35"/>
      <c r="AZ86" s="35"/>
      <c r="BA86" s="35"/>
      <c r="BB86" s="35"/>
      <c r="BC86" s="35"/>
      <c r="BD86" s="35"/>
      <c r="BE86" s="35"/>
      <c r="BF86" s="35"/>
      <c r="BG86" s="35"/>
      <c r="BH86" s="35"/>
      <c r="BI86" s="35"/>
      <c r="BJ86" s="35"/>
      <c r="BK86" s="35"/>
      <c r="BL86" s="35"/>
      <c r="BM86" s="35"/>
      <c r="BN86" s="35"/>
      <c r="BO86" s="35"/>
      <c r="BP86" s="35"/>
      <c r="BQ86" s="35"/>
      <c r="BR86" s="35"/>
      <c r="BS86" s="35"/>
      <c r="BT86" s="35"/>
      <c r="BU86" s="35"/>
      <c r="BV86" s="35"/>
      <c r="BW86" s="35"/>
      <c r="BX86" s="35"/>
      <c r="BY86" s="35"/>
      <c r="BZ86" s="35"/>
      <c r="CA86" s="35"/>
      <c r="CB86" s="35"/>
      <c r="CC86" s="35"/>
      <c r="CD86" s="35"/>
      <c r="CE86" s="35"/>
      <c r="CF86" s="35"/>
      <c r="CG86" s="35"/>
      <c r="CH86" s="35"/>
      <c r="CI86" s="35"/>
      <c r="CJ86" s="35"/>
      <c r="CK86" s="35"/>
      <c r="CL86" s="35"/>
      <c r="CM86" s="35"/>
      <c r="CN86" s="35"/>
      <c r="CO86" s="35"/>
      <c r="CP86" s="35"/>
      <c r="CQ86" s="35"/>
      <c r="CR86" s="35"/>
      <c r="CS86" s="35"/>
      <c r="CT86" s="35"/>
      <c r="CU86" s="35"/>
      <c r="CV86" s="35"/>
      <c r="CW86" s="35"/>
      <c r="CX86" s="35"/>
      <c r="CY86" s="35"/>
      <c r="CZ86" s="35"/>
      <c r="DA86" s="35"/>
      <c r="DB86" s="35"/>
      <c r="DC86" s="35"/>
      <c r="DD86" s="35"/>
      <c r="DE86" s="35"/>
      <c r="DF86" s="35"/>
      <c r="DG86" s="35"/>
      <c r="DH86" s="35"/>
      <c r="DI86" s="35"/>
      <c r="DJ86" s="35"/>
      <c r="DK86" s="35"/>
      <c r="DL86" s="35"/>
      <c r="DM86" s="35"/>
      <c r="DN86" s="35"/>
      <c r="DO86" s="35"/>
      <c r="DP86" s="35"/>
      <c r="DQ86" s="35"/>
      <c r="DR86" s="35"/>
      <c r="DS86" s="35"/>
      <c r="DT86" s="35"/>
      <c r="DU86" s="35"/>
      <c r="DV86" s="35"/>
      <c r="DW86" s="35"/>
      <c r="DX86" s="35"/>
      <c r="DY86" s="35"/>
      <c r="DZ86" s="35"/>
      <c r="EA86" s="35"/>
      <c r="EB86" s="35"/>
      <c r="EC86" s="35"/>
      <c r="ED86" s="35"/>
      <c r="EE86" s="35"/>
      <c r="EF86" s="35"/>
      <c r="EG86" s="35"/>
      <c r="EH86" s="35"/>
      <c r="EI86" s="35"/>
      <c r="EJ86" s="35"/>
      <c r="EK86" s="35"/>
      <c r="EL86" s="35"/>
      <c r="EM86" s="35"/>
      <c r="EN86" s="35"/>
      <c r="EO86" s="35"/>
      <c r="EP86" s="35"/>
      <c r="EQ86" s="35"/>
      <c r="ER86" s="35"/>
      <c r="ES86" s="35"/>
      <c r="ET86" s="35"/>
      <c r="EU86" s="35"/>
      <c r="EV86" s="35"/>
      <c r="EW86" s="35"/>
      <c r="EX86" s="35"/>
      <c r="EY86" s="35"/>
      <c r="EZ86" s="35"/>
      <c r="FA86" s="35"/>
      <c r="FB86" s="35"/>
      <c r="FC86" s="35"/>
      <c r="FD86" s="35"/>
      <c r="FE86" s="35"/>
      <c r="FF86" s="35"/>
      <c r="FG86" s="35"/>
      <c r="FH86" s="35"/>
      <c r="FI86" s="35"/>
      <c r="FJ86" s="35"/>
      <c r="FK86" s="35"/>
      <c r="FL86" s="35"/>
      <c r="FM86" s="35"/>
      <c r="FN86" s="35"/>
      <c r="FO86" s="35"/>
      <c r="FP86" s="35"/>
      <c r="FQ86" s="35"/>
      <c r="FR86" s="35"/>
      <c r="FS86" s="35"/>
      <c r="FT86" s="35"/>
      <c r="FU86" s="35"/>
      <c r="FV86" s="35"/>
      <c r="FW86" s="35"/>
      <c r="FX86" s="35"/>
      <c r="FY86" s="35"/>
      <c r="FZ86" s="35"/>
      <c r="GA86" s="35"/>
      <c r="GB86" s="35"/>
      <c r="GC86" s="35"/>
      <c r="GD86" s="35"/>
      <c r="GE86" s="35"/>
      <c r="GF86" s="35"/>
      <c r="GG86" s="35"/>
      <c r="GH86" s="35"/>
      <c r="GI86" s="35"/>
      <c r="GJ86" s="35"/>
      <c r="GK86" s="35"/>
      <c r="GL86" s="35"/>
      <c r="GM86" s="35"/>
      <c r="GN86" s="35"/>
      <c r="GO86" s="35"/>
      <c r="GP86" s="35"/>
      <c r="GQ86" s="35"/>
      <c r="GR86" s="35"/>
      <c r="GS86" s="35"/>
      <c r="GT86" s="35"/>
      <c r="GU86" s="35"/>
      <c r="GV86" s="35"/>
      <c r="GW86" s="35"/>
      <c r="GX86" s="35"/>
      <c r="GY86" s="35"/>
      <c r="GZ86" s="35"/>
      <c r="HA86" s="35"/>
      <c r="HB86" s="35"/>
      <c r="HC86" s="35"/>
      <c r="HD86" s="35"/>
      <c r="HE86" s="35"/>
      <c r="HF86" s="35"/>
      <c r="HG86" s="35"/>
      <c r="HH86" s="35"/>
      <c r="HI86" s="35"/>
      <c r="HJ86" s="35"/>
      <c r="HK86" s="35"/>
      <c r="HL86" s="35"/>
      <c r="HM86" s="35"/>
      <c r="HN86" s="35"/>
      <c r="HO86" s="35"/>
      <c r="HP86" s="35"/>
      <c r="HQ86" s="35"/>
      <c r="HR86" s="35"/>
      <c r="HS86" s="35"/>
      <c r="HT86" s="35"/>
      <c r="HU86" s="35"/>
      <c r="HV86" s="35"/>
      <c r="HW86" s="35"/>
      <c r="HX86" s="35"/>
      <c r="HY86" s="35"/>
      <c r="HZ86" s="35"/>
      <c r="IA86" s="35"/>
      <c r="IB86" s="35"/>
      <c r="IC86" s="35"/>
      <c r="ID86" s="35"/>
      <c r="IE86" s="35"/>
      <c r="IF86" s="35"/>
      <c r="IG86" s="35"/>
      <c r="IH86" s="35"/>
      <c r="II86" s="35"/>
      <c r="IJ86" s="35"/>
      <c r="IK86" s="35"/>
      <c r="IL86" s="35"/>
      <c r="IM86" s="35"/>
      <c r="IN86" s="35"/>
      <c r="IO86" s="35"/>
      <c r="IP86" s="35"/>
      <c r="IQ86" s="35"/>
      <c r="IR86" s="35"/>
      <c r="IS86" s="35"/>
      <c r="IT86" s="35"/>
      <c r="IU86" s="35"/>
      <c r="IV86" s="35"/>
    </row>
    <row r="87" spans="1:256">
      <c r="A87" s="98" t="s">
        <v>153</v>
      </c>
      <c r="B87" s="106" t="s">
        <v>154</v>
      </c>
      <c r="C87" s="15">
        <v>385</v>
      </c>
      <c r="D87" s="15">
        <v>385</v>
      </c>
      <c r="E87" s="15">
        <v>385</v>
      </c>
      <c r="F87" s="15">
        <v>385</v>
      </c>
      <c r="G87" s="15">
        <v>385</v>
      </c>
      <c r="H87" s="15">
        <v>385</v>
      </c>
      <c r="I87" s="15">
        <v>385</v>
      </c>
      <c r="J87" s="15">
        <v>385</v>
      </c>
      <c r="K87" s="15">
        <v>385</v>
      </c>
      <c r="L87" s="15">
        <v>385</v>
      </c>
      <c r="M87" s="15">
        <v>386</v>
      </c>
      <c r="N87" s="15">
        <v>386</v>
      </c>
      <c r="O87" s="15">
        <v>4622</v>
      </c>
      <c r="P87" s="95"/>
      <c r="Q87" s="95"/>
    </row>
    <row r="88" spans="1:256">
      <c r="A88" s="98" t="s">
        <v>155</v>
      </c>
      <c r="B88" s="106" t="s">
        <v>156</v>
      </c>
      <c r="C88" s="15">
        <v>150</v>
      </c>
      <c r="D88" s="15">
        <v>151</v>
      </c>
      <c r="E88" s="15">
        <v>150</v>
      </c>
      <c r="F88" s="15">
        <v>150</v>
      </c>
      <c r="G88" s="15">
        <v>150</v>
      </c>
      <c r="H88" s="15">
        <v>150</v>
      </c>
      <c r="I88" s="15">
        <v>150</v>
      </c>
      <c r="J88" s="15">
        <v>150</v>
      </c>
      <c r="K88" s="15">
        <v>150</v>
      </c>
      <c r="L88" s="15">
        <v>150</v>
      </c>
      <c r="M88" s="15">
        <v>150</v>
      </c>
      <c r="N88" s="15">
        <v>151</v>
      </c>
      <c r="O88" s="15">
        <v>1802</v>
      </c>
      <c r="P88" s="95"/>
      <c r="Q88" s="95"/>
    </row>
    <row r="89" spans="1:256">
      <c r="A89" s="98" t="s">
        <v>157</v>
      </c>
      <c r="B89" s="106" t="s">
        <v>158</v>
      </c>
      <c r="C89" s="15">
        <v>143</v>
      </c>
      <c r="D89" s="15">
        <v>143</v>
      </c>
      <c r="E89" s="15">
        <v>142</v>
      </c>
      <c r="F89" s="15">
        <v>142</v>
      </c>
      <c r="G89" s="15">
        <v>142</v>
      </c>
      <c r="H89" s="15">
        <v>142</v>
      </c>
      <c r="I89" s="15">
        <v>143</v>
      </c>
      <c r="J89" s="15">
        <v>142</v>
      </c>
      <c r="K89" s="15">
        <v>142</v>
      </c>
      <c r="L89" s="15">
        <v>143</v>
      </c>
      <c r="M89" s="15">
        <v>142</v>
      </c>
      <c r="N89" s="15">
        <v>143</v>
      </c>
      <c r="O89" s="15">
        <v>1709</v>
      </c>
      <c r="P89" s="95"/>
      <c r="Q89" s="95"/>
    </row>
    <row r="90" spans="1:256">
      <c r="A90" s="41" t="s">
        <v>161</v>
      </c>
      <c r="B90" s="49" t="s">
        <v>162</v>
      </c>
      <c r="C90" s="16">
        <f>SUM(C87:C89)</f>
        <v>678</v>
      </c>
      <c r="D90" s="16">
        <f t="shared" ref="D90:O90" si="23">SUM(D87:D89)</f>
        <v>679</v>
      </c>
      <c r="E90" s="16">
        <f t="shared" si="23"/>
        <v>677</v>
      </c>
      <c r="F90" s="16">
        <f t="shared" si="23"/>
        <v>677</v>
      </c>
      <c r="G90" s="16">
        <f t="shared" si="23"/>
        <v>677</v>
      </c>
      <c r="H90" s="16">
        <f t="shared" si="23"/>
        <v>677</v>
      </c>
      <c r="I90" s="16">
        <f t="shared" si="23"/>
        <v>678</v>
      </c>
      <c r="J90" s="16">
        <f t="shared" si="23"/>
        <v>677</v>
      </c>
      <c r="K90" s="16">
        <f t="shared" si="23"/>
        <v>677</v>
      </c>
      <c r="L90" s="16">
        <f t="shared" si="23"/>
        <v>678</v>
      </c>
      <c r="M90" s="16">
        <f t="shared" si="23"/>
        <v>678</v>
      </c>
      <c r="N90" s="16">
        <f t="shared" si="23"/>
        <v>680</v>
      </c>
      <c r="O90" s="16">
        <f t="shared" si="23"/>
        <v>8133</v>
      </c>
      <c r="P90" s="95"/>
      <c r="Q90" s="95"/>
      <c r="R90" s="35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  <c r="AF90" s="35"/>
      <c r="AG90" s="35"/>
      <c r="AH90" s="35"/>
      <c r="AI90" s="35"/>
      <c r="AJ90" s="35"/>
      <c r="AK90" s="35"/>
      <c r="AL90" s="35"/>
      <c r="AM90" s="35"/>
      <c r="AN90" s="35"/>
      <c r="AO90" s="35"/>
      <c r="AP90" s="35"/>
      <c r="AQ90" s="35"/>
      <c r="AR90" s="35"/>
      <c r="AS90" s="35"/>
      <c r="AT90" s="35"/>
      <c r="AU90" s="35"/>
      <c r="AV90" s="35"/>
      <c r="AW90" s="35"/>
      <c r="AX90" s="35"/>
      <c r="AY90" s="35"/>
      <c r="AZ90" s="35"/>
      <c r="BA90" s="35"/>
      <c r="BB90" s="35"/>
      <c r="BC90" s="35"/>
      <c r="BD90" s="35"/>
      <c r="BE90" s="35"/>
      <c r="BF90" s="35"/>
      <c r="BG90" s="35"/>
      <c r="BH90" s="35"/>
      <c r="BI90" s="35"/>
      <c r="BJ90" s="35"/>
      <c r="BK90" s="35"/>
      <c r="BL90" s="35"/>
      <c r="BM90" s="35"/>
      <c r="BN90" s="35"/>
      <c r="BO90" s="35"/>
      <c r="BP90" s="35"/>
      <c r="BQ90" s="35"/>
      <c r="BR90" s="35"/>
      <c r="BS90" s="35"/>
      <c r="BT90" s="35"/>
      <c r="BU90" s="35"/>
      <c r="BV90" s="35"/>
      <c r="BW90" s="35"/>
      <c r="BX90" s="35"/>
      <c r="BY90" s="35"/>
      <c r="BZ90" s="35"/>
      <c r="CA90" s="35"/>
      <c r="CB90" s="35"/>
      <c r="CC90" s="35"/>
      <c r="CD90" s="35"/>
      <c r="CE90" s="35"/>
      <c r="CF90" s="35"/>
      <c r="CG90" s="35"/>
      <c r="CH90" s="35"/>
      <c r="CI90" s="35"/>
      <c r="CJ90" s="35"/>
      <c r="CK90" s="35"/>
      <c r="CL90" s="35"/>
      <c r="CM90" s="35"/>
      <c r="CN90" s="35"/>
      <c r="CO90" s="35"/>
      <c r="CP90" s="35"/>
      <c r="CQ90" s="35"/>
      <c r="CR90" s="35"/>
      <c r="CS90" s="35"/>
      <c r="CT90" s="35"/>
      <c r="CU90" s="35"/>
      <c r="CV90" s="35"/>
      <c r="CW90" s="35"/>
      <c r="CX90" s="35"/>
      <c r="CY90" s="35"/>
      <c r="CZ90" s="35"/>
      <c r="DA90" s="35"/>
      <c r="DB90" s="35"/>
      <c r="DC90" s="35"/>
      <c r="DD90" s="35"/>
      <c r="DE90" s="35"/>
      <c r="DF90" s="35"/>
      <c r="DG90" s="35"/>
      <c r="DH90" s="35"/>
      <c r="DI90" s="35"/>
      <c r="DJ90" s="35"/>
      <c r="DK90" s="35"/>
      <c r="DL90" s="35"/>
      <c r="DM90" s="35"/>
      <c r="DN90" s="35"/>
      <c r="DO90" s="35"/>
      <c r="DP90" s="35"/>
      <c r="DQ90" s="35"/>
      <c r="DR90" s="35"/>
      <c r="DS90" s="35"/>
      <c r="DT90" s="35"/>
      <c r="DU90" s="35"/>
      <c r="DV90" s="35"/>
      <c r="DW90" s="35"/>
      <c r="DX90" s="35"/>
      <c r="DY90" s="35"/>
      <c r="DZ90" s="35"/>
      <c r="EA90" s="35"/>
      <c r="EB90" s="35"/>
      <c r="EC90" s="35"/>
      <c r="ED90" s="35"/>
      <c r="EE90" s="35"/>
      <c r="EF90" s="35"/>
      <c r="EG90" s="35"/>
      <c r="EH90" s="35"/>
      <c r="EI90" s="35"/>
      <c r="EJ90" s="35"/>
      <c r="EK90" s="35"/>
      <c r="EL90" s="35"/>
      <c r="EM90" s="35"/>
      <c r="EN90" s="35"/>
      <c r="EO90" s="35"/>
      <c r="EP90" s="35"/>
      <c r="EQ90" s="35"/>
      <c r="ER90" s="35"/>
      <c r="ES90" s="35"/>
      <c r="ET90" s="35"/>
      <c r="EU90" s="35"/>
      <c r="EV90" s="35"/>
      <c r="EW90" s="35"/>
      <c r="EX90" s="35"/>
      <c r="EY90" s="35"/>
      <c r="EZ90" s="35"/>
      <c r="FA90" s="35"/>
      <c r="FB90" s="35"/>
      <c r="FC90" s="35"/>
      <c r="FD90" s="35"/>
      <c r="FE90" s="35"/>
      <c r="FF90" s="35"/>
      <c r="FG90" s="35"/>
      <c r="FH90" s="35"/>
      <c r="FI90" s="35"/>
      <c r="FJ90" s="35"/>
      <c r="FK90" s="35"/>
      <c r="FL90" s="35"/>
      <c r="FM90" s="35"/>
      <c r="FN90" s="35"/>
      <c r="FO90" s="35"/>
      <c r="FP90" s="35"/>
      <c r="FQ90" s="35"/>
      <c r="FR90" s="35"/>
      <c r="FS90" s="35"/>
      <c r="FT90" s="35"/>
      <c r="FU90" s="35"/>
      <c r="FV90" s="35"/>
      <c r="FW90" s="35"/>
      <c r="FX90" s="35"/>
      <c r="FY90" s="35"/>
      <c r="FZ90" s="35"/>
      <c r="GA90" s="35"/>
      <c r="GB90" s="35"/>
      <c r="GC90" s="35"/>
      <c r="GD90" s="35"/>
      <c r="GE90" s="35"/>
      <c r="GF90" s="35"/>
      <c r="GG90" s="35"/>
      <c r="GH90" s="35"/>
      <c r="GI90" s="35"/>
      <c r="GJ90" s="35"/>
      <c r="GK90" s="35"/>
      <c r="GL90" s="35"/>
      <c r="GM90" s="35"/>
      <c r="GN90" s="35"/>
      <c r="GO90" s="35"/>
      <c r="GP90" s="35"/>
      <c r="GQ90" s="35"/>
      <c r="GR90" s="35"/>
      <c r="GS90" s="35"/>
      <c r="GT90" s="35"/>
      <c r="GU90" s="35"/>
      <c r="GV90" s="35"/>
      <c r="GW90" s="35"/>
      <c r="GX90" s="35"/>
      <c r="GY90" s="35"/>
      <c r="GZ90" s="35"/>
      <c r="HA90" s="35"/>
      <c r="HB90" s="35"/>
      <c r="HC90" s="35"/>
      <c r="HD90" s="35"/>
      <c r="HE90" s="35"/>
      <c r="HF90" s="35"/>
      <c r="HG90" s="35"/>
      <c r="HH90" s="35"/>
      <c r="HI90" s="35"/>
      <c r="HJ90" s="35"/>
      <c r="HK90" s="35"/>
      <c r="HL90" s="35"/>
      <c r="HM90" s="35"/>
      <c r="HN90" s="35"/>
      <c r="HO90" s="35"/>
      <c r="HP90" s="35"/>
      <c r="HQ90" s="35"/>
      <c r="HR90" s="35"/>
      <c r="HS90" s="35"/>
      <c r="HT90" s="35"/>
      <c r="HU90" s="35"/>
      <c r="HV90" s="35"/>
      <c r="HW90" s="35"/>
      <c r="HX90" s="35"/>
      <c r="HY90" s="35"/>
      <c r="HZ90" s="35"/>
      <c r="IA90" s="35"/>
      <c r="IB90" s="35"/>
      <c r="IC90" s="35"/>
      <c r="ID90" s="35"/>
      <c r="IE90" s="35"/>
      <c r="IF90" s="35"/>
      <c r="IG90" s="35"/>
      <c r="IH90" s="35"/>
      <c r="II90" s="35"/>
      <c r="IJ90" s="35"/>
      <c r="IK90" s="35"/>
      <c r="IL90" s="35"/>
      <c r="IM90" s="35"/>
      <c r="IN90" s="35"/>
      <c r="IO90" s="35"/>
      <c r="IP90" s="35"/>
      <c r="IQ90" s="35"/>
      <c r="IR90" s="35"/>
      <c r="IS90" s="35"/>
      <c r="IT90" s="35"/>
      <c r="IU90" s="35"/>
      <c r="IV90" s="35"/>
    </row>
    <row r="91" spans="1:256">
      <c r="A91" s="41" t="s">
        <v>181</v>
      </c>
      <c r="B91" s="49" t="s">
        <v>244</v>
      </c>
      <c r="C91" s="16"/>
      <c r="D91" s="16"/>
      <c r="E91" s="16"/>
      <c r="F91" s="16"/>
      <c r="G91" s="16"/>
      <c r="H91" s="16"/>
      <c r="I91" s="16"/>
      <c r="J91" s="16"/>
      <c r="K91" s="16"/>
      <c r="L91" s="16"/>
      <c r="M91" s="16">
        <v>6500</v>
      </c>
      <c r="N91" s="16"/>
      <c r="O91" s="16">
        <v>6500</v>
      </c>
      <c r="P91" s="95"/>
      <c r="Q91" s="95"/>
      <c r="R91" s="35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  <c r="AF91" s="35"/>
      <c r="AG91" s="35"/>
      <c r="AH91" s="35"/>
      <c r="AI91" s="35"/>
      <c r="AJ91" s="35"/>
      <c r="AK91" s="35"/>
      <c r="AL91" s="35"/>
      <c r="AM91" s="35"/>
      <c r="AN91" s="35"/>
      <c r="AO91" s="35"/>
      <c r="AP91" s="35"/>
      <c r="AQ91" s="35"/>
      <c r="AR91" s="35"/>
      <c r="AS91" s="35"/>
      <c r="AT91" s="35"/>
      <c r="AU91" s="35"/>
      <c r="AV91" s="35"/>
      <c r="AW91" s="35"/>
      <c r="AX91" s="35"/>
      <c r="AY91" s="35"/>
      <c r="AZ91" s="35"/>
      <c r="BA91" s="35"/>
      <c r="BB91" s="35"/>
      <c r="BC91" s="35"/>
      <c r="BD91" s="35"/>
      <c r="BE91" s="35"/>
      <c r="BF91" s="35"/>
      <c r="BG91" s="35"/>
      <c r="BH91" s="35"/>
      <c r="BI91" s="35"/>
      <c r="BJ91" s="35"/>
      <c r="BK91" s="35"/>
      <c r="BL91" s="35"/>
      <c r="BM91" s="35"/>
      <c r="BN91" s="35"/>
      <c r="BO91" s="35"/>
      <c r="BP91" s="35"/>
      <c r="BQ91" s="35"/>
      <c r="BR91" s="35"/>
      <c r="BS91" s="35"/>
      <c r="BT91" s="35"/>
      <c r="BU91" s="35"/>
      <c r="BV91" s="35"/>
      <c r="BW91" s="35"/>
      <c r="BX91" s="35"/>
      <c r="BY91" s="35"/>
      <c r="BZ91" s="35"/>
      <c r="CA91" s="35"/>
      <c r="CB91" s="35"/>
      <c r="CC91" s="35"/>
      <c r="CD91" s="35"/>
      <c r="CE91" s="35"/>
      <c r="CF91" s="35"/>
      <c r="CG91" s="35"/>
      <c r="CH91" s="35"/>
      <c r="CI91" s="35"/>
      <c r="CJ91" s="35"/>
      <c r="CK91" s="35"/>
      <c r="CL91" s="35"/>
      <c r="CM91" s="35"/>
      <c r="CN91" s="35"/>
      <c r="CO91" s="35"/>
      <c r="CP91" s="35"/>
      <c r="CQ91" s="35"/>
      <c r="CR91" s="35"/>
      <c r="CS91" s="35"/>
      <c r="CT91" s="35"/>
      <c r="CU91" s="35"/>
      <c r="CV91" s="35"/>
      <c r="CW91" s="35"/>
      <c r="CX91" s="35"/>
      <c r="CY91" s="35"/>
      <c r="CZ91" s="35"/>
      <c r="DA91" s="35"/>
      <c r="DB91" s="35"/>
      <c r="DC91" s="35"/>
      <c r="DD91" s="35"/>
      <c r="DE91" s="35"/>
      <c r="DF91" s="35"/>
      <c r="DG91" s="35"/>
      <c r="DH91" s="35"/>
      <c r="DI91" s="35"/>
      <c r="DJ91" s="35"/>
      <c r="DK91" s="35"/>
      <c r="DL91" s="35"/>
      <c r="DM91" s="35"/>
      <c r="DN91" s="35"/>
      <c r="DO91" s="35"/>
      <c r="DP91" s="35"/>
      <c r="DQ91" s="35"/>
      <c r="DR91" s="35"/>
      <c r="DS91" s="35"/>
      <c r="DT91" s="35"/>
      <c r="DU91" s="35"/>
      <c r="DV91" s="35"/>
      <c r="DW91" s="35"/>
      <c r="DX91" s="35"/>
      <c r="DY91" s="35"/>
      <c r="DZ91" s="35"/>
      <c r="EA91" s="35"/>
      <c r="EB91" s="35"/>
      <c r="EC91" s="35"/>
      <c r="ED91" s="35"/>
      <c r="EE91" s="35"/>
      <c r="EF91" s="35"/>
      <c r="EG91" s="35"/>
      <c r="EH91" s="35"/>
      <c r="EI91" s="35"/>
      <c r="EJ91" s="35"/>
      <c r="EK91" s="35"/>
      <c r="EL91" s="35"/>
      <c r="EM91" s="35"/>
      <c r="EN91" s="35"/>
      <c r="EO91" s="35"/>
      <c r="EP91" s="35"/>
      <c r="EQ91" s="35"/>
      <c r="ER91" s="35"/>
      <c r="ES91" s="35"/>
      <c r="ET91" s="35"/>
      <c r="EU91" s="35"/>
      <c r="EV91" s="35"/>
      <c r="EW91" s="35"/>
      <c r="EX91" s="35"/>
      <c r="EY91" s="35"/>
      <c r="EZ91" s="35"/>
      <c r="FA91" s="35"/>
      <c r="FB91" s="35"/>
      <c r="FC91" s="35"/>
      <c r="FD91" s="35"/>
      <c r="FE91" s="35"/>
      <c r="FF91" s="35"/>
      <c r="FG91" s="35"/>
      <c r="FH91" s="35"/>
      <c r="FI91" s="35"/>
      <c r="FJ91" s="35"/>
      <c r="FK91" s="35"/>
      <c r="FL91" s="35"/>
      <c r="FM91" s="35"/>
      <c r="FN91" s="35"/>
      <c r="FO91" s="35"/>
      <c r="FP91" s="35"/>
      <c r="FQ91" s="35"/>
      <c r="FR91" s="35"/>
      <c r="FS91" s="35"/>
      <c r="FT91" s="35"/>
      <c r="FU91" s="35"/>
      <c r="FV91" s="35"/>
      <c r="FW91" s="35"/>
      <c r="FX91" s="35"/>
      <c r="FY91" s="35"/>
      <c r="FZ91" s="35"/>
      <c r="GA91" s="35"/>
      <c r="GB91" s="35"/>
      <c r="GC91" s="35"/>
      <c r="GD91" s="35"/>
      <c r="GE91" s="35"/>
      <c r="GF91" s="35"/>
      <c r="GG91" s="35"/>
      <c r="GH91" s="35"/>
      <c r="GI91" s="35"/>
      <c r="GJ91" s="35"/>
      <c r="GK91" s="35"/>
      <c r="GL91" s="35"/>
      <c r="GM91" s="35"/>
      <c r="GN91" s="35"/>
      <c r="GO91" s="35"/>
      <c r="GP91" s="35"/>
      <c r="GQ91" s="35"/>
      <c r="GR91" s="35"/>
      <c r="GS91" s="35"/>
      <c r="GT91" s="35"/>
      <c r="GU91" s="35"/>
      <c r="GV91" s="35"/>
      <c r="GW91" s="35"/>
      <c r="GX91" s="35"/>
      <c r="GY91" s="35"/>
      <c r="GZ91" s="35"/>
      <c r="HA91" s="35"/>
      <c r="HB91" s="35"/>
      <c r="HC91" s="35"/>
      <c r="HD91" s="35"/>
      <c r="HE91" s="35"/>
      <c r="HF91" s="35"/>
      <c r="HG91" s="35"/>
      <c r="HH91" s="35"/>
      <c r="HI91" s="35"/>
      <c r="HJ91" s="35"/>
      <c r="HK91" s="35"/>
      <c r="HL91" s="35"/>
      <c r="HM91" s="35"/>
      <c r="HN91" s="35"/>
      <c r="HO91" s="35"/>
      <c r="HP91" s="35"/>
      <c r="HQ91" s="35"/>
      <c r="HR91" s="35"/>
      <c r="HS91" s="35"/>
      <c r="HT91" s="35"/>
      <c r="HU91" s="35"/>
      <c r="HV91" s="35"/>
      <c r="HW91" s="35"/>
      <c r="HX91" s="35"/>
      <c r="HY91" s="35"/>
      <c r="HZ91" s="35"/>
      <c r="IA91" s="35"/>
      <c r="IB91" s="35"/>
      <c r="IC91" s="35"/>
      <c r="ID91" s="35"/>
      <c r="IE91" s="35"/>
      <c r="IF91" s="35"/>
      <c r="IG91" s="35"/>
      <c r="IH91" s="35"/>
      <c r="II91" s="35"/>
      <c r="IJ91" s="35"/>
      <c r="IK91" s="35"/>
      <c r="IL91" s="35"/>
      <c r="IM91" s="35"/>
      <c r="IN91" s="35"/>
      <c r="IO91" s="35"/>
      <c r="IP91" s="35"/>
      <c r="IQ91" s="35"/>
      <c r="IR91" s="35"/>
      <c r="IS91" s="35"/>
      <c r="IT91" s="35"/>
      <c r="IU91" s="35"/>
      <c r="IV91" s="35"/>
    </row>
    <row r="92" spans="1:256">
      <c r="A92" s="121" t="s">
        <v>163</v>
      </c>
      <c r="B92" s="107" t="s">
        <v>164</v>
      </c>
      <c r="C92" s="109">
        <f>SUM(C81+C86+C90+C91)</f>
        <v>2016</v>
      </c>
      <c r="D92" s="109">
        <f t="shared" ref="D92:N92" si="24">SUM(D81+D86+D90+D91)</f>
        <v>2017</v>
      </c>
      <c r="E92" s="109">
        <f t="shared" si="24"/>
        <v>3215</v>
      </c>
      <c r="F92" s="109">
        <f t="shared" si="24"/>
        <v>2016</v>
      </c>
      <c r="G92" s="109">
        <f t="shared" si="24"/>
        <v>3515</v>
      </c>
      <c r="H92" s="109">
        <f t="shared" si="24"/>
        <v>2070</v>
      </c>
      <c r="I92" s="109">
        <f t="shared" si="24"/>
        <v>2017</v>
      </c>
      <c r="J92" s="109">
        <f t="shared" si="24"/>
        <v>2015</v>
      </c>
      <c r="K92" s="109">
        <f t="shared" si="24"/>
        <v>3214</v>
      </c>
      <c r="L92" s="109">
        <f t="shared" si="24"/>
        <v>2017</v>
      </c>
      <c r="M92" s="109">
        <f t="shared" si="24"/>
        <v>8516</v>
      </c>
      <c r="N92" s="109">
        <f t="shared" si="24"/>
        <v>3013</v>
      </c>
      <c r="O92" s="109">
        <f>SUM(O81+O86+O90+O91)</f>
        <v>35641</v>
      </c>
      <c r="P92" s="95"/>
      <c r="Q92" s="95"/>
      <c r="R92" s="110"/>
      <c r="S92" s="110"/>
      <c r="T92" s="110"/>
      <c r="U92" s="110"/>
      <c r="V92" s="110"/>
      <c r="W92" s="110"/>
      <c r="X92" s="110"/>
      <c r="Y92" s="110"/>
      <c r="Z92" s="110"/>
      <c r="AA92" s="110"/>
      <c r="AB92" s="110"/>
      <c r="AC92" s="110"/>
      <c r="AD92" s="110"/>
      <c r="AE92" s="110"/>
      <c r="AF92" s="110"/>
      <c r="AG92" s="110"/>
      <c r="AH92" s="110"/>
      <c r="AI92" s="110"/>
      <c r="AJ92" s="110"/>
      <c r="AK92" s="110"/>
      <c r="AL92" s="110"/>
      <c r="AM92" s="110"/>
      <c r="AN92" s="110"/>
      <c r="AO92" s="110"/>
      <c r="AP92" s="110"/>
      <c r="AQ92" s="110"/>
      <c r="AR92" s="110"/>
      <c r="AS92" s="110"/>
      <c r="AT92" s="110"/>
      <c r="AU92" s="110"/>
      <c r="AV92" s="110"/>
      <c r="AW92" s="110"/>
      <c r="AX92" s="110"/>
      <c r="AY92" s="110"/>
      <c r="AZ92" s="110"/>
      <c r="BA92" s="110"/>
      <c r="BB92" s="110"/>
      <c r="BC92" s="110"/>
      <c r="BD92" s="110"/>
      <c r="BE92" s="110"/>
      <c r="BF92" s="110"/>
      <c r="BG92" s="110"/>
      <c r="BH92" s="110"/>
      <c r="BI92" s="110"/>
      <c r="BJ92" s="110"/>
      <c r="BK92" s="110"/>
      <c r="BL92" s="110"/>
      <c r="BM92" s="110"/>
      <c r="BN92" s="110"/>
      <c r="BO92" s="110"/>
      <c r="BP92" s="110"/>
      <c r="BQ92" s="110"/>
      <c r="BR92" s="110"/>
      <c r="BS92" s="110"/>
      <c r="BT92" s="110"/>
      <c r="BU92" s="110"/>
      <c r="BV92" s="110"/>
      <c r="BW92" s="110"/>
      <c r="BX92" s="110"/>
      <c r="BY92" s="110"/>
      <c r="BZ92" s="110"/>
      <c r="CA92" s="110"/>
      <c r="CB92" s="110"/>
      <c r="CC92" s="110"/>
      <c r="CD92" s="110"/>
      <c r="CE92" s="110"/>
      <c r="CF92" s="110"/>
      <c r="CG92" s="110"/>
      <c r="CH92" s="110"/>
      <c r="CI92" s="110"/>
      <c r="CJ92" s="110"/>
      <c r="CK92" s="110"/>
      <c r="CL92" s="110"/>
      <c r="CM92" s="110"/>
      <c r="CN92" s="110"/>
      <c r="CO92" s="110"/>
      <c r="CP92" s="110"/>
      <c r="CQ92" s="110"/>
      <c r="CR92" s="110"/>
      <c r="CS92" s="110"/>
      <c r="CT92" s="110"/>
      <c r="CU92" s="110"/>
      <c r="CV92" s="110"/>
      <c r="CW92" s="110"/>
      <c r="CX92" s="110"/>
      <c r="CY92" s="110"/>
      <c r="CZ92" s="110"/>
      <c r="DA92" s="110"/>
      <c r="DB92" s="110"/>
      <c r="DC92" s="110"/>
      <c r="DD92" s="110"/>
      <c r="DE92" s="110"/>
      <c r="DF92" s="110"/>
      <c r="DG92" s="110"/>
      <c r="DH92" s="110"/>
      <c r="DI92" s="110"/>
      <c r="DJ92" s="110"/>
      <c r="DK92" s="110"/>
      <c r="DL92" s="110"/>
      <c r="DM92" s="110"/>
      <c r="DN92" s="110"/>
      <c r="DO92" s="110"/>
      <c r="DP92" s="110"/>
      <c r="DQ92" s="110"/>
      <c r="DR92" s="110"/>
      <c r="DS92" s="110"/>
      <c r="DT92" s="110"/>
      <c r="DU92" s="110"/>
      <c r="DV92" s="110"/>
      <c r="DW92" s="110"/>
      <c r="DX92" s="110"/>
      <c r="DY92" s="110"/>
      <c r="DZ92" s="110"/>
      <c r="EA92" s="110"/>
      <c r="EB92" s="110"/>
      <c r="EC92" s="110"/>
      <c r="ED92" s="110"/>
      <c r="EE92" s="110"/>
      <c r="EF92" s="110"/>
      <c r="EG92" s="110"/>
      <c r="EH92" s="110"/>
      <c r="EI92" s="110"/>
      <c r="EJ92" s="110"/>
      <c r="EK92" s="110"/>
      <c r="EL92" s="110"/>
      <c r="EM92" s="110"/>
      <c r="EN92" s="110"/>
      <c r="EO92" s="110"/>
      <c r="EP92" s="110"/>
      <c r="EQ92" s="110"/>
      <c r="ER92" s="110"/>
      <c r="ES92" s="110"/>
      <c r="ET92" s="110"/>
      <c r="EU92" s="110"/>
      <c r="EV92" s="110"/>
      <c r="EW92" s="110"/>
      <c r="EX92" s="110"/>
      <c r="EY92" s="110"/>
      <c r="EZ92" s="110"/>
      <c r="FA92" s="110"/>
      <c r="FB92" s="110"/>
      <c r="FC92" s="110"/>
      <c r="FD92" s="110"/>
      <c r="FE92" s="110"/>
      <c r="FF92" s="110"/>
      <c r="FG92" s="110"/>
      <c r="FH92" s="110"/>
      <c r="FI92" s="110"/>
      <c r="FJ92" s="110"/>
      <c r="FK92" s="110"/>
      <c r="FL92" s="110"/>
      <c r="FM92" s="110"/>
      <c r="FN92" s="110"/>
      <c r="FO92" s="110"/>
      <c r="FP92" s="110"/>
      <c r="FQ92" s="110"/>
      <c r="FR92" s="110"/>
      <c r="FS92" s="110"/>
      <c r="FT92" s="110"/>
      <c r="FU92" s="110"/>
      <c r="FV92" s="110"/>
      <c r="FW92" s="110"/>
      <c r="FX92" s="110"/>
      <c r="FY92" s="110"/>
      <c r="FZ92" s="110"/>
      <c r="GA92" s="110"/>
      <c r="GB92" s="110"/>
      <c r="GC92" s="110"/>
      <c r="GD92" s="110"/>
      <c r="GE92" s="110"/>
      <c r="GF92" s="110"/>
      <c r="GG92" s="110"/>
      <c r="GH92" s="110"/>
      <c r="GI92" s="110"/>
      <c r="GJ92" s="110"/>
      <c r="GK92" s="110"/>
      <c r="GL92" s="110"/>
      <c r="GM92" s="110"/>
      <c r="GN92" s="110"/>
      <c r="GO92" s="110"/>
      <c r="GP92" s="110"/>
      <c r="GQ92" s="110"/>
      <c r="GR92" s="110"/>
      <c r="GS92" s="110"/>
      <c r="GT92" s="110"/>
      <c r="GU92" s="110"/>
      <c r="GV92" s="110"/>
      <c r="GW92" s="110"/>
      <c r="GX92" s="110"/>
      <c r="GY92" s="110"/>
      <c r="GZ92" s="110"/>
      <c r="HA92" s="110"/>
      <c r="HB92" s="110"/>
      <c r="HC92" s="110"/>
      <c r="HD92" s="110"/>
      <c r="HE92" s="110"/>
      <c r="HF92" s="110"/>
      <c r="HG92" s="110"/>
      <c r="HH92" s="110"/>
      <c r="HI92" s="110"/>
      <c r="HJ92" s="110"/>
      <c r="HK92" s="110"/>
      <c r="HL92" s="110"/>
      <c r="HM92" s="110"/>
      <c r="HN92" s="110"/>
      <c r="HO92" s="110"/>
      <c r="HP92" s="110"/>
      <c r="HQ92" s="110"/>
      <c r="HR92" s="110"/>
      <c r="HS92" s="110"/>
      <c r="HT92" s="110"/>
      <c r="HU92" s="110"/>
      <c r="HV92" s="110"/>
      <c r="HW92" s="110"/>
      <c r="HX92" s="110"/>
      <c r="HY92" s="110"/>
      <c r="HZ92" s="110"/>
      <c r="IA92" s="110"/>
      <c r="IB92" s="110"/>
      <c r="IC92" s="110"/>
      <c r="ID92" s="110"/>
      <c r="IE92" s="110"/>
      <c r="IF92" s="110"/>
      <c r="IG92" s="110"/>
      <c r="IH92" s="110"/>
      <c r="II92" s="110"/>
      <c r="IJ92" s="110"/>
      <c r="IK92" s="110"/>
      <c r="IL92" s="110"/>
      <c r="IM92" s="110"/>
      <c r="IN92" s="110"/>
      <c r="IO92" s="110"/>
      <c r="IP92" s="110"/>
      <c r="IQ92" s="110"/>
      <c r="IR92" s="110"/>
      <c r="IS92" s="110"/>
      <c r="IT92" s="110"/>
      <c r="IU92" s="110"/>
      <c r="IV92" s="110"/>
    </row>
    <row r="93" spans="1:256">
      <c r="A93" s="122" t="s">
        <v>231</v>
      </c>
      <c r="B93" s="112" t="s">
        <v>168</v>
      </c>
      <c r="C93" s="113"/>
      <c r="D93" s="113"/>
      <c r="E93" s="113"/>
      <c r="F93" s="113"/>
      <c r="G93" s="113">
        <v>22355</v>
      </c>
      <c r="H93" s="113"/>
      <c r="I93" s="113"/>
      <c r="J93" s="113"/>
      <c r="K93" s="113"/>
      <c r="L93" s="113"/>
      <c r="M93" s="113"/>
      <c r="N93" s="113"/>
      <c r="O93" s="113">
        <v>22355</v>
      </c>
      <c r="P93" s="95"/>
      <c r="Q93" s="95"/>
      <c r="R93" s="114"/>
      <c r="S93" s="114"/>
      <c r="T93" s="114"/>
      <c r="U93" s="114"/>
      <c r="V93" s="114"/>
      <c r="W93" s="114"/>
      <c r="X93" s="114"/>
      <c r="Y93" s="114"/>
      <c r="Z93" s="114"/>
      <c r="AA93" s="114"/>
      <c r="AB93" s="114"/>
      <c r="AC93" s="114"/>
      <c r="AD93" s="114"/>
      <c r="AE93" s="114"/>
      <c r="AF93" s="114"/>
      <c r="AG93" s="114"/>
      <c r="AH93" s="114"/>
      <c r="AI93" s="114"/>
      <c r="AJ93" s="114"/>
      <c r="AK93" s="114"/>
      <c r="AL93" s="114"/>
      <c r="AM93" s="114"/>
      <c r="AN93" s="114"/>
      <c r="AO93" s="114"/>
      <c r="AP93" s="114"/>
      <c r="AQ93" s="114"/>
      <c r="AR93" s="114"/>
      <c r="AS93" s="114"/>
      <c r="AT93" s="114"/>
      <c r="AU93" s="114"/>
      <c r="AV93" s="114"/>
      <c r="AW93" s="114"/>
      <c r="AX93" s="114"/>
      <c r="AY93" s="114"/>
      <c r="AZ93" s="114"/>
      <c r="BA93" s="114"/>
      <c r="BB93" s="114"/>
      <c r="BC93" s="114"/>
      <c r="BD93" s="114"/>
      <c r="BE93" s="114"/>
      <c r="BF93" s="114"/>
      <c r="BG93" s="114"/>
      <c r="BH93" s="114"/>
      <c r="BI93" s="114"/>
      <c r="BJ93" s="114"/>
      <c r="BK93" s="114"/>
      <c r="BL93" s="114"/>
      <c r="BM93" s="114"/>
      <c r="BN93" s="114"/>
      <c r="BO93" s="114"/>
      <c r="BP93" s="114"/>
      <c r="BQ93" s="114"/>
      <c r="BR93" s="114"/>
      <c r="BS93" s="114"/>
      <c r="BT93" s="114"/>
      <c r="BU93" s="114"/>
      <c r="BV93" s="114"/>
      <c r="BW93" s="114"/>
      <c r="BX93" s="114"/>
      <c r="BY93" s="114"/>
      <c r="BZ93" s="114"/>
      <c r="CA93" s="114"/>
      <c r="CB93" s="114"/>
      <c r="CC93" s="114"/>
      <c r="CD93" s="114"/>
      <c r="CE93" s="114"/>
      <c r="CF93" s="114"/>
      <c r="CG93" s="114"/>
      <c r="CH93" s="114"/>
      <c r="CI93" s="114"/>
      <c r="CJ93" s="114"/>
      <c r="CK93" s="114"/>
      <c r="CL93" s="114"/>
      <c r="CM93" s="114"/>
      <c r="CN93" s="114"/>
      <c r="CO93" s="114"/>
      <c r="CP93" s="114"/>
      <c r="CQ93" s="114"/>
      <c r="CR93" s="114"/>
      <c r="CS93" s="114"/>
      <c r="CT93" s="114"/>
      <c r="CU93" s="114"/>
      <c r="CV93" s="114"/>
      <c r="CW93" s="114"/>
      <c r="CX93" s="114"/>
      <c r="CY93" s="114"/>
      <c r="CZ93" s="114"/>
      <c r="DA93" s="114"/>
      <c r="DB93" s="114"/>
      <c r="DC93" s="114"/>
      <c r="DD93" s="114"/>
      <c r="DE93" s="114"/>
      <c r="DF93" s="114"/>
      <c r="DG93" s="114"/>
      <c r="DH93" s="114"/>
      <c r="DI93" s="114"/>
      <c r="DJ93" s="114"/>
      <c r="DK93" s="114"/>
      <c r="DL93" s="114"/>
      <c r="DM93" s="114"/>
      <c r="DN93" s="114"/>
      <c r="DO93" s="114"/>
      <c r="DP93" s="114"/>
      <c r="DQ93" s="114"/>
      <c r="DR93" s="114"/>
      <c r="DS93" s="114"/>
      <c r="DT93" s="114"/>
      <c r="DU93" s="114"/>
      <c r="DV93" s="114"/>
      <c r="DW93" s="114"/>
      <c r="DX93" s="114"/>
      <c r="DY93" s="114"/>
      <c r="DZ93" s="114"/>
      <c r="EA93" s="114"/>
      <c r="EB93" s="114"/>
      <c r="EC93" s="114"/>
      <c r="ED93" s="114"/>
      <c r="EE93" s="114"/>
      <c r="EF93" s="114"/>
      <c r="EG93" s="114"/>
      <c r="EH93" s="114"/>
      <c r="EI93" s="114"/>
      <c r="EJ93" s="114"/>
      <c r="EK93" s="114"/>
      <c r="EL93" s="114"/>
      <c r="EM93" s="114"/>
      <c r="EN93" s="114"/>
      <c r="EO93" s="114"/>
      <c r="EP93" s="114"/>
      <c r="EQ93" s="114"/>
      <c r="ER93" s="114"/>
      <c r="ES93" s="114"/>
      <c r="ET93" s="114"/>
      <c r="EU93" s="114"/>
      <c r="EV93" s="114"/>
      <c r="EW93" s="114"/>
      <c r="EX93" s="114"/>
      <c r="EY93" s="114"/>
      <c r="EZ93" s="114"/>
      <c r="FA93" s="114"/>
      <c r="FB93" s="114"/>
      <c r="FC93" s="114"/>
      <c r="FD93" s="114"/>
      <c r="FE93" s="114"/>
      <c r="FF93" s="114"/>
      <c r="FG93" s="114"/>
      <c r="FH93" s="114"/>
      <c r="FI93" s="114"/>
      <c r="FJ93" s="114"/>
      <c r="FK93" s="114"/>
      <c r="FL93" s="114"/>
      <c r="FM93" s="114"/>
      <c r="FN93" s="114"/>
      <c r="FO93" s="114"/>
      <c r="FP93" s="114"/>
      <c r="FQ93" s="114"/>
      <c r="FR93" s="114"/>
      <c r="FS93" s="114"/>
      <c r="FT93" s="114"/>
      <c r="FU93" s="114"/>
      <c r="FV93" s="114"/>
      <c r="FW93" s="114"/>
      <c r="FX93" s="114"/>
      <c r="FY93" s="114"/>
      <c r="FZ93" s="114"/>
      <c r="GA93" s="114"/>
      <c r="GB93" s="114"/>
      <c r="GC93" s="114"/>
      <c r="GD93" s="114"/>
      <c r="GE93" s="114"/>
      <c r="GF93" s="114"/>
      <c r="GG93" s="114"/>
      <c r="GH93" s="114"/>
      <c r="GI93" s="114"/>
      <c r="GJ93" s="114"/>
      <c r="GK93" s="114"/>
      <c r="GL93" s="114"/>
      <c r="GM93" s="114"/>
      <c r="GN93" s="114"/>
      <c r="GO93" s="114"/>
      <c r="GP93" s="114"/>
      <c r="GQ93" s="114"/>
      <c r="GR93" s="114"/>
      <c r="GS93" s="114"/>
      <c r="GT93" s="114"/>
      <c r="GU93" s="114"/>
      <c r="GV93" s="114"/>
      <c r="GW93" s="114"/>
      <c r="GX93" s="114"/>
      <c r="GY93" s="114"/>
      <c r="GZ93" s="114"/>
      <c r="HA93" s="114"/>
      <c r="HB93" s="114"/>
      <c r="HC93" s="114"/>
      <c r="HD93" s="114"/>
      <c r="HE93" s="114"/>
      <c r="HF93" s="114"/>
      <c r="HG93" s="114"/>
      <c r="HH93" s="114"/>
      <c r="HI93" s="114"/>
      <c r="HJ93" s="114"/>
      <c r="HK93" s="114"/>
      <c r="HL93" s="114"/>
      <c r="HM93" s="114"/>
      <c r="HN93" s="114"/>
      <c r="HO93" s="114"/>
      <c r="HP93" s="114"/>
      <c r="HQ93" s="114"/>
      <c r="HR93" s="114"/>
      <c r="HS93" s="114"/>
      <c r="HT93" s="114"/>
      <c r="HU93" s="114"/>
      <c r="HV93" s="114"/>
      <c r="HW93" s="114"/>
      <c r="HX93" s="114"/>
      <c r="HY93" s="114"/>
      <c r="HZ93" s="114"/>
      <c r="IA93" s="114"/>
      <c r="IB93" s="114"/>
      <c r="IC93" s="114"/>
      <c r="ID93" s="114"/>
      <c r="IE93" s="114"/>
      <c r="IF93" s="114"/>
      <c r="IG93" s="114"/>
      <c r="IH93" s="114"/>
      <c r="II93" s="114"/>
      <c r="IJ93" s="114"/>
      <c r="IK93" s="114"/>
      <c r="IL93" s="114"/>
      <c r="IM93" s="114"/>
      <c r="IN93" s="114"/>
      <c r="IO93" s="114"/>
      <c r="IP93" s="114"/>
      <c r="IQ93" s="114"/>
      <c r="IR93" s="114"/>
      <c r="IS93" s="114"/>
      <c r="IT93" s="114"/>
      <c r="IU93" s="114"/>
      <c r="IV93" s="114"/>
    </row>
    <row r="94" spans="1:256">
      <c r="A94" s="121" t="s">
        <v>232</v>
      </c>
      <c r="B94" s="116" t="s">
        <v>172</v>
      </c>
      <c r="C94" s="109">
        <f>SUM(C93)</f>
        <v>0</v>
      </c>
      <c r="D94" s="109">
        <f t="shared" ref="D94:O94" si="25">SUM(D93)</f>
        <v>0</v>
      </c>
      <c r="E94" s="109">
        <f t="shared" si="25"/>
        <v>0</v>
      </c>
      <c r="F94" s="109">
        <f t="shared" si="25"/>
        <v>0</v>
      </c>
      <c r="G94" s="109">
        <f t="shared" si="25"/>
        <v>22355</v>
      </c>
      <c r="H94" s="109">
        <f t="shared" si="25"/>
        <v>0</v>
      </c>
      <c r="I94" s="109">
        <f t="shared" si="25"/>
        <v>0</v>
      </c>
      <c r="J94" s="109">
        <f t="shared" si="25"/>
        <v>0</v>
      </c>
      <c r="K94" s="109">
        <f t="shared" si="25"/>
        <v>0</v>
      </c>
      <c r="L94" s="109">
        <f t="shared" si="25"/>
        <v>0</v>
      </c>
      <c r="M94" s="109">
        <f t="shared" si="25"/>
        <v>0</v>
      </c>
      <c r="N94" s="109">
        <f t="shared" si="25"/>
        <v>0</v>
      </c>
      <c r="O94" s="109">
        <f t="shared" si="25"/>
        <v>22355</v>
      </c>
      <c r="P94" s="95"/>
      <c r="Q94" s="95"/>
      <c r="R94" s="110"/>
      <c r="S94" s="110"/>
      <c r="T94" s="110"/>
      <c r="U94" s="110"/>
      <c r="V94" s="110"/>
      <c r="W94" s="110"/>
      <c r="X94" s="110"/>
      <c r="Y94" s="110"/>
      <c r="Z94" s="110"/>
      <c r="AA94" s="110"/>
      <c r="AB94" s="110"/>
      <c r="AC94" s="110"/>
      <c r="AD94" s="110"/>
      <c r="AE94" s="110"/>
      <c r="AF94" s="110"/>
      <c r="AG94" s="110"/>
      <c r="AH94" s="110"/>
      <c r="AI94" s="110"/>
      <c r="AJ94" s="110"/>
      <c r="AK94" s="110"/>
      <c r="AL94" s="110"/>
      <c r="AM94" s="110"/>
      <c r="AN94" s="110"/>
      <c r="AO94" s="110"/>
      <c r="AP94" s="110"/>
      <c r="AQ94" s="110"/>
      <c r="AR94" s="110"/>
      <c r="AS94" s="110"/>
      <c r="AT94" s="110"/>
      <c r="AU94" s="110"/>
      <c r="AV94" s="110"/>
      <c r="AW94" s="110"/>
      <c r="AX94" s="110"/>
      <c r="AY94" s="110"/>
      <c r="AZ94" s="110"/>
      <c r="BA94" s="110"/>
      <c r="BB94" s="110"/>
      <c r="BC94" s="110"/>
      <c r="BD94" s="110"/>
      <c r="BE94" s="110"/>
      <c r="BF94" s="110"/>
      <c r="BG94" s="110"/>
      <c r="BH94" s="110"/>
      <c r="BI94" s="110"/>
      <c r="BJ94" s="110"/>
      <c r="BK94" s="110"/>
      <c r="BL94" s="110"/>
      <c r="BM94" s="110"/>
      <c r="BN94" s="110"/>
      <c r="BO94" s="110"/>
      <c r="BP94" s="110"/>
      <c r="BQ94" s="110"/>
      <c r="BR94" s="110"/>
      <c r="BS94" s="110"/>
      <c r="BT94" s="110"/>
      <c r="BU94" s="110"/>
      <c r="BV94" s="110"/>
      <c r="BW94" s="110"/>
      <c r="BX94" s="110"/>
      <c r="BY94" s="110"/>
      <c r="BZ94" s="110"/>
      <c r="CA94" s="110"/>
      <c r="CB94" s="110"/>
      <c r="CC94" s="110"/>
      <c r="CD94" s="110"/>
      <c r="CE94" s="110"/>
      <c r="CF94" s="110"/>
      <c r="CG94" s="110"/>
      <c r="CH94" s="110"/>
      <c r="CI94" s="110"/>
      <c r="CJ94" s="110"/>
      <c r="CK94" s="110"/>
      <c r="CL94" s="110"/>
      <c r="CM94" s="110"/>
      <c r="CN94" s="110"/>
      <c r="CO94" s="110"/>
      <c r="CP94" s="110"/>
      <c r="CQ94" s="110"/>
      <c r="CR94" s="110"/>
      <c r="CS94" s="110"/>
      <c r="CT94" s="110"/>
      <c r="CU94" s="110"/>
      <c r="CV94" s="110"/>
      <c r="CW94" s="110"/>
      <c r="CX94" s="110"/>
      <c r="CY94" s="110"/>
      <c r="CZ94" s="110"/>
      <c r="DA94" s="110"/>
      <c r="DB94" s="110"/>
      <c r="DC94" s="110"/>
      <c r="DD94" s="110"/>
      <c r="DE94" s="110"/>
      <c r="DF94" s="110"/>
      <c r="DG94" s="110"/>
      <c r="DH94" s="110"/>
      <c r="DI94" s="110"/>
      <c r="DJ94" s="110"/>
      <c r="DK94" s="110"/>
      <c r="DL94" s="110"/>
      <c r="DM94" s="110"/>
      <c r="DN94" s="110"/>
      <c r="DO94" s="110"/>
      <c r="DP94" s="110"/>
      <c r="DQ94" s="110"/>
      <c r="DR94" s="110"/>
      <c r="DS94" s="110"/>
      <c r="DT94" s="110"/>
      <c r="DU94" s="110"/>
      <c r="DV94" s="110"/>
      <c r="DW94" s="110"/>
      <c r="DX94" s="110"/>
      <c r="DY94" s="110"/>
      <c r="DZ94" s="110"/>
      <c r="EA94" s="110"/>
      <c r="EB94" s="110"/>
      <c r="EC94" s="110"/>
      <c r="ED94" s="110"/>
      <c r="EE94" s="110"/>
      <c r="EF94" s="110"/>
      <c r="EG94" s="110"/>
      <c r="EH94" s="110"/>
      <c r="EI94" s="110"/>
      <c r="EJ94" s="110"/>
      <c r="EK94" s="110"/>
      <c r="EL94" s="110"/>
      <c r="EM94" s="110"/>
      <c r="EN94" s="110"/>
      <c r="EO94" s="110"/>
      <c r="EP94" s="110"/>
      <c r="EQ94" s="110"/>
      <c r="ER94" s="110"/>
      <c r="ES94" s="110"/>
      <c r="ET94" s="110"/>
      <c r="EU94" s="110"/>
      <c r="EV94" s="110"/>
      <c r="EW94" s="110"/>
      <c r="EX94" s="110"/>
      <c r="EY94" s="110"/>
      <c r="EZ94" s="110"/>
      <c r="FA94" s="110"/>
      <c r="FB94" s="110"/>
      <c r="FC94" s="110"/>
      <c r="FD94" s="110"/>
      <c r="FE94" s="110"/>
      <c r="FF94" s="110"/>
      <c r="FG94" s="110"/>
      <c r="FH94" s="110"/>
      <c r="FI94" s="110"/>
      <c r="FJ94" s="110"/>
      <c r="FK94" s="110"/>
      <c r="FL94" s="110"/>
      <c r="FM94" s="110"/>
      <c r="FN94" s="110"/>
      <c r="FO94" s="110"/>
      <c r="FP94" s="110"/>
      <c r="FQ94" s="110"/>
      <c r="FR94" s="110"/>
      <c r="FS94" s="110"/>
      <c r="FT94" s="110"/>
      <c r="FU94" s="110"/>
      <c r="FV94" s="110"/>
      <c r="FW94" s="110"/>
      <c r="FX94" s="110"/>
      <c r="FY94" s="110"/>
      <c r="FZ94" s="110"/>
      <c r="GA94" s="110"/>
      <c r="GB94" s="110"/>
      <c r="GC94" s="110"/>
      <c r="GD94" s="110"/>
      <c r="GE94" s="110"/>
      <c r="GF94" s="110"/>
      <c r="GG94" s="110"/>
      <c r="GH94" s="110"/>
      <c r="GI94" s="110"/>
      <c r="GJ94" s="110"/>
      <c r="GK94" s="110"/>
      <c r="GL94" s="110"/>
      <c r="GM94" s="110"/>
      <c r="GN94" s="110"/>
      <c r="GO94" s="110"/>
      <c r="GP94" s="110"/>
      <c r="GQ94" s="110"/>
      <c r="GR94" s="110"/>
      <c r="GS94" s="110"/>
      <c r="GT94" s="110"/>
      <c r="GU94" s="110"/>
      <c r="GV94" s="110"/>
      <c r="GW94" s="110"/>
      <c r="GX94" s="110"/>
      <c r="GY94" s="110"/>
      <c r="GZ94" s="110"/>
      <c r="HA94" s="110"/>
      <c r="HB94" s="110"/>
      <c r="HC94" s="110"/>
      <c r="HD94" s="110"/>
      <c r="HE94" s="110"/>
      <c r="HF94" s="110"/>
      <c r="HG94" s="110"/>
      <c r="HH94" s="110"/>
      <c r="HI94" s="110"/>
      <c r="HJ94" s="110"/>
      <c r="HK94" s="110"/>
      <c r="HL94" s="110"/>
      <c r="HM94" s="110"/>
      <c r="HN94" s="110"/>
      <c r="HO94" s="110"/>
      <c r="HP94" s="110"/>
      <c r="HQ94" s="110"/>
      <c r="HR94" s="110"/>
      <c r="HS94" s="110"/>
      <c r="HT94" s="110"/>
      <c r="HU94" s="110"/>
      <c r="HV94" s="110"/>
      <c r="HW94" s="110"/>
      <c r="HX94" s="110"/>
      <c r="HY94" s="110"/>
      <c r="HZ94" s="110"/>
      <c r="IA94" s="110"/>
      <c r="IB94" s="110"/>
      <c r="IC94" s="110"/>
      <c r="ID94" s="110"/>
      <c r="IE94" s="110"/>
      <c r="IF94" s="110"/>
      <c r="IG94" s="110"/>
      <c r="IH94" s="110"/>
      <c r="II94" s="110"/>
      <c r="IJ94" s="110"/>
      <c r="IK94" s="110"/>
      <c r="IL94" s="110"/>
      <c r="IM94" s="110"/>
      <c r="IN94" s="110"/>
      <c r="IO94" s="110"/>
      <c r="IP94" s="110"/>
      <c r="IQ94" s="110"/>
      <c r="IR94" s="110"/>
      <c r="IS94" s="110"/>
      <c r="IT94" s="110"/>
      <c r="IU94" s="110"/>
      <c r="IV94" s="110"/>
    </row>
    <row r="95" spans="1:256">
      <c r="A95" s="118" t="s">
        <v>21</v>
      </c>
      <c r="B95" s="118"/>
      <c r="C95" s="109">
        <f>SUM(C92+C94)</f>
        <v>2016</v>
      </c>
      <c r="D95" s="109">
        <f t="shared" ref="D95:N95" si="26">SUM(D92+D94)</f>
        <v>2017</v>
      </c>
      <c r="E95" s="109">
        <f t="shared" si="26"/>
        <v>3215</v>
      </c>
      <c r="F95" s="109">
        <f t="shared" si="26"/>
        <v>2016</v>
      </c>
      <c r="G95" s="109">
        <f t="shared" si="26"/>
        <v>25870</v>
      </c>
      <c r="H95" s="109">
        <f t="shared" si="26"/>
        <v>2070</v>
      </c>
      <c r="I95" s="109">
        <f t="shared" si="26"/>
        <v>2017</v>
      </c>
      <c r="J95" s="109">
        <f t="shared" si="26"/>
        <v>2015</v>
      </c>
      <c r="K95" s="109">
        <f t="shared" si="26"/>
        <v>3214</v>
      </c>
      <c r="L95" s="109">
        <f t="shared" si="26"/>
        <v>2017</v>
      </c>
      <c r="M95" s="109">
        <f t="shared" si="26"/>
        <v>8516</v>
      </c>
      <c r="N95" s="109">
        <f t="shared" si="26"/>
        <v>3013</v>
      </c>
      <c r="O95" s="109">
        <f>SUM(O92+O94)</f>
        <v>57996</v>
      </c>
      <c r="P95" s="95"/>
      <c r="Q95" s="95"/>
      <c r="R95" s="110"/>
      <c r="S95" s="110"/>
      <c r="T95" s="110"/>
      <c r="U95" s="110"/>
      <c r="V95" s="110"/>
      <c r="W95" s="110"/>
      <c r="X95" s="110"/>
      <c r="Y95" s="110"/>
      <c r="Z95" s="110"/>
      <c r="AA95" s="110"/>
      <c r="AB95" s="110"/>
      <c r="AC95" s="110"/>
      <c r="AD95" s="110"/>
      <c r="AE95" s="110"/>
      <c r="AF95" s="110"/>
      <c r="AG95" s="110"/>
      <c r="AH95" s="110"/>
      <c r="AI95" s="110"/>
      <c r="AJ95" s="110"/>
      <c r="AK95" s="110"/>
      <c r="AL95" s="110"/>
      <c r="AM95" s="110"/>
      <c r="AN95" s="110"/>
      <c r="AO95" s="110"/>
      <c r="AP95" s="110"/>
      <c r="AQ95" s="110"/>
      <c r="AR95" s="110"/>
      <c r="AS95" s="110"/>
      <c r="AT95" s="110"/>
      <c r="AU95" s="110"/>
      <c r="AV95" s="110"/>
      <c r="AW95" s="110"/>
      <c r="AX95" s="110"/>
      <c r="AY95" s="110"/>
      <c r="AZ95" s="110"/>
      <c r="BA95" s="110"/>
      <c r="BB95" s="110"/>
      <c r="BC95" s="110"/>
      <c r="BD95" s="110"/>
      <c r="BE95" s="110"/>
      <c r="BF95" s="110"/>
      <c r="BG95" s="110"/>
      <c r="BH95" s="110"/>
      <c r="BI95" s="110"/>
      <c r="BJ95" s="110"/>
      <c r="BK95" s="110"/>
      <c r="BL95" s="110"/>
      <c r="BM95" s="110"/>
      <c r="BN95" s="110"/>
      <c r="BO95" s="110"/>
      <c r="BP95" s="110"/>
      <c r="BQ95" s="110"/>
      <c r="BR95" s="110"/>
      <c r="BS95" s="110"/>
      <c r="BT95" s="110"/>
      <c r="BU95" s="110"/>
      <c r="BV95" s="110"/>
      <c r="BW95" s="110"/>
      <c r="BX95" s="110"/>
      <c r="BY95" s="110"/>
      <c r="BZ95" s="110"/>
      <c r="CA95" s="110"/>
      <c r="CB95" s="110"/>
      <c r="CC95" s="110"/>
      <c r="CD95" s="110"/>
      <c r="CE95" s="110"/>
      <c r="CF95" s="110"/>
      <c r="CG95" s="110"/>
      <c r="CH95" s="110"/>
      <c r="CI95" s="110"/>
      <c r="CJ95" s="110"/>
      <c r="CK95" s="110"/>
      <c r="CL95" s="110"/>
      <c r="CM95" s="110"/>
      <c r="CN95" s="110"/>
      <c r="CO95" s="110"/>
      <c r="CP95" s="110"/>
      <c r="CQ95" s="110"/>
      <c r="CR95" s="110"/>
      <c r="CS95" s="110"/>
      <c r="CT95" s="110"/>
      <c r="CU95" s="110"/>
      <c r="CV95" s="110"/>
      <c r="CW95" s="110"/>
      <c r="CX95" s="110"/>
      <c r="CY95" s="110"/>
      <c r="CZ95" s="110"/>
      <c r="DA95" s="110"/>
      <c r="DB95" s="110"/>
      <c r="DC95" s="110"/>
      <c r="DD95" s="110"/>
      <c r="DE95" s="110"/>
      <c r="DF95" s="110"/>
      <c r="DG95" s="110"/>
      <c r="DH95" s="110"/>
      <c r="DI95" s="110"/>
      <c r="DJ95" s="110"/>
      <c r="DK95" s="110"/>
      <c r="DL95" s="110"/>
      <c r="DM95" s="110"/>
      <c r="DN95" s="110"/>
      <c r="DO95" s="110"/>
      <c r="DP95" s="110"/>
      <c r="DQ95" s="110"/>
      <c r="DR95" s="110"/>
      <c r="DS95" s="110"/>
      <c r="DT95" s="110"/>
      <c r="DU95" s="110"/>
      <c r="DV95" s="110"/>
      <c r="DW95" s="110"/>
      <c r="DX95" s="110"/>
      <c r="DY95" s="110"/>
      <c r="DZ95" s="110"/>
      <c r="EA95" s="110"/>
      <c r="EB95" s="110"/>
      <c r="EC95" s="110"/>
      <c r="ED95" s="110"/>
      <c r="EE95" s="110"/>
      <c r="EF95" s="110"/>
      <c r="EG95" s="110"/>
      <c r="EH95" s="110"/>
      <c r="EI95" s="110"/>
      <c r="EJ95" s="110"/>
      <c r="EK95" s="110"/>
      <c r="EL95" s="110"/>
      <c r="EM95" s="110"/>
      <c r="EN95" s="110"/>
      <c r="EO95" s="110"/>
      <c r="EP95" s="110"/>
      <c r="EQ95" s="110"/>
      <c r="ER95" s="110"/>
      <c r="ES95" s="110"/>
      <c r="ET95" s="110"/>
      <c r="EU95" s="110"/>
      <c r="EV95" s="110"/>
      <c r="EW95" s="110"/>
      <c r="EX95" s="110"/>
      <c r="EY95" s="110"/>
      <c r="EZ95" s="110"/>
      <c r="FA95" s="110"/>
      <c r="FB95" s="110"/>
      <c r="FC95" s="110"/>
      <c r="FD95" s="110"/>
      <c r="FE95" s="110"/>
      <c r="FF95" s="110"/>
      <c r="FG95" s="110"/>
      <c r="FH95" s="110"/>
      <c r="FI95" s="110"/>
      <c r="FJ95" s="110"/>
      <c r="FK95" s="110"/>
      <c r="FL95" s="110"/>
      <c r="FM95" s="110"/>
      <c r="FN95" s="110"/>
      <c r="FO95" s="110"/>
      <c r="FP95" s="110"/>
      <c r="FQ95" s="110"/>
      <c r="FR95" s="110"/>
      <c r="FS95" s="110"/>
      <c r="FT95" s="110"/>
      <c r="FU95" s="110"/>
      <c r="FV95" s="110"/>
      <c r="FW95" s="110"/>
      <c r="FX95" s="110"/>
      <c r="FY95" s="110"/>
      <c r="FZ95" s="110"/>
      <c r="GA95" s="110"/>
      <c r="GB95" s="110"/>
      <c r="GC95" s="110"/>
      <c r="GD95" s="110"/>
      <c r="GE95" s="110"/>
      <c r="GF95" s="110"/>
      <c r="GG95" s="110"/>
      <c r="GH95" s="110"/>
      <c r="GI95" s="110"/>
      <c r="GJ95" s="110"/>
      <c r="GK95" s="110"/>
      <c r="GL95" s="110"/>
      <c r="GM95" s="110"/>
      <c r="GN95" s="110"/>
      <c r="GO95" s="110"/>
      <c r="GP95" s="110"/>
      <c r="GQ95" s="110"/>
      <c r="GR95" s="110"/>
      <c r="GS95" s="110"/>
      <c r="GT95" s="110"/>
      <c r="GU95" s="110"/>
      <c r="GV95" s="110"/>
      <c r="GW95" s="110"/>
      <c r="GX95" s="110"/>
      <c r="GY95" s="110"/>
      <c r="GZ95" s="110"/>
      <c r="HA95" s="110"/>
      <c r="HB95" s="110"/>
      <c r="HC95" s="110"/>
      <c r="HD95" s="110"/>
      <c r="HE95" s="110"/>
      <c r="HF95" s="110"/>
      <c r="HG95" s="110"/>
      <c r="HH95" s="110"/>
      <c r="HI95" s="110"/>
      <c r="HJ95" s="110"/>
      <c r="HK95" s="110"/>
      <c r="HL95" s="110"/>
      <c r="HM95" s="110"/>
      <c r="HN95" s="110"/>
      <c r="HO95" s="110"/>
      <c r="HP95" s="110"/>
      <c r="HQ95" s="110"/>
      <c r="HR95" s="110"/>
      <c r="HS95" s="110"/>
      <c r="HT95" s="110"/>
      <c r="HU95" s="110"/>
      <c r="HV95" s="110"/>
      <c r="HW95" s="110"/>
      <c r="HX95" s="110"/>
      <c r="HY95" s="110"/>
      <c r="HZ95" s="110"/>
      <c r="IA95" s="110"/>
      <c r="IB95" s="110"/>
      <c r="IC95" s="110"/>
      <c r="ID95" s="110"/>
      <c r="IE95" s="110"/>
      <c r="IF95" s="110"/>
      <c r="IG95" s="110"/>
      <c r="IH95" s="110"/>
      <c r="II95" s="110"/>
      <c r="IJ95" s="110"/>
      <c r="IK95" s="110"/>
      <c r="IL95" s="110"/>
      <c r="IM95" s="110"/>
      <c r="IN95" s="110"/>
      <c r="IO95" s="110"/>
      <c r="IP95" s="110"/>
      <c r="IQ95" s="110"/>
      <c r="IR95" s="110"/>
      <c r="IS95" s="110"/>
      <c r="IT95" s="110"/>
      <c r="IU95" s="110"/>
      <c r="IV95" s="110"/>
    </row>
    <row r="96" spans="1:256">
      <c r="B96" s="92"/>
      <c r="C96" s="92"/>
      <c r="D96" s="92"/>
      <c r="E96" s="92"/>
      <c r="F96" s="92"/>
      <c r="G96" s="92"/>
      <c r="H96" s="92"/>
      <c r="I96" s="92"/>
      <c r="J96" s="92"/>
      <c r="K96" s="92"/>
      <c r="L96" s="92"/>
      <c r="M96" s="92"/>
      <c r="N96" s="92"/>
      <c r="O96" s="92"/>
      <c r="P96" s="92"/>
      <c r="Q96" s="92"/>
    </row>
    <row r="97" spans="1:17">
      <c r="A97" s="140">
        <v>3</v>
      </c>
      <c r="B97" s="141"/>
      <c r="C97" s="141"/>
      <c r="D97" s="141"/>
      <c r="E97" s="141"/>
      <c r="F97" s="141"/>
      <c r="G97" s="141"/>
      <c r="H97" s="141"/>
      <c r="I97" s="141"/>
      <c r="J97" s="141"/>
      <c r="K97" s="141"/>
      <c r="L97" s="141"/>
      <c r="M97" s="141"/>
      <c r="N97" s="141"/>
      <c r="O97" s="141"/>
      <c r="P97" s="92"/>
      <c r="Q97" s="92"/>
    </row>
    <row r="98" spans="1:17">
      <c r="B98" s="92"/>
      <c r="C98" s="92"/>
      <c r="D98" s="92"/>
      <c r="E98" s="92"/>
      <c r="F98" s="92"/>
      <c r="G98" s="92"/>
      <c r="H98" s="92"/>
      <c r="I98" s="92"/>
      <c r="J98" s="92"/>
      <c r="K98" s="92"/>
      <c r="L98" s="92"/>
      <c r="M98" s="92"/>
      <c r="N98" s="92"/>
      <c r="O98" s="92"/>
      <c r="P98" s="92"/>
      <c r="Q98" s="92"/>
    </row>
    <row r="99" spans="1:17">
      <c r="B99" s="92"/>
      <c r="C99" s="92"/>
      <c r="D99" s="92"/>
      <c r="E99" s="92"/>
      <c r="F99" s="92"/>
      <c r="G99" s="92"/>
      <c r="H99" s="92"/>
      <c r="I99" s="92"/>
      <c r="J99" s="92"/>
      <c r="K99" s="92"/>
      <c r="L99" s="92"/>
      <c r="M99" s="92"/>
      <c r="N99" s="92"/>
      <c r="O99" s="92"/>
      <c r="P99" s="92"/>
      <c r="Q99" s="92"/>
    </row>
    <row r="100" spans="1:17">
      <c r="B100" s="92"/>
      <c r="C100" s="92"/>
      <c r="D100" s="92"/>
      <c r="E100" s="92"/>
      <c r="F100" s="92"/>
      <c r="G100" s="92"/>
      <c r="H100" s="92"/>
      <c r="I100" s="92"/>
      <c r="J100" s="92"/>
      <c r="K100" s="92"/>
      <c r="L100" s="92"/>
      <c r="M100" s="92"/>
      <c r="N100" s="92"/>
      <c r="O100" s="92"/>
      <c r="P100" s="92"/>
      <c r="Q100" s="92"/>
    </row>
    <row r="101" spans="1:17">
      <c r="B101" s="92"/>
      <c r="C101" s="92"/>
      <c r="D101" s="92"/>
      <c r="E101" s="92"/>
      <c r="F101" s="92"/>
      <c r="G101" s="92"/>
      <c r="H101" s="92"/>
      <c r="I101" s="92"/>
      <c r="J101" s="92"/>
      <c r="K101" s="92"/>
      <c r="L101" s="92"/>
      <c r="M101" s="92"/>
      <c r="N101" s="92"/>
      <c r="O101" s="92"/>
      <c r="P101" s="92"/>
      <c r="Q101" s="92"/>
    </row>
    <row r="102" spans="1:17">
      <c r="B102" s="92"/>
      <c r="C102" s="92"/>
      <c r="D102" s="92"/>
      <c r="E102" s="92"/>
      <c r="F102" s="92"/>
      <c r="G102" s="92"/>
      <c r="H102" s="92"/>
      <c r="I102" s="92"/>
      <c r="J102" s="92"/>
      <c r="K102" s="92"/>
      <c r="L102" s="92"/>
      <c r="M102" s="92"/>
      <c r="N102" s="92"/>
      <c r="O102" s="92"/>
      <c r="P102" s="92"/>
      <c r="Q102" s="92"/>
    </row>
    <row r="103" spans="1:17">
      <c r="B103" s="92"/>
      <c r="C103" s="92"/>
      <c r="D103" s="92"/>
      <c r="E103" s="92"/>
      <c r="F103" s="92"/>
      <c r="G103" s="92"/>
      <c r="H103" s="92"/>
      <c r="I103" s="92"/>
      <c r="J103" s="92"/>
      <c r="K103" s="92"/>
      <c r="L103" s="92"/>
      <c r="M103" s="92"/>
      <c r="N103" s="92"/>
      <c r="O103" s="92"/>
      <c r="P103" s="92"/>
      <c r="Q103" s="92"/>
    </row>
    <row r="104" spans="1:17">
      <c r="B104" s="92"/>
      <c r="C104" s="92"/>
      <c r="D104" s="92"/>
      <c r="E104" s="92"/>
      <c r="F104" s="92"/>
      <c r="G104" s="92"/>
      <c r="H104" s="92"/>
      <c r="I104" s="92"/>
      <c r="J104" s="92"/>
      <c r="K104" s="92"/>
      <c r="L104" s="92"/>
      <c r="M104" s="92"/>
      <c r="N104" s="92"/>
      <c r="O104" s="92"/>
      <c r="P104" s="92"/>
      <c r="Q104" s="92"/>
    </row>
    <row r="105" spans="1:17">
      <c r="B105" s="92"/>
      <c r="C105" s="92"/>
      <c r="D105" s="92"/>
      <c r="E105" s="92"/>
      <c r="F105" s="92"/>
      <c r="G105" s="92"/>
      <c r="H105" s="92"/>
      <c r="I105" s="92"/>
      <c r="J105" s="92"/>
      <c r="K105" s="92"/>
      <c r="L105" s="92"/>
      <c r="M105" s="92"/>
      <c r="N105" s="92"/>
      <c r="O105" s="92"/>
      <c r="P105" s="92"/>
      <c r="Q105" s="92"/>
    </row>
    <row r="106" spans="1:17">
      <c r="B106" s="92"/>
      <c r="C106" s="92"/>
      <c r="D106" s="92"/>
      <c r="E106" s="92"/>
      <c r="F106" s="92"/>
      <c r="G106" s="92"/>
      <c r="H106" s="92"/>
      <c r="I106" s="92"/>
      <c r="J106" s="92"/>
      <c r="K106" s="92"/>
      <c r="L106" s="92"/>
      <c r="M106" s="92"/>
      <c r="N106" s="92"/>
      <c r="O106" s="92"/>
      <c r="P106" s="92"/>
      <c r="Q106" s="92"/>
    </row>
    <row r="107" spans="1:17">
      <c r="B107" s="92"/>
      <c r="C107" s="92"/>
      <c r="D107" s="92"/>
      <c r="E107" s="92"/>
      <c r="F107" s="92"/>
      <c r="G107" s="92"/>
      <c r="H107" s="92"/>
      <c r="I107" s="92"/>
      <c r="J107" s="92"/>
      <c r="K107" s="92"/>
      <c r="L107" s="92"/>
      <c r="M107" s="92"/>
      <c r="N107" s="92"/>
      <c r="O107" s="92"/>
      <c r="P107" s="92"/>
      <c r="Q107" s="92"/>
    </row>
    <row r="108" spans="1:17">
      <c r="B108" s="92"/>
      <c r="C108" s="92"/>
      <c r="D108" s="92"/>
      <c r="E108" s="92"/>
      <c r="F108" s="92"/>
      <c r="G108" s="92"/>
      <c r="H108" s="92"/>
      <c r="I108" s="92"/>
      <c r="J108" s="92"/>
      <c r="K108" s="92"/>
      <c r="L108" s="92"/>
      <c r="M108" s="92"/>
      <c r="N108" s="92"/>
      <c r="O108" s="92"/>
      <c r="P108" s="92"/>
      <c r="Q108" s="92"/>
    </row>
  </sheetData>
  <mergeCells count="5">
    <mergeCell ref="A1:O1"/>
    <mergeCell ref="A2:O2"/>
    <mergeCell ref="A3:O3"/>
    <mergeCell ref="A97:O97"/>
    <mergeCell ref="A58:O58"/>
  </mergeCells>
  <printOptions horizontalCentered="1"/>
  <pageMargins left="0.31496062992125984" right="0.31496062992125984" top="0.74803149606299213" bottom="0.74803149606299213" header="0.31496062992125984" footer="0.31496062992125984"/>
  <pageSetup paperSize="9" scale="8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7</vt:i4>
      </vt:variant>
    </vt:vector>
  </HeadingPairs>
  <TitlesOfParts>
    <vt:vector size="7" baseType="lpstr">
      <vt:lpstr>Kiemelt előirányzatok</vt:lpstr>
      <vt:lpstr>Kiadás</vt:lpstr>
      <vt:lpstr>Bevételek</vt:lpstr>
      <vt:lpstr>Beruházás, felújítás</vt:lpstr>
      <vt:lpstr>Tartalék</vt:lpstr>
      <vt:lpstr>Felhasználási ütemterv</vt:lpstr>
      <vt:lpstr>Munka1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Penzugy2</dc:creator>
  <cp:lastModifiedBy>Jegyző</cp:lastModifiedBy>
  <cp:lastPrinted>2017-01-10T06:25:12Z</cp:lastPrinted>
  <dcterms:created xsi:type="dcterms:W3CDTF">2016-12-27T07:36:29Z</dcterms:created>
  <dcterms:modified xsi:type="dcterms:W3CDTF">2017-01-10T06:29:47Z</dcterms:modified>
</cp:coreProperties>
</file>