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3" sheetId="1" r:id="rId1"/>
  </sheets>
  <definedNames>
    <definedName name="_xlnm.Print_Area" localSheetId="0">'3'!$A$1:$J$99</definedName>
  </definedNames>
  <calcPr calcId="125725"/>
</workbook>
</file>

<file path=xl/calcChain.xml><?xml version="1.0" encoding="utf-8"?>
<calcChain xmlns="http://schemas.openxmlformats.org/spreadsheetml/2006/main">
  <c r="H97" i="1"/>
  <c r="D94"/>
  <c r="J94" s="1"/>
  <c r="J93" s="1"/>
  <c r="I93"/>
  <c r="H93"/>
  <c r="G93"/>
  <c r="F93"/>
  <c r="E93"/>
  <c r="G91"/>
  <c r="G97" s="1"/>
  <c r="E91"/>
  <c r="E97" s="1"/>
  <c r="G89"/>
  <c r="G95" s="1"/>
  <c r="E89"/>
  <c r="E95" s="1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D65"/>
  <c r="J65" s="1"/>
  <c r="J64"/>
  <c r="I63"/>
  <c r="G63"/>
  <c r="F63"/>
  <c r="E63"/>
  <c r="J63" s="1"/>
  <c r="D63"/>
  <c r="J62"/>
  <c r="J61"/>
  <c r="J60"/>
  <c r="J59"/>
  <c r="J58"/>
  <c r="J57"/>
  <c r="J56"/>
  <c r="J55"/>
  <c r="J54"/>
  <c r="I53"/>
  <c r="J53" s="1"/>
  <c r="J52"/>
  <c r="J51"/>
  <c r="I50"/>
  <c r="J50" s="1"/>
  <c r="J49"/>
  <c r="J48"/>
  <c r="I47"/>
  <c r="J47" s="1"/>
  <c r="J46"/>
  <c r="J45"/>
  <c r="I41"/>
  <c r="J41" s="1"/>
  <c r="D40"/>
  <c r="J40" s="1"/>
  <c r="G39"/>
  <c r="F39"/>
  <c r="E39"/>
  <c r="D39"/>
  <c r="I38"/>
  <c r="J38" s="1"/>
  <c r="D38"/>
  <c r="J37"/>
  <c r="G36"/>
  <c r="F36"/>
  <c r="E36"/>
  <c r="D36"/>
  <c r="I35"/>
  <c r="J35" s="1"/>
  <c r="I34"/>
  <c r="J34" s="1"/>
  <c r="G33"/>
  <c r="F33"/>
  <c r="I33" s="1"/>
  <c r="E33"/>
  <c r="J33" s="1"/>
  <c r="D33"/>
  <c r="I32"/>
  <c r="J32" s="1"/>
  <c r="I31"/>
  <c r="J31" s="1"/>
  <c r="G30"/>
  <c r="F30"/>
  <c r="E30"/>
  <c r="D30"/>
  <c r="I29"/>
  <c r="J29" s="1"/>
  <c r="G28"/>
  <c r="F28"/>
  <c r="I28" s="1"/>
  <c r="E28"/>
  <c r="D28"/>
  <c r="G26"/>
  <c r="G27" s="1"/>
  <c r="F26"/>
  <c r="F27" s="1"/>
  <c r="I27" s="1"/>
  <c r="E26"/>
  <c r="E27" s="1"/>
  <c r="D26"/>
  <c r="D27" s="1"/>
  <c r="I25"/>
  <c r="J25" s="1"/>
  <c r="G24"/>
  <c r="F24"/>
  <c r="I24" s="1"/>
  <c r="E24"/>
  <c r="J24" s="1"/>
  <c r="D24"/>
  <c r="I23"/>
  <c r="J23" s="1"/>
  <c r="I22"/>
  <c r="J22" s="1"/>
  <c r="G21"/>
  <c r="F21"/>
  <c r="I21" s="1"/>
  <c r="E21"/>
  <c r="J21" s="1"/>
  <c r="D21"/>
  <c r="I20"/>
  <c r="J20" s="1"/>
  <c r="I19"/>
  <c r="J19" s="1"/>
  <c r="H18"/>
  <c r="G18"/>
  <c r="I18" s="1"/>
  <c r="F18"/>
  <c r="E18"/>
  <c r="J18" s="1"/>
  <c r="D18"/>
  <c r="J17"/>
  <c r="I17"/>
  <c r="J16"/>
  <c r="I16"/>
  <c r="H15"/>
  <c r="G15"/>
  <c r="F15"/>
  <c r="I15" s="1"/>
  <c r="J15" s="1"/>
  <c r="E15"/>
  <c r="D15"/>
  <c r="I14"/>
  <c r="J14" s="1"/>
  <c r="I13"/>
  <c r="J13" s="1"/>
  <c r="H12"/>
  <c r="G12"/>
  <c r="I12" s="1"/>
  <c r="I9" s="1"/>
  <c r="F12"/>
  <c r="E12"/>
  <c r="J12" s="1"/>
  <c r="D12"/>
  <c r="J11"/>
  <c r="I11"/>
  <c r="H10"/>
  <c r="H9" s="1"/>
  <c r="G10"/>
  <c r="F10"/>
  <c r="F91" s="1"/>
  <c r="E10"/>
  <c r="D10"/>
  <c r="D91" s="1"/>
  <c r="G9"/>
  <c r="E9"/>
  <c r="H8"/>
  <c r="H89" s="1"/>
  <c r="G8"/>
  <c r="F8"/>
  <c r="F89" s="1"/>
  <c r="F95" s="1"/>
  <c r="E8"/>
  <c r="D8"/>
  <c r="D89" s="1"/>
  <c r="D95" s="1"/>
  <c r="H95" l="1"/>
  <c r="H96" s="1"/>
  <c r="H90"/>
  <c r="E96"/>
  <c r="D97"/>
  <c r="D96" s="1"/>
  <c r="D90"/>
  <c r="F97"/>
  <c r="F96" s="1"/>
  <c r="F90"/>
  <c r="J9"/>
  <c r="J27"/>
  <c r="J28"/>
  <c r="G96"/>
  <c r="I26"/>
  <c r="I30"/>
  <c r="J30" s="1"/>
  <c r="I36"/>
  <c r="J36" s="1"/>
  <c r="I39"/>
  <c r="J39" s="1"/>
  <c r="I8"/>
  <c r="D9"/>
  <c r="F9"/>
  <c r="I10"/>
  <c r="J26"/>
  <c r="E90"/>
  <c r="G90"/>
  <c r="D93"/>
  <c r="I89" l="1"/>
  <c r="J8"/>
  <c r="I91"/>
  <c r="J10"/>
  <c r="I97" l="1"/>
  <c r="I90"/>
  <c r="J90" s="1"/>
  <c r="J91"/>
  <c r="I95"/>
  <c r="J95" s="1"/>
  <c r="J89"/>
  <c r="I96" l="1"/>
  <c r="J96" s="1"/>
  <c r="J97"/>
</calcChain>
</file>

<file path=xl/sharedStrings.xml><?xml version="1.0" encoding="utf-8"?>
<sst xmlns="http://schemas.openxmlformats.org/spreadsheetml/2006/main" count="160" uniqueCount="64">
  <si>
    <r>
      <t xml:space="preserve">3. melléklet a  2/2015. (II.10.) önkormányzati rendelethez </t>
    </r>
    <r>
      <rPr>
        <vertAlign val="superscript"/>
        <sz val="12"/>
        <color indexed="8"/>
        <rFont val="Times New Roman"/>
        <family val="1"/>
        <charset val="238"/>
      </rPr>
      <t>4</t>
    </r>
    <r>
      <rPr>
        <sz val="12"/>
        <color indexed="8"/>
        <rFont val="Times New Roman"/>
        <family val="1"/>
      </rPr>
      <t xml:space="preserve"> </t>
    </r>
  </si>
  <si>
    <t>Szabadbattyán Nagyközségi Önkormányzat 2015. évi költségvetési kiadásai</t>
  </si>
  <si>
    <t>adatok ezer forintban</t>
  </si>
  <si>
    <t>A</t>
  </si>
  <si>
    <t>B</t>
  </si>
  <si>
    <t>C</t>
  </si>
  <si>
    <t>D</t>
  </si>
  <si>
    <t>G</t>
  </si>
  <si>
    <t>H</t>
  </si>
  <si>
    <t>I</t>
  </si>
  <si>
    <t>J</t>
  </si>
  <si>
    <t>Cím</t>
  </si>
  <si>
    <t>Kiemelt előirányzat</t>
  </si>
  <si>
    <t>Önkormányzat</t>
  </si>
  <si>
    <t>Polgármesteri Hiv.</t>
  </si>
  <si>
    <t>Önkorm.össz.</t>
  </si>
  <si>
    <t>Cifrakert Ó.</t>
  </si>
  <si>
    <t>Móricz Zs.M.H.</t>
  </si>
  <si>
    <t>Batthy.L.Ált.Isk.</t>
  </si>
  <si>
    <t>ÁMK össz.</t>
  </si>
  <si>
    <t>MŰKÖDÉSI KÖLTSÉGVETÉSI KIADÁSOK</t>
  </si>
  <si>
    <t>Eredeti ei.</t>
  </si>
  <si>
    <t>Módosítás</t>
  </si>
  <si>
    <t>Módos.ei.</t>
  </si>
  <si>
    <t>I.</t>
  </si>
  <si>
    <t>Személyi juttatások</t>
  </si>
  <si>
    <t>II.</t>
  </si>
  <si>
    <t>Munkaadókat terhelő jár. és szoc.hj.adó</t>
  </si>
  <si>
    <t>III.</t>
  </si>
  <si>
    <t>Dologi kiadások</t>
  </si>
  <si>
    <t>IV.</t>
  </si>
  <si>
    <t>Ellátottak pénzbeli juttatásai</t>
  </si>
  <si>
    <t>V.</t>
  </si>
  <si>
    <r>
      <t xml:space="preserve">Egyéb működési célú kiadások </t>
    </r>
    <r>
      <rPr>
        <sz val="10"/>
        <rFont val="Arial CE"/>
        <charset val="238"/>
      </rPr>
      <t>(tartalékokkal)</t>
    </r>
  </si>
  <si>
    <t>FELHALMOZÁSI KÖLTSÉGVETÉSI KIADÁSOK</t>
  </si>
  <si>
    <t>VI.</t>
  </si>
  <si>
    <t>Beruházások</t>
  </si>
  <si>
    <t>VII.</t>
  </si>
  <si>
    <t>Felújítások</t>
  </si>
  <si>
    <t>VIII.</t>
  </si>
  <si>
    <t>Egyéb felhalmozási kiadások</t>
  </si>
  <si>
    <t>MŰKÖDÉSI FINANSZÍROZÁSI KIADÁSOK</t>
  </si>
  <si>
    <t>1.</t>
  </si>
  <si>
    <t xml:space="preserve">Befekt. v. forg.c. hitelvisz.megtest.értékpapir </t>
  </si>
  <si>
    <t>vásárlása a vételárban elismert kamat kivételével</t>
  </si>
  <si>
    <t>2.</t>
  </si>
  <si>
    <t>Hosszú lejáratú hitel tőkeösszegének törlesztése</t>
  </si>
  <si>
    <t>3.</t>
  </si>
  <si>
    <t>Rövid lejáratú hitel tőkeösszegének törleszt.</t>
  </si>
  <si>
    <t>4.</t>
  </si>
  <si>
    <t>Kölcsön összegének törlesztése</t>
  </si>
  <si>
    <t>5.</t>
  </si>
  <si>
    <t>Szabad pénzeszk.betétként való visszavonása</t>
  </si>
  <si>
    <t>6.</t>
  </si>
  <si>
    <t>Pü. Lízing tőkerész törlesztésére telj.kiadások</t>
  </si>
  <si>
    <t>7.</t>
  </si>
  <si>
    <t>Irányító szervi támogatásként folyósított tám.kiutalása</t>
  </si>
  <si>
    <t>FELHALMOZÁSI FINANSZÍROZÁSI KIADÁSOK</t>
  </si>
  <si>
    <t>Bef. forg.c. hitelvisz.megtest.értékpapir vás.</t>
  </si>
  <si>
    <t>Pü.lízing tőkerész törlesztésére telj.kiadások</t>
  </si>
  <si>
    <t>KIADÁSOK ÖSSZESEN</t>
  </si>
  <si>
    <t>Irányító szervi támogatás miatti korrekció</t>
  </si>
  <si>
    <t>KIADÁSOK  MINDÖSSZESEN</t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</si>
  <si>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 xml:space="preserve"> módosította a 16/2015. (IX.15.) önkormányzati rendelet. Hatályos: 2015. szeptember 16. napjától</t>
    </r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</si>
</sst>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vertAlign val="superscript"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49" fontId="0" fillId="0" borderId="9" xfId="0" applyNumberFormat="1" applyBorder="1"/>
    <xf numFmtId="0" fontId="5" fillId="0" borderId="10" xfId="0" applyFont="1" applyBorder="1" applyAlignment="1">
      <alignment horizontal="center"/>
    </xf>
    <xf numFmtId="0" fontId="0" fillId="0" borderId="11" xfId="0" applyBorder="1"/>
    <xf numFmtId="164" fontId="5" fillId="0" borderId="11" xfId="1" applyNumberFormat="1" applyFont="1" applyBorder="1"/>
    <xf numFmtId="164" fontId="5" fillId="0" borderId="11" xfId="1" applyNumberFormat="1" applyFont="1" applyBorder="1" applyAlignment="1">
      <alignment horizontal="right"/>
    </xf>
    <xf numFmtId="164" fontId="5" fillId="0" borderId="12" xfId="1" applyNumberFormat="1" applyFont="1" applyBorder="1" applyAlignment="1">
      <alignment horizontal="right"/>
    </xf>
    <xf numFmtId="49" fontId="0" fillId="0" borderId="13" xfId="0" applyNumberFormat="1" applyBorder="1"/>
    <xf numFmtId="0" fontId="5" fillId="0" borderId="14" xfId="0" applyFont="1" applyBorder="1" applyAlignment="1">
      <alignment horizontal="center"/>
    </xf>
    <xf numFmtId="0" fontId="0" fillId="0" borderId="15" xfId="0" applyBorder="1"/>
    <xf numFmtId="164" fontId="5" fillId="0" borderId="15" xfId="1" applyNumberFormat="1" applyFont="1" applyBorder="1"/>
    <xf numFmtId="49" fontId="0" fillId="0" borderId="16" xfId="0" applyNumberFormat="1" applyBorder="1"/>
    <xf numFmtId="0" fontId="5" fillId="0" borderId="15" xfId="0" applyFont="1" applyBorder="1" applyAlignment="1">
      <alignment horizontal="center"/>
    </xf>
    <xf numFmtId="0" fontId="0" fillId="0" borderId="17" xfId="0" applyBorder="1"/>
    <xf numFmtId="164" fontId="5" fillId="0" borderId="17" xfId="1" applyNumberFormat="1" applyFont="1" applyBorder="1"/>
    <xf numFmtId="164" fontId="5" fillId="0" borderId="17" xfId="1" applyNumberFormat="1" applyFont="1" applyBorder="1" applyAlignment="1">
      <alignment horizontal="right"/>
    </xf>
    <xf numFmtId="49" fontId="5" fillId="0" borderId="16" xfId="0" applyNumberFormat="1" applyFont="1" applyBorder="1" applyAlignment="1">
      <alignment horizontal="right"/>
    </xf>
    <xf numFmtId="0" fontId="5" fillId="0" borderId="17" xfId="0" applyFont="1" applyBorder="1"/>
    <xf numFmtId="164" fontId="1" fillId="0" borderId="17" xfId="1" applyNumberFormat="1" applyFont="1" applyBorder="1"/>
    <xf numFmtId="164" fontId="1" fillId="0" borderId="17" xfId="1" applyNumberFormat="1" applyFont="1" applyBorder="1" applyAlignment="1"/>
    <xf numFmtId="0" fontId="6" fillId="0" borderId="0" xfId="0" applyFont="1"/>
    <xf numFmtId="0" fontId="5" fillId="0" borderId="18" xfId="0" applyFont="1" applyBorder="1" applyAlignment="1">
      <alignment horizontal="center"/>
    </xf>
    <xf numFmtId="164" fontId="6" fillId="0" borderId="17" xfId="1" applyNumberFormat="1" applyFont="1" applyBorder="1"/>
    <xf numFmtId="164" fontId="6" fillId="0" borderId="17" xfId="1" applyNumberFormat="1" applyFont="1" applyBorder="1" applyAlignment="1"/>
    <xf numFmtId="0" fontId="5" fillId="0" borderId="18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49" fontId="0" fillId="0" borderId="16" xfId="0" applyNumberFormat="1" applyBorder="1" applyAlignment="1">
      <alignment horizontal="right"/>
    </xf>
    <xf numFmtId="0" fontId="1" fillId="0" borderId="18" xfId="0" applyFont="1" applyBorder="1" applyAlignment="1">
      <alignment horizontal="left"/>
    </xf>
    <xf numFmtId="0" fontId="0" fillId="0" borderId="10" xfId="0" applyBorder="1" applyAlignment="1">
      <alignment horizontal="center"/>
    </xf>
    <xf numFmtId="164" fontId="6" fillId="0" borderId="17" xfId="1" applyNumberFormat="1" applyFont="1" applyBorder="1" applyAlignment="1">
      <alignment horizontal="center"/>
    </xf>
    <xf numFmtId="164" fontId="6" fillId="0" borderId="18" xfId="1" applyNumberFormat="1" applyFont="1" applyBorder="1" applyAlignment="1">
      <alignment horizontal="center"/>
    </xf>
    <xf numFmtId="164" fontId="1" fillId="0" borderId="17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0" fillId="0" borderId="14" xfId="0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0" fillId="0" borderId="21" xfId="0" applyBorder="1" applyAlignment="1">
      <alignment horizontal="center"/>
    </xf>
    <xf numFmtId="164" fontId="6" fillId="0" borderId="15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49" fontId="0" fillId="0" borderId="16" xfId="0" applyNumberFormat="1" applyBorder="1" applyAlignment="1">
      <alignment horizontal="right"/>
    </xf>
    <xf numFmtId="164" fontId="6" fillId="0" borderId="17" xfId="1" applyNumberFormat="1" applyFont="1" applyBorder="1" applyAlignment="1">
      <alignment horizontal="center"/>
    </xf>
    <xf numFmtId="164" fontId="1" fillId="0" borderId="17" xfId="1" applyNumberFormat="1" applyFont="1" applyBorder="1" applyAlignment="1">
      <alignment horizontal="center"/>
    </xf>
    <xf numFmtId="0" fontId="1" fillId="0" borderId="17" xfId="0" applyFont="1" applyFill="1" applyBorder="1"/>
    <xf numFmtId="0" fontId="1" fillId="0" borderId="17" xfId="0" applyFont="1" applyBorder="1"/>
    <xf numFmtId="164" fontId="0" fillId="0" borderId="17" xfId="1" applyNumberFormat="1" applyFont="1" applyBorder="1"/>
    <xf numFmtId="49" fontId="0" fillId="0" borderId="16" xfId="0" applyNumberFormat="1" applyBorder="1" applyAlignment="1"/>
    <xf numFmtId="49" fontId="0" fillId="0" borderId="23" xfId="0" applyNumberFormat="1" applyBorder="1" applyAlignment="1">
      <alignment horizontal="right"/>
    </xf>
    <xf numFmtId="0" fontId="1" fillId="0" borderId="18" xfId="0" applyFont="1" applyFill="1" applyBorder="1"/>
    <xf numFmtId="0" fontId="0" fillId="0" borderId="18" xfId="0" applyBorder="1"/>
    <xf numFmtId="164" fontId="1" fillId="0" borderId="18" xfId="1" applyNumberFormat="1" applyFont="1" applyBorder="1"/>
    <xf numFmtId="49" fontId="0" fillId="0" borderId="4" xfId="0" applyNumberFormat="1" applyBorder="1"/>
    <xf numFmtId="0" fontId="5" fillId="0" borderId="2" xfId="0" applyFont="1" applyBorder="1" applyAlignment="1">
      <alignment horizontal="center"/>
    </xf>
    <xf numFmtId="164" fontId="5" fillId="0" borderId="4" xfId="1" applyNumberFormat="1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164" fontId="1" fillId="0" borderId="15" xfId="1" applyNumberFormat="1" applyFont="1" applyBorder="1"/>
    <xf numFmtId="49" fontId="0" fillId="0" borderId="23" xfId="0" applyNumberFormat="1" applyBorder="1"/>
    <xf numFmtId="0" fontId="1" fillId="0" borderId="21" xfId="0" applyFont="1" applyBorder="1" applyAlignment="1">
      <alignment horizontal="left"/>
    </xf>
    <xf numFmtId="164" fontId="5" fillId="0" borderId="4" xfId="1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9"/>
  <sheetViews>
    <sheetView tabSelected="1" view="pageBreakPreview" topLeftCell="A25" zoomScaleNormal="100" zoomScaleSheetLayoutView="100" workbookViewId="0">
      <selection activeCell="B76" sqref="B76"/>
    </sheetView>
  </sheetViews>
  <sheetFormatPr defaultRowHeight="12.75"/>
  <cols>
    <col min="1" max="1" width="5.140625" style="4" bestFit="1" customWidth="1"/>
    <col min="2" max="2" width="46.7109375" bestFit="1" customWidth="1"/>
    <col min="3" max="3" width="13.7109375" bestFit="1" customWidth="1"/>
    <col min="4" max="4" width="16.7109375" bestFit="1" customWidth="1"/>
    <col min="5" max="5" width="14.85546875" bestFit="1" customWidth="1"/>
    <col min="6" max="7" width="14.42578125" customWidth="1"/>
    <col min="8" max="8" width="14.85546875" bestFit="1" customWidth="1"/>
    <col min="9" max="9" width="13.85546875" bestFit="1" customWidth="1"/>
    <col min="10" max="10" width="11.7109375" customWidth="1"/>
  </cols>
  <sheetData>
    <row r="1" spans="1:10" ht="18.75">
      <c r="A1" s="1" t="s">
        <v>0</v>
      </c>
      <c r="B1" s="2"/>
      <c r="C1" s="2"/>
      <c r="D1" s="2"/>
    </row>
    <row r="2" spans="1:10" ht="15.7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I3" s="5" t="s">
        <v>2</v>
      </c>
      <c r="J3" s="5"/>
    </row>
    <row r="4" spans="1:10" s="9" customFormat="1">
      <c r="A4" s="6"/>
      <c r="B4" s="7" t="s">
        <v>3</v>
      </c>
      <c r="C4" s="7"/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</row>
    <row r="5" spans="1:10">
      <c r="A5" s="10"/>
      <c r="B5" s="11"/>
      <c r="C5" s="11"/>
      <c r="D5" s="11"/>
      <c r="E5" s="12" t="s">
        <v>11</v>
      </c>
      <c r="F5" s="12"/>
      <c r="G5" s="12"/>
      <c r="H5" s="12"/>
      <c r="I5" s="12"/>
      <c r="J5" s="12"/>
    </row>
    <row r="6" spans="1:10">
      <c r="A6" s="10"/>
      <c r="B6" s="13" t="s">
        <v>12</v>
      </c>
      <c r="C6" s="14"/>
      <c r="D6" s="15" t="s">
        <v>13</v>
      </c>
      <c r="E6" s="13" t="s">
        <v>14</v>
      </c>
      <c r="F6" s="12"/>
      <c r="G6" s="12"/>
      <c r="H6" s="12"/>
      <c r="I6" s="12"/>
      <c r="J6" s="15" t="s">
        <v>15</v>
      </c>
    </row>
    <row r="7" spans="1:10">
      <c r="A7" s="16"/>
      <c r="B7" s="17"/>
      <c r="C7" s="18"/>
      <c r="D7" s="19"/>
      <c r="E7" s="17"/>
      <c r="F7" s="20" t="s">
        <v>16</v>
      </c>
      <c r="G7" s="20" t="s">
        <v>17</v>
      </c>
      <c r="H7" s="20" t="s">
        <v>18</v>
      </c>
      <c r="I7" s="20" t="s">
        <v>19</v>
      </c>
      <c r="J7" s="19"/>
    </row>
    <row r="8" spans="1:10">
      <c r="A8" s="21"/>
      <c r="B8" s="22" t="s">
        <v>20</v>
      </c>
      <c r="C8" s="23" t="s">
        <v>21</v>
      </c>
      <c r="D8" s="24">
        <f t="shared" ref="D8:I8" si="0">D11+D14+D17+D20+D23</f>
        <v>173831</v>
      </c>
      <c r="E8" s="25">
        <f t="shared" si="0"/>
        <v>90264</v>
      </c>
      <c r="F8" s="25">
        <f t="shared" si="0"/>
        <v>151725</v>
      </c>
      <c r="G8" s="25">
        <f t="shared" si="0"/>
        <v>18039</v>
      </c>
      <c r="H8" s="25">
        <f t="shared" si="0"/>
        <v>9800</v>
      </c>
      <c r="I8" s="25">
        <f t="shared" si="0"/>
        <v>179564</v>
      </c>
      <c r="J8" s="26">
        <f t="shared" ref="J8:J41" si="1">E8+I8+D8</f>
        <v>443659</v>
      </c>
    </row>
    <row r="9" spans="1:10">
      <c r="A9" s="27"/>
      <c r="B9" s="28"/>
      <c r="C9" s="29" t="s">
        <v>22</v>
      </c>
      <c r="D9" s="30">
        <f>D10-D8</f>
        <v>29432</v>
      </c>
      <c r="E9" s="30">
        <f>E10-E8</f>
        <v>416</v>
      </c>
      <c r="F9" s="30">
        <f>F10-F8</f>
        <v>337</v>
      </c>
      <c r="G9" s="30">
        <f>G10-G8</f>
        <v>195</v>
      </c>
      <c r="H9" s="30">
        <f>H10-H8</f>
        <v>0</v>
      </c>
      <c r="I9" s="25">
        <f>I12+I15+I18+I21+I24</f>
        <v>532</v>
      </c>
      <c r="J9" s="26">
        <f t="shared" si="1"/>
        <v>30380</v>
      </c>
    </row>
    <row r="10" spans="1:10">
      <c r="A10" s="31"/>
      <c r="B10" s="32"/>
      <c r="C10" s="33" t="s">
        <v>23</v>
      </c>
      <c r="D10" s="34">
        <f>D13+D16+D19+D22+D25</f>
        <v>203263</v>
      </c>
      <c r="E10" s="35">
        <f>E13+E16+E19+E22+E25</f>
        <v>90680</v>
      </c>
      <c r="F10" s="35">
        <f>F13+F16+F19+F22+F25</f>
        <v>152062</v>
      </c>
      <c r="G10" s="35">
        <f>G13+G16+G19+G22+G25</f>
        <v>18234</v>
      </c>
      <c r="H10" s="35">
        <f>H13+H16+H19+H22+H25</f>
        <v>9800</v>
      </c>
      <c r="I10" s="25">
        <f>I13+I16+I19+I22+I25</f>
        <v>180096</v>
      </c>
      <c r="J10" s="26">
        <f t="shared" si="1"/>
        <v>474039</v>
      </c>
    </row>
    <row r="11" spans="1:10">
      <c r="A11" s="36" t="s">
        <v>24</v>
      </c>
      <c r="B11" s="37" t="s">
        <v>25</v>
      </c>
      <c r="C11" s="23" t="s">
        <v>21</v>
      </c>
      <c r="D11" s="38">
        <v>47327</v>
      </c>
      <c r="E11" s="39">
        <v>58580</v>
      </c>
      <c r="F11" s="39">
        <v>83515</v>
      </c>
      <c r="G11" s="39">
        <v>6747</v>
      </c>
      <c r="H11" s="39">
        <v>2703</v>
      </c>
      <c r="I11" s="39">
        <f>SUM(F11:H11)</f>
        <v>92965</v>
      </c>
      <c r="J11" s="26">
        <f t="shared" si="1"/>
        <v>198872</v>
      </c>
    </row>
    <row r="12" spans="1:10">
      <c r="A12" s="36"/>
      <c r="B12" s="37"/>
      <c r="C12" s="29" t="s">
        <v>22</v>
      </c>
      <c r="D12" s="38">
        <f>D13-D11</f>
        <v>170</v>
      </c>
      <c r="E12" s="38">
        <f>E13-E11</f>
        <v>150</v>
      </c>
      <c r="F12" s="38">
        <f>F13-F11</f>
        <v>266</v>
      </c>
      <c r="G12" s="38">
        <f>G13-G11</f>
        <v>2</v>
      </c>
      <c r="H12" s="38">
        <f>H13-H11</f>
        <v>0</v>
      </c>
      <c r="I12" s="39">
        <f t="shared" ref="I12:I19" si="2">SUM(F12:H12)</f>
        <v>268</v>
      </c>
      <c r="J12" s="26">
        <f t="shared" si="1"/>
        <v>588</v>
      </c>
    </row>
    <row r="13" spans="1:10">
      <c r="A13" s="36"/>
      <c r="B13" s="37"/>
      <c r="C13" s="33" t="s">
        <v>23</v>
      </c>
      <c r="D13" s="38">
        <v>47497</v>
      </c>
      <c r="E13" s="39">
        <v>58730</v>
      </c>
      <c r="F13" s="39">
        <v>83781</v>
      </c>
      <c r="G13" s="39">
        <v>6749</v>
      </c>
      <c r="H13" s="39">
        <v>2703</v>
      </c>
      <c r="I13" s="39">
        <f t="shared" si="2"/>
        <v>93233</v>
      </c>
      <c r="J13" s="26">
        <f t="shared" si="1"/>
        <v>199460</v>
      </c>
    </row>
    <row r="14" spans="1:10">
      <c r="A14" s="36" t="s">
        <v>26</v>
      </c>
      <c r="B14" s="37" t="s">
        <v>27</v>
      </c>
      <c r="C14" s="23" t="s">
        <v>21</v>
      </c>
      <c r="D14" s="38">
        <v>10608</v>
      </c>
      <c r="E14" s="39">
        <v>15928</v>
      </c>
      <c r="F14" s="39">
        <v>24047</v>
      </c>
      <c r="G14" s="39">
        <v>1902</v>
      </c>
      <c r="H14" s="39">
        <v>856</v>
      </c>
      <c r="I14" s="39">
        <f t="shared" si="2"/>
        <v>26805</v>
      </c>
      <c r="J14" s="26">
        <f t="shared" si="1"/>
        <v>53341</v>
      </c>
    </row>
    <row r="15" spans="1:10">
      <c r="A15" s="36"/>
      <c r="B15" s="37"/>
      <c r="C15" s="29" t="s">
        <v>22</v>
      </c>
      <c r="D15" s="38">
        <f>D16-D14</f>
        <v>46</v>
      </c>
      <c r="E15" s="38">
        <f>E16-E14</f>
        <v>41</v>
      </c>
      <c r="F15" s="38">
        <f>F16-F14</f>
        <v>71</v>
      </c>
      <c r="G15" s="38">
        <f>G16-G14</f>
        <v>1</v>
      </c>
      <c r="H15" s="38">
        <f>H16-H14</f>
        <v>0</v>
      </c>
      <c r="I15" s="39">
        <f t="shared" si="2"/>
        <v>72</v>
      </c>
      <c r="J15" s="26">
        <f t="shared" si="1"/>
        <v>159</v>
      </c>
    </row>
    <row r="16" spans="1:10">
      <c r="A16" s="36"/>
      <c r="B16" s="37"/>
      <c r="C16" s="33" t="s">
        <v>23</v>
      </c>
      <c r="D16" s="38">
        <v>10654</v>
      </c>
      <c r="E16" s="39">
        <v>15969</v>
      </c>
      <c r="F16" s="39">
        <v>24118</v>
      </c>
      <c r="G16" s="39">
        <v>1903</v>
      </c>
      <c r="H16" s="39">
        <v>856</v>
      </c>
      <c r="I16" s="39">
        <f t="shared" si="2"/>
        <v>26877</v>
      </c>
      <c r="J16" s="26">
        <f t="shared" si="1"/>
        <v>53500</v>
      </c>
    </row>
    <row r="17" spans="1:10" s="40" customFormat="1">
      <c r="A17" s="36" t="s">
        <v>28</v>
      </c>
      <c r="B17" s="37" t="s">
        <v>29</v>
      </c>
      <c r="C17" s="23" t="s">
        <v>21</v>
      </c>
      <c r="D17" s="38">
        <v>57786</v>
      </c>
      <c r="E17" s="39">
        <v>11815</v>
      </c>
      <c r="F17" s="39">
        <v>44163</v>
      </c>
      <c r="G17" s="39">
        <v>9390</v>
      </c>
      <c r="H17" s="39">
        <v>6241</v>
      </c>
      <c r="I17" s="39">
        <f t="shared" si="2"/>
        <v>59794</v>
      </c>
      <c r="J17" s="26">
        <f t="shared" si="1"/>
        <v>129395</v>
      </c>
    </row>
    <row r="18" spans="1:10">
      <c r="A18" s="36"/>
      <c r="B18" s="37"/>
      <c r="C18" s="29" t="s">
        <v>22</v>
      </c>
      <c r="D18" s="38">
        <f>D19-D17</f>
        <v>0</v>
      </c>
      <c r="E18" s="38">
        <f>E19-E17</f>
        <v>0</v>
      </c>
      <c r="F18" s="38">
        <f>F19-F17</f>
        <v>0</v>
      </c>
      <c r="G18" s="38">
        <f>G19-G17</f>
        <v>192</v>
      </c>
      <c r="H18" s="38">
        <f>H19-H17</f>
        <v>0</v>
      </c>
      <c r="I18" s="39">
        <f t="shared" si="2"/>
        <v>192</v>
      </c>
      <c r="J18" s="26">
        <f t="shared" si="1"/>
        <v>192</v>
      </c>
    </row>
    <row r="19" spans="1:10">
      <c r="A19" s="36"/>
      <c r="B19" s="37"/>
      <c r="C19" s="33" t="s">
        <v>23</v>
      </c>
      <c r="D19" s="38">
        <v>57786</v>
      </c>
      <c r="E19" s="39">
        <v>11815</v>
      </c>
      <c r="F19" s="39">
        <v>44163</v>
      </c>
      <c r="G19" s="39">
        <v>9582</v>
      </c>
      <c r="H19" s="39">
        <v>6241</v>
      </c>
      <c r="I19" s="39">
        <f t="shared" si="2"/>
        <v>59986</v>
      </c>
      <c r="J19" s="26">
        <f t="shared" si="1"/>
        <v>129587</v>
      </c>
    </row>
    <row r="20" spans="1:10">
      <c r="A20" s="36" t="s">
        <v>30</v>
      </c>
      <c r="B20" s="37" t="s">
        <v>31</v>
      </c>
      <c r="C20" s="23" t="s">
        <v>21</v>
      </c>
      <c r="D20" s="38">
        <v>16000</v>
      </c>
      <c r="E20" s="39">
        <v>3941</v>
      </c>
      <c r="F20" s="39"/>
      <c r="G20" s="39"/>
      <c r="H20" s="39"/>
      <c r="I20" s="39">
        <f t="shared" ref="I20:I29" si="3">SUM(F20:G20)</f>
        <v>0</v>
      </c>
      <c r="J20" s="26">
        <f t="shared" si="1"/>
        <v>19941</v>
      </c>
    </row>
    <row r="21" spans="1:10">
      <c r="A21" s="36"/>
      <c r="B21" s="37"/>
      <c r="C21" s="29" t="s">
        <v>22</v>
      </c>
      <c r="D21" s="38">
        <f>D22-D20</f>
        <v>1232</v>
      </c>
      <c r="E21" s="38">
        <f>E22-E20</f>
        <v>225</v>
      </c>
      <c r="F21" s="38">
        <f>F22-F20</f>
        <v>0</v>
      </c>
      <c r="G21" s="38">
        <f>G22-G20</f>
        <v>0</v>
      </c>
      <c r="H21" s="38"/>
      <c r="I21" s="39">
        <f t="shared" si="3"/>
        <v>0</v>
      </c>
      <c r="J21" s="26">
        <f t="shared" si="1"/>
        <v>1457</v>
      </c>
    </row>
    <row r="22" spans="1:10" s="40" customFormat="1">
      <c r="A22" s="36"/>
      <c r="B22" s="37"/>
      <c r="C22" s="33" t="s">
        <v>23</v>
      </c>
      <c r="D22" s="38">
        <v>17232</v>
      </c>
      <c r="E22" s="39">
        <v>4166</v>
      </c>
      <c r="F22" s="39"/>
      <c r="G22" s="39"/>
      <c r="H22" s="39"/>
      <c r="I22" s="39">
        <f t="shared" si="3"/>
        <v>0</v>
      </c>
      <c r="J22" s="26">
        <f t="shared" si="1"/>
        <v>21398</v>
      </c>
    </row>
    <row r="23" spans="1:10">
      <c r="A23" s="36" t="s">
        <v>32</v>
      </c>
      <c r="B23" s="37" t="s">
        <v>33</v>
      </c>
      <c r="C23" s="23" t="s">
        <v>21</v>
      </c>
      <c r="D23" s="38">
        <v>42110</v>
      </c>
      <c r="E23" s="39"/>
      <c r="F23" s="39"/>
      <c r="G23" s="39"/>
      <c r="H23" s="39"/>
      <c r="I23" s="39">
        <f t="shared" si="3"/>
        <v>0</v>
      </c>
      <c r="J23" s="26">
        <f t="shared" si="1"/>
        <v>42110</v>
      </c>
    </row>
    <row r="24" spans="1:10">
      <c r="A24" s="36"/>
      <c r="B24" s="37"/>
      <c r="C24" s="29" t="s">
        <v>22</v>
      </c>
      <c r="D24" s="38">
        <f>D25-D23</f>
        <v>27984</v>
      </c>
      <c r="E24" s="38">
        <f>E25-E23</f>
        <v>0</v>
      </c>
      <c r="F24" s="38">
        <f>F25-F23</f>
        <v>0</v>
      </c>
      <c r="G24" s="38">
        <f>G25-G23</f>
        <v>0</v>
      </c>
      <c r="H24" s="38"/>
      <c r="I24" s="39">
        <f t="shared" si="3"/>
        <v>0</v>
      </c>
      <c r="J24" s="26">
        <f t="shared" si="1"/>
        <v>27984</v>
      </c>
    </row>
    <row r="25" spans="1:10">
      <c r="A25" s="36"/>
      <c r="B25" s="37"/>
      <c r="C25" s="33" t="s">
        <v>23</v>
      </c>
      <c r="D25" s="38">
        <v>70094</v>
      </c>
      <c r="E25" s="39"/>
      <c r="F25" s="39"/>
      <c r="G25" s="39"/>
      <c r="H25" s="39"/>
      <c r="I25" s="39">
        <f t="shared" si="3"/>
        <v>0</v>
      </c>
      <c r="J25" s="26">
        <f t="shared" si="1"/>
        <v>70094</v>
      </c>
    </row>
    <row r="26" spans="1:10">
      <c r="A26" s="36"/>
      <c r="B26" s="41" t="s">
        <v>34</v>
      </c>
      <c r="C26" s="23" t="s">
        <v>21</v>
      </c>
      <c r="D26" s="34">
        <f>D29+D32+D35</f>
        <v>103020</v>
      </c>
      <c r="E26" s="34">
        <f>E29+E32+E35</f>
        <v>0</v>
      </c>
      <c r="F26" s="34">
        <f>F29+F32+F35</f>
        <v>1000</v>
      </c>
      <c r="G26" s="34">
        <f>G29+G32+G35</f>
        <v>0</v>
      </c>
      <c r="H26" s="34"/>
      <c r="I26" s="39">
        <f t="shared" si="3"/>
        <v>1000</v>
      </c>
      <c r="J26" s="26">
        <f t="shared" si="1"/>
        <v>104020</v>
      </c>
    </row>
    <row r="27" spans="1:10">
      <c r="A27" s="36"/>
      <c r="B27" s="28"/>
      <c r="C27" s="29" t="s">
        <v>22</v>
      </c>
      <c r="D27" s="34">
        <f>D28-D26</f>
        <v>193</v>
      </c>
      <c r="E27" s="34">
        <f>E28-E26</f>
        <v>0</v>
      </c>
      <c r="F27" s="34">
        <f>F28-F26</f>
        <v>1355</v>
      </c>
      <c r="G27" s="34">
        <f>G28-G26</f>
        <v>0</v>
      </c>
      <c r="H27" s="34"/>
      <c r="I27" s="39">
        <f t="shared" si="3"/>
        <v>1355</v>
      </c>
      <c r="J27" s="26">
        <f t="shared" si="1"/>
        <v>1548</v>
      </c>
    </row>
    <row r="28" spans="1:10">
      <c r="A28" s="36"/>
      <c r="B28" s="32"/>
      <c r="C28" s="33" t="s">
        <v>23</v>
      </c>
      <c r="D28" s="34">
        <f>D31+D34+D37</f>
        <v>103213</v>
      </c>
      <c r="E28" s="34">
        <f>E31+E34+E37</f>
        <v>0</v>
      </c>
      <c r="F28" s="34">
        <f>F31+F34+F37</f>
        <v>2355</v>
      </c>
      <c r="G28" s="34">
        <f>G31+G34+G37</f>
        <v>0</v>
      </c>
      <c r="H28" s="34"/>
      <c r="I28" s="39">
        <f t="shared" si="3"/>
        <v>2355</v>
      </c>
      <c r="J28" s="26">
        <f t="shared" si="1"/>
        <v>105568</v>
      </c>
    </row>
    <row r="29" spans="1:10">
      <c r="A29" s="36" t="s">
        <v>35</v>
      </c>
      <c r="B29" s="37" t="s">
        <v>36</v>
      </c>
      <c r="C29" s="23" t="s">
        <v>21</v>
      </c>
      <c r="D29" s="34">
        <v>42300</v>
      </c>
      <c r="E29" s="39"/>
      <c r="F29" s="39">
        <v>1000</v>
      </c>
      <c r="G29" s="39"/>
      <c r="H29" s="39"/>
      <c r="I29" s="39">
        <f t="shared" si="3"/>
        <v>1000</v>
      </c>
      <c r="J29" s="26">
        <f t="shared" si="1"/>
        <v>43300</v>
      </c>
    </row>
    <row r="30" spans="1:10">
      <c r="A30" s="36"/>
      <c r="B30" s="37"/>
      <c r="C30" s="29" t="s">
        <v>22</v>
      </c>
      <c r="D30" s="34">
        <f>D31-D29</f>
        <v>0</v>
      </c>
      <c r="E30" s="34">
        <f>E31-E29</f>
        <v>0</v>
      </c>
      <c r="F30" s="34">
        <f>F31-F29</f>
        <v>0</v>
      </c>
      <c r="G30" s="34">
        <f>G31-G29</f>
        <v>0</v>
      </c>
      <c r="H30" s="34"/>
      <c r="I30" s="34">
        <f>I31-I29</f>
        <v>0</v>
      </c>
      <c r="J30" s="26">
        <f t="shared" si="1"/>
        <v>0</v>
      </c>
    </row>
    <row r="31" spans="1:10">
      <c r="A31" s="36"/>
      <c r="B31" s="37"/>
      <c r="C31" s="33" t="s">
        <v>23</v>
      </c>
      <c r="D31" s="34">
        <v>42300</v>
      </c>
      <c r="E31" s="39"/>
      <c r="F31" s="39">
        <v>1000</v>
      </c>
      <c r="G31" s="39"/>
      <c r="H31" s="39"/>
      <c r="I31" s="39">
        <f>SUM(F31:H31)</f>
        <v>1000</v>
      </c>
      <c r="J31" s="26">
        <f t="shared" si="1"/>
        <v>43300</v>
      </c>
    </row>
    <row r="32" spans="1:10">
      <c r="A32" s="36" t="s">
        <v>37</v>
      </c>
      <c r="B32" s="37" t="s">
        <v>38</v>
      </c>
      <c r="C32" s="23" t="s">
        <v>21</v>
      </c>
      <c r="D32" s="34">
        <v>11800</v>
      </c>
      <c r="E32" s="39"/>
      <c r="F32" s="39"/>
      <c r="G32" s="39"/>
      <c r="H32" s="39"/>
      <c r="I32" s="39">
        <f>SUM(F32:H32)</f>
        <v>0</v>
      </c>
      <c r="J32" s="26">
        <f t="shared" si="1"/>
        <v>11800</v>
      </c>
    </row>
    <row r="33" spans="1:10">
      <c r="A33" s="36"/>
      <c r="B33" s="37"/>
      <c r="C33" s="29" t="s">
        <v>22</v>
      </c>
      <c r="D33" s="34">
        <f>D34-D32</f>
        <v>193</v>
      </c>
      <c r="E33" s="34">
        <f>E34-E32</f>
        <v>0</v>
      </c>
      <c r="F33" s="34">
        <f>F34-F32</f>
        <v>1355</v>
      </c>
      <c r="G33" s="34">
        <f>G34-G32</f>
        <v>0</v>
      </c>
      <c r="H33" s="34"/>
      <c r="I33" s="39">
        <f>SUM(F33:H33)</f>
        <v>1355</v>
      </c>
      <c r="J33" s="26">
        <f t="shared" si="1"/>
        <v>1548</v>
      </c>
    </row>
    <row r="34" spans="1:10">
      <c r="A34" s="36"/>
      <c r="B34" s="37"/>
      <c r="C34" s="33" t="s">
        <v>23</v>
      </c>
      <c r="D34" s="34">
        <v>11993</v>
      </c>
      <c r="E34" s="39"/>
      <c r="F34" s="39">
        <v>1355</v>
      </c>
      <c r="G34" s="39"/>
      <c r="H34" s="39"/>
      <c r="I34" s="39">
        <f>SUM(F34:H34)</f>
        <v>1355</v>
      </c>
      <c r="J34" s="26">
        <f t="shared" si="1"/>
        <v>13348</v>
      </c>
    </row>
    <row r="35" spans="1:10">
      <c r="A35" s="36" t="s">
        <v>39</v>
      </c>
      <c r="B35" s="37" t="s">
        <v>40</v>
      </c>
      <c r="C35" s="23" t="s">
        <v>21</v>
      </c>
      <c r="D35" s="42">
        <v>48920</v>
      </c>
      <c r="E35" s="43"/>
      <c r="F35" s="43"/>
      <c r="G35" s="43"/>
      <c r="H35" s="43"/>
      <c r="I35" s="39">
        <f>SUM(F35:G35)</f>
        <v>0</v>
      </c>
      <c r="J35" s="26">
        <f t="shared" si="1"/>
        <v>48920</v>
      </c>
    </row>
    <row r="36" spans="1:10">
      <c r="A36" s="36"/>
      <c r="B36" s="37"/>
      <c r="C36" s="29" t="s">
        <v>22</v>
      </c>
      <c r="D36" s="42">
        <f>D37-D35</f>
        <v>0</v>
      </c>
      <c r="E36" s="42">
        <f>E37-E35</f>
        <v>0</v>
      </c>
      <c r="F36" s="42">
        <f>F37-F35</f>
        <v>0</v>
      </c>
      <c r="G36" s="42">
        <f>G37-G35</f>
        <v>0</v>
      </c>
      <c r="H36" s="42"/>
      <c r="I36" s="42">
        <f>I37-I35</f>
        <v>0</v>
      </c>
      <c r="J36" s="26">
        <f t="shared" si="1"/>
        <v>0</v>
      </c>
    </row>
    <row r="37" spans="1:10">
      <c r="A37" s="36"/>
      <c r="B37" s="37"/>
      <c r="C37" s="33" t="s">
        <v>23</v>
      </c>
      <c r="D37" s="42">
        <v>48920</v>
      </c>
      <c r="E37" s="43"/>
      <c r="F37" s="43"/>
      <c r="G37" s="43"/>
      <c r="H37" s="43"/>
      <c r="I37" s="39"/>
      <c r="J37" s="26">
        <f t="shared" si="1"/>
        <v>48920</v>
      </c>
    </row>
    <row r="38" spans="1:10">
      <c r="A38" s="31"/>
      <c r="B38" s="44" t="s">
        <v>41</v>
      </c>
      <c r="C38" s="23" t="s">
        <v>21</v>
      </c>
      <c r="D38" s="38">
        <f>D41+D44+D47+D50+D53+D56+D59+D62</f>
        <v>247336</v>
      </c>
      <c r="E38" s="39"/>
      <c r="F38" s="39"/>
      <c r="G38" s="39"/>
      <c r="H38" s="39"/>
      <c r="I38" s="39">
        <f>SUM(F38:G38)</f>
        <v>0</v>
      </c>
      <c r="J38" s="26">
        <f t="shared" si="1"/>
        <v>247336</v>
      </c>
    </row>
    <row r="39" spans="1:10">
      <c r="A39" s="31"/>
      <c r="B39" s="45"/>
      <c r="C39" s="29" t="s">
        <v>22</v>
      </c>
      <c r="D39" s="38">
        <f>D40-D38</f>
        <v>948</v>
      </c>
      <c r="E39" s="38">
        <f>E40-E38</f>
        <v>0</v>
      </c>
      <c r="F39" s="38">
        <f>F40-F38</f>
        <v>0</v>
      </c>
      <c r="G39" s="38">
        <f>G40-G38</f>
        <v>0</v>
      </c>
      <c r="H39" s="38"/>
      <c r="I39" s="38">
        <f>I40-I38</f>
        <v>0</v>
      </c>
      <c r="J39" s="26">
        <f t="shared" si="1"/>
        <v>948</v>
      </c>
    </row>
    <row r="40" spans="1:10">
      <c r="A40" s="31"/>
      <c r="B40" s="46"/>
      <c r="C40" s="33" t="s">
        <v>23</v>
      </c>
      <c r="D40" s="38">
        <f>D43+D46+D49+D52+D55+D58+D61+D64</f>
        <v>248284</v>
      </c>
      <c r="E40" s="39"/>
      <c r="F40" s="39"/>
      <c r="G40" s="39"/>
      <c r="H40" s="39"/>
      <c r="I40" s="39"/>
      <c r="J40" s="26">
        <f t="shared" si="1"/>
        <v>248284</v>
      </c>
    </row>
    <row r="41" spans="1:10">
      <c r="A41" s="47" t="s">
        <v>42</v>
      </c>
      <c r="B41" s="48" t="s">
        <v>43</v>
      </c>
      <c r="C41" s="49"/>
      <c r="D41" s="50"/>
      <c r="E41" s="50"/>
      <c r="F41" s="50"/>
      <c r="G41" s="50"/>
      <c r="H41" s="51"/>
      <c r="I41" s="52">
        <f>SUM(F41:G41)</f>
        <v>0</v>
      </c>
      <c r="J41" s="53">
        <f t="shared" si="1"/>
        <v>0</v>
      </c>
    </row>
    <row r="42" spans="1:10">
      <c r="A42" s="47"/>
      <c r="B42" s="54"/>
      <c r="C42" s="55"/>
      <c r="D42" s="50"/>
      <c r="E42" s="50"/>
      <c r="F42" s="50"/>
      <c r="G42" s="50"/>
      <c r="H42" s="56"/>
      <c r="I42" s="52"/>
      <c r="J42" s="57"/>
    </row>
    <row r="43" spans="1:10">
      <c r="A43" s="47"/>
      <c r="B43" s="58"/>
      <c r="C43" s="59"/>
      <c r="D43" s="50"/>
      <c r="E43" s="50"/>
      <c r="F43" s="50"/>
      <c r="G43" s="50"/>
      <c r="H43" s="56"/>
      <c r="I43" s="52"/>
      <c r="J43" s="57"/>
    </row>
    <row r="44" spans="1:10">
      <c r="A44" s="47"/>
      <c r="B44" s="33" t="s">
        <v>44</v>
      </c>
      <c r="C44" s="23" t="s">
        <v>21</v>
      </c>
      <c r="D44" s="50"/>
      <c r="E44" s="50"/>
      <c r="F44" s="50"/>
      <c r="G44" s="50"/>
      <c r="H44" s="60"/>
      <c r="I44" s="52"/>
      <c r="J44" s="61"/>
    </row>
    <row r="45" spans="1:10">
      <c r="A45" s="62"/>
      <c r="B45" s="33"/>
      <c r="C45" s="29" t="s">
        <v>22</v>
      </c>
      <c r="D45" s="63"/>
      <c r="E45" s="63"/>
      <c r="F45" s="63"/>
      <c r="G45" s="63"/>
      <c r="H45" s="63"/>
      <c r="I45" s="64"/>
      <c r="J45" s="26">
        <f t="shared" ref="J45:J97" si="4">E45+I45+D45</f>
        <v>0</v>
      </c>
    </row>
    <row r="46" spans="1:10">
      <c r="A46" s="62"/>
      <c r="B46" s="33"/>
      <c r="C46" s="33" t="s">
        <v>23</v>
      </c>
      <c r="D46" s="63"/>
      <c r="E46" s="63"/>
      <c r="F46" s="63"/>
      <c r="G46" s="63"/>
      <c r="H46" s="63"/>
      <c r="I46" s="64"/>
      <c r="J46" s="26">
        <f t="shared" si="4"/>
        <v>0</v>
      </c>
    </row>
    <row r="47" spans="1:10">
      <c r="A47" s="62" t="s">
        <v>45</v>
      </c>
      <c r="B47" s="65" t="s">
        <v>46</v>
      </c>
      <c r="C47" s="23" t="s">
        <v>21</v>
      </c>
      <c r="D47" s="42"/>
      <c r="E47" s="43"/>
      <c r="F47" s="43"/>
      <c r="G47" s="43"/>
      <c r="H47" s="43"/>
      <c r="I47" s="39">
        <f>SUM(F47:G47)</f>
        <v>0</v>
      </c>
      <c r="J47" s="26">
        <f t="shared" si="4"/>
        <v>0</v>
      </c>
    </row>
    <row r="48" spans="1:10">
      <c r="A48" s="62"/>
      <c r="B48" s="65"/>
      <c r="C48" s="29" t="s">
        <v>22</v>
      </c>
      <c r="D48" s="42"/>
      <c r="E48" s="43"/>
      <c r="F48" s="43"/>
      <c r="G48" s="43"/>
      <c r="H48" s="43"/>
      <c r="I48" s="39"/>
      <c r="J48" s="26">
        <f t="shared" si="4"/>
        <v>0</v>
      </c>
    </row>
    <row r="49" spans="1:10">
      <c r="A49" s="62"/>
      <c r="B49" s="65"/>
      <c r="C49" s="33" t="s">
        <v>23</v>
      </c>
      <c r="D49" s="42"/>
      <c r="E49" s="43"/>
      <c r="F49" s="43"/>
      <c r="G49" s="43"/>
      <c r="H49" s="43"/>
      <c r="I49" s="39"/>
      <c r="J49" s="26">
        <f t="shared" si="4"/>
        <v>0</v>
      </c>
    </row>
    <row r="50" spans="1:10">
      <c r="A50" s="62" t="s">
        <v>47</v>
      </c>
      <c r="B50" s="66" t="s">
        <v>48</v>
      </c>
      <c r="C50" s="23" t="s">
        <v>21</v>
      </c>
      <c r="D50" s="42"/>
      <c r="E50" s="43"/>
      <c r="F50" s="43"/>
      <c r="G50" s="43"/>
      <c r="H50" s="43"/>
      <c r="I50" s="39">
        <f>SUM(F50:G50)</f>
        <v>0</v>
      </c>
      <c r="J50" s="26">
        <f t="shared" si="4"/>
        <v>0</v>
      </c>
    </row>
    <row r="51" spans="1:10">
      <c r="A51" s="62"/>
      <c r="B51" s="66"/>
      <c r="C51" s="29" t="s">
        <v>22</v>
      </c>
      <c r="D51" s="42"/>
      <c r="E51" s="43"/>
      <c r="F51" s="43"/>
      <c r="G51" s="43"/>
      <c r="H51" s="43"/>
      <c r="I51" s="39"/>
      <c r="J51" s="26">
        <f t="shared" si="4"/>
        <v>0</v>
      </c>
    </row>
    <row r="52" spans="1:10">
      <c r="A52" s="62"/>
      <c r="B52" s="66"/>
      <c r="C52" s="33" t="s">
        <v>23</v>
      </c>
      <c r="D52" s="42"/>
      <c r="E52" s="43"/>
      <c r="F52" s="43"/>
      <c r="G52" s="43"/>
      <c r="H52" s="43"/>
      <c r="I52" s="39"/>
      <c r="J52" s="26">
        <f t="shared" si="4"/>
        <v>0</v>
      </c>
    </row>
    <row r="53" spans="1:10">
      <c r="A53" s="62" t="s">
        <v>49</v>
      </c>
      <c r="B53" s="66" t="s">
        <v>50</v>
      </c>
      <c r="C53" s="23" t="s">
        <v>21</v>
      </c>
      <c r="D53" s="42"/>
      <c r="E53" s="43"/>
      <c r="F53" s="43"/>
      <c r="G53" s="43"/>
      <c r="H53" s="43"/>
      <c r="I53" s="39">
        <f>SUM(F53:G53)</f>
        <v>0</v>
      </c>
      <c r="J53" s="26">
        <f t="shared" si="4"/>
        <v>0</v>
      </c>
    </row>
    <row r="54" spans="1:10">
      <c r="A54" s="62"/>
      <c r="B54" s="66"/>
      <c r="C54" s="29" t="s">
        <v>22</v>
      </c>
      <c r="D54" s="42"/>
      <c r="E54" s="43"/>
      <c r="F54" s="43"/>
      <c r="G54" s="43"/>
      <c r="H54" s="43"/>
      <c r="I54" s="39"/>
      <c r="J54" s="26">
        <f t="shared" si="4"/>
        <v>0</v>
      </c>
    </row>
    <row r="55" spans="1:10">
      <c r="A55" s="62"/>
      <c r="B55" s="66"/>
      <c r="C55" s="33" t="s">
        <v>23</v>
      </c>
      <c r="D55" s="42"/>
      <c r="E55" s="43"/>
      <c r="F55" s="43"/>
      <c r="G55" s="43"/>
      <c r="H55" s="43"/>
      <c r="I55" s="39"/>
      <c r="J55" s="26">
        <f t="shared" si="4"/>
        <v>0</v>
      </c>
    </row>
    <row r="56" spans="1:10">
      <c r="A56" s="62" t="s">
        <v>51</v>
      </c>
      <c r="B56" s="65" t="s">
        <v>52</v>
      </c>
      <c r="C56" s="23" t="s">
        <v>21</v>
      </c>
      <c r="D56" s="38"/>
      <c r="E56" s="39"/>
      <c r="F56" s="39"/>
      <c r="G56" s="39"/>
      <c r="H56" s="39"/>
      <c r="I56" s="39"/>
      <c r="J56" s="26">
        <f t="shared" si="4"/>
        <v>0</v>
      </c>
    </row>
    <row r="57" spans="1:10">
      <c r="A57" s="62"/>
      <c r="B57" s="65"/>
      <c r="C57" s="29" t="s">
        <v>22</v>
      </c>
      <c r="D57" s="38"/>
      <c r="E57" s="39"/>
      <c r="F57" s="39"/>
      <c r="G57" s="39"/>
      <c r="H57" s="39"/>
      <c r="I57" s="39"/>
      <c r="J57" s="26">
        <f t="shared" si="4"/>
        <v>0</v>
      </c>
    </row>
    <row r="58" spans="1:10">
      <c r="A58" s="62"/>
      <c r="B58" s="65"/>
      <c r="C58" s="33" t="s">
        <v>23</v>
      </c>
      <c r="D58" s="38"/>
      <c r="E58" s="39"/>
      <c r="F58" s="39"/>
      <c r="G58" s="39"/>
      <c r="H58" s="39"/>
      <c r="I58" s="39"/>
      <c r="J58" s="26">
        <f t="shared" si="4"/>
        <v>0</v>
      </c>
    </row>
    <row r="59" spans="1:10">
      <c r="A59" s="62" t="s">
        <v>53</v>
      </c>
      <c r="B59" s="65" t="s">
        <v>54</v>
      </c>
      <c r="C59" s="23" t="s">
        <v>21</v>
      </c>
      <c r="D59" s="38"/>
      <c r="E59" s="39"/>
      <c r="F59" s="39"/>
      <c r="G59" s="39"/>
      <c r="H59" s="39"/>
      <c r="I59" s="39"/>
      <c r="J59" s="26">
        <f t="shared" si="4"/>
        <v>0</v>
      </c>
    </row>
    <row r="60" spans="1:10">
      <c r="A60" s="62"/>
      <c r="B60" s="65"/>
      <c r="C60" s="29" t="s">
        <v>22</v>
      </c>
      <c r="D60" s="38"/>
      <c r="E60" s="39"/>
      <c r="F60" s="39"/>
      <c r="G60" s="39"/>
      <c r="H60" s="39"/>
      <c r="I60" s="39"/>
      <c r="J60" s="26">
        <f t="shared" si="4"/>
        <v>0</v>
      </c>
    </row>
    <row r="61" spans="1:10">
      <c r="A61" s="62"/>
      <c r="B61" s="65"/>
      <c r="C61" s="33" t="s">
        <v>23</v>
      </c>
      <c r="D61" s="38"/>
      <c r="E61" s="39"/>
      <c r="F61" s="39"/>
      <c r="G61" s="39"/>
      <c r="H61" s="39"/>
      <c r="I61" s="39"/>
      <c r="J61" s="26">
        <f t="shared" si="4"/>
        <v>0</v>
      </c>
    </row>
    <row r="62" spans="1:10">
      <c r="A62" s="62" t="s">
        <v>55</v>
      </c>
      <c r="B62" s="65" t="s">
        <v>56</v>
      </c>
      <c r="C62" s="23" t="s">
        <v>21</v>
      </c>
      <c r="D62" s="67">
        <v>247336</v>
      </c>
      <c r="E62" s="39"/>
      <c r="F62" s="39"/>
      <c r="G62" s="39"/>
      <c r="H62" s="39"/>
      <c r="I62" s="39"/>
      <c r="J62" s="26">
        <f t="shared" si="4"/>
        <v>247336</v>
      </c>
    </row>
    <row r="63" spans="1:10">
      <c r="A63" s="62"/>
      <c r="B63" s="65"/>
      <c r="C63" s="29" t="s">
        <v>22</v>
      </c>
      <c r="D63" s="38">
        <f>D64-D62</f>
        <v>948</v>
      </c>
      <c r="E63" s="38">
        <f>E64-E62</f>
        <v>0</v>
      </c>
      <c r="F63" s="38">
        <f>F64-F62</f>
        <v>0</v>
      </c>
      <c r="G63" s="38">
        <f>G64-G62</f>
        <v>0</v>
      </c>
      <c r="H63" s="38"/>
      <c r="I63" s="38">
        <f>I64-I62</f>
        <v>0</v>
      </c>
      <c r="J63" s="26">
        <f t="shared" si="4"/>
        <v>948</v>
      </c>
    </row>
    <row r="64" spans="1:10">
      <c r="A64" s="62"/>
      <c r="B64" s="65"/>
      <c r="C64" s="33" t="s">
        <v>23</v>
      </c>
      <c r="D64" s="38">
        <v>248284</v>
      </c>
      <c r="E64" s="39"/>
      <c r="F64" s="39"/>
      <c r="G64" s="39"/>
      <c r="H64" s="39"/>
      <c r="I64" s="39"/>
      <c r="J64" s="26">
        <f t="shared" si="4"/>
        <v>248284</v>
      </c>
    </row>
    <row r="65" spans="1:10">
      <c r="A65" s="31"/>
      <c r="B65" s="44" t="s">
        <v>57</v>
      </c>
      <c r="C65" s="23" t="s">
        <v>21</v>
      </c>
      <c r="D65" s="38">
        <f>D67+D68+D71+D74+D77+D80+D83+D86</f>
        <v>0</v>
      </c>
      <c r="E65" s="38"/>
      <c r="F65" s="38"/>
      <c r="G65" s="38"/>
      <c r="H65" s="38"/>
      <c r="I65" s="38"/>
      <c r="J65" s="26">
        <f t="shared" si="4"/>
        <v>0</v>
      </c>
    </row>
    <row r="66" spans="1:10">
      <c r="A66" s="31"/>
      <c r="B66" s="45"/>
      <c r="C66" s="29" t="s">
        <v>22</v>
      </c>
      <c r="D66" s="38"/>
      <c r="E66" s="38"/>
      <c r="F66" s="38"/>
      <c r="G66" s="38"/>
      <c r="H66" s="38"/>
      <c r="I66" s="38"/>
      <c r="J66" s="26">
        <f t="shared" si="4"/>
        <v>0</v>
      </c>
    </row>
    <row r="67" spans="1:10">
      <c r="A67" s="68"/>
      <c r="B67" s="46"/>
      <c r="C67" s="33" t="s">
        <v>23</v>
      </c>
      <c r="D67" s="38"/>
      <c r="E67" s="38"/>
      <c r="F67" s="38"/>
      <c r="G67" s="38"/>
      <c r="H67" s="38"/>
      <c r="I67" s="38"/>
      <c r="J67" s="26">
        <f t="shared" si="4"/>
        <v>0</v>
      </c>
    </row>
    <row r="68" spans="1:10">
      <c r="A68" s="62" t="s">
        <v>42</v>
      </c>
      <c r="B68" s="66" t="s">
        <v>58</v>
      </c>
      <c r="C68" s="23" t="s">
        <v>21</v>
      </c>
      <c r="D68" s="38"/>
      <c r="E68" s="38"/>
      <c r="F68" s="38"/>
      <c r="G68" s="38"/>
      <c r="H68" s="38"/>
      <c r="I68" s="38"/>
      <c r="J68" s="26">
        <f t="shared" si="4"/>
        <v>0</v>
      </c>
    </row>
    <row r="69" spans="1:10">
      <c r="A69" s="62"/>
      <c r="B69" s="66"/>
      <c r="C69" s="29" t="s">
        <v>22</v>
      </c>
      <c r="D69" s="38"/>
      <c r="E69" s="38"/>
      <c r="F69" s="38"/>
      <c r="G69" s="38"/>
      <c r="H69" s="38"/>
      <c r="I69" s="38"/>
      <c r="J69" s="26">
        <f t="shared" si="4"/>
        <v>0</v>
      </c>
    </row>
    <row r="70" spans="1:10">
      <c r="A70" s="62"/>
      <c r="B70" s="33"/>
      <c r="C70" s="33" t="s">
        <v>23</v>
      </c>
      <c r="D70" s="38"/>
      <c r="E70" s="38"/>
      <c r="F70" s="38"/>
      <c r="G70" s="38"/>
      <c r="H70" s="38"/>
      <c r="I70" s="38"/>
      <c r="J70" s="26">
        <f t="shared" si="4"/>
        <v>0</v>
      </c>
    </row>
    <row r="71" spans="1:10">
      <c r="A71" s="62" t="s">
        <v>45</v>
      </c>
      <c r="B71" s="65" t="s">
        <v>46</v>
      </c>
      <c r="C71" s="23" t="s">
        <v>21</v>
      </c>
      <c r="D71" s="38"/>
      <c r="E71" s="38"/>
      <c r="F71" s="38"/>
      <c r="G71" s="38"/>
      <c r="H71" s="38"/>
      <c r="I71" s="38"/>
      <c r="J71" s="26">
        <f t="shared" si="4"/>
        <v>0</v>
      </c>
    </row>
    <row r="72" spans="1:10">
      <c r="A72" s="62"/>
      <c r="B72" s="65"/>
      <c r="C72" s="29" t="s">
        <v>22</v>
      </c>
      <c r="D72" s="38"/>
      <c r="E72" s="38"/>
      <c r="F72" s="38"/>
      <c r="G72" s="38"/>
      <c r="H72" s="38"/>
      <c r="I72" s="38"/>
      <c r="J72" s="26">
        <f t="shared" si="4"/>
        <v>0</v>
      </c>
    </row>
    <row r="73" spans="1:10">
      <c r="A73" s="62"/>
      <c r="B73" s="65"/>
      <c r="C73" s="33" t="s">
        <v>23</v>
      </c>
      <c r="D73" s="38"/>
      <c r="E73" s="38"/>
      <c r="F73" s="38"/>
      <c r="G73" s="38"/>
      <c r="H73" s="38"/>
      <c r="I73" s="38"/>
      <c r="J73" s="26">
        <f t="shared" si="4"/>
        <v>0</v>
      </c>
    </row>
    <row r="74" spans="1:10">
      <c r="A74" s="62" t="s">
        <v>47</v>
      </c>
      <c r="B74" s="66" t="s">
        <v>48</v>
      </c>
      <c r="C74" s="23" t="s">
        <v>21</v>
      </c>
      <c r="D74" s="38"/>
      <c r="E74" s="38"/>
      <c r="F74" s="38"/>
      <c r="G74" s="38"/>
      <c r="H74" s="38"/>
      <c r="I74" s="38"/>
      <c r="J74" s="26">
        <f t="shared" si="4"/>
        <v>0</v>
      </c>
    </row>
    <row r="75" spans="1:10">
      <c r="A75" s="62"/>
      <c r="B75" s="66"/>
      <c r="C75" s="29" t="s">
        <v>22</v>
      </c>
      <c r="D75" s="38"/>
      <c r="E75" s="38"/>
      <c r="F75" s="38"/>
      <c r="G75" s="38"/>
      <c r="H75" s="38"/>
      <c r="I75" s="38"/>
      <c r="J75" s="26">
        <f t="shared" si="4"/>
        <v>0</v>
      </c>
    </row>
    <row r="76" spans="1:10">
      <c r="A76" s="62"/>
      <c r="B76" s="66"/>
      <c r="C76" s="33" t="s">
        <v>23</v>
      </c>
      <c r="D76" s="38"/>
      <c r="E76" s="38"/>
      <c r="F76" s="38"/>
      <c r="G76" s="38"/>
      <c r="H76" s="38"/>
      <c r="I76" s="38"/>
      <c r="J76" s="26">
        <f t="shared" si="4"/>
        <v>0</v>
      </c>
    </row>
    <row r="77" spans="1:10">
      <c r="A77" s="62" t="s">
        <v>49</v>
      </c>
      <c r="B77" s="66" t="s">
        <v>50</v>
      </c>
      <c r="C77" s="23" t="s">
        <v>21</v>
      </c>
      <c r="D77" s="38"/>
      <c r="E77" s="38"/>
      <c r="F77" s="38"/>
      <c r="G77" s="38"/>
      <c r="H77" s="38"/>
      <c r="I77" s="38"/>
      <c r="J77" s="26">
        <f t="shared" si="4"/>
        <v>0</v>
      </c>
    </row>
    <row r="78" spans="1:10">
      <c r="A78" s="62"/>
      <c r="B78" s="66"/>
      <c r="C78" s="29" t="s">
        <v>22</v>
      </c>
      <c r="D78" s="38"/>
      <c r="E78" s="38"/>
      <c r="F78" s="38"/>
      <c r="G78" s="38"/>
      <c r="H78" s="38"/>
      <c r="I78" s="38"/>
      <c r="J78" s="26">
        <f t="shared" si="4"/>
        <v>0</v>
      </c>
    </row>
    <row r="79" spans="1:10">
      <c r="A79" s="62"/>
      <c r="B79" s="66"/>
      <c r="C79" s="33" t="s">
        <v>23</v>
      </c>
      <c r="D79" s="38"/>
      <c r="E79" s="38"/>
      <c r="F79" s="38"/>
      <c r="G79" s="38"/>
      <c r="H79" s="38"/>
      <c r="I79" s="38"/>
      <c r="J79" s="26">
        <f t="shared" si="4"/>
        <v>0</v>
      </c>
    </row>
    <row r="80" spans="1:10">
      <c r="A80" s="62" t="s">
        <v>51</v>
      </c>
      <c r="B80" s="65" t="s">
        <v>52</v>
      </c>
      <c r="C80" s="23" t="s">
        <v>21</v>
      </c>
      <c r="D80" s="38"/>
      <c r="E80" s="38"/>
      <c r="F80" s="38"/>
      <c r="G80" s="38"/>
      <c r="H80" s="38"/>
      <c r="I80" s="38"/>
      <c r="J80" s="26">
        <f t="shared" si="4"/>
        <v>0</v>
      </c>
    </row>
    <row r="81" spans="1:10">
      <c r="A81" s="62"/>
      <c r="B81" s="65"/>
      <c r="C81" s="29" t="s">
        <v>22</v>
      </c>
      <c r="D81" s="38"/>
      <c r="E81" s="38"/>
      <c r="F81" s="38"/>
      <c r="G81" s="38"/>
      <c r="H81" s="38"/>
      <c r="I81" s="38"/>
      <c r="J81" s="26">
        <f t="shared" si="4"/>
        <v>0</v>
      </c>
    </row>
    <row r="82" spans="1:10">
      <c r="A82" s="62"/>
      <c r="B82" s="65"/>
      <c r="C82" s="33" t="s">
        <v>23</v>
      </c>
      <c r="D82" s="38"/>
      <c r="E82" s="38"/>
      <c r="F82" s="38"/>
      <c r="G82" s="38"/>
      <c r="H82" s="38"/>
      <c r="I82" s="38"/>
      <c r="J82" s="26">
        <f t="shared" si="4"/>
        <v>0</v>
      </c>
    </row>
    <row r="83" spans="1:10">
      <c r="A83" s="62" t="s">
        <v>53</v>
      </c>
      <c r="B83" s="65" t="s">
        <v>59</v>
      </c>
      <c r="C83" s="23" t="s">
        <v>21</v>
      </c>
      <c r="D83" s="38"/>
      <c r="E83" s="38"/>
      <c r="F83" s="38"/>
      <c r="G83" s="38"/>
      <c r="H83" s="38"/>
      <c r="I83" s="38"/>
      <c r="J83" s="26">
        <f t="shared" si="4"/>
        <v>0</v>
      </c>
    </row>
    <row r="84" spans="1:10">
      <c r="A84" s="62"/>
      <c r="B84" s="65"/>
      <c r="C84" s="29" t="s">
        <v>22</v>
      </c>
      <c r="D84" s="38"/>
      <c r="E84" s="38"/>
      <c r="F84" s="38"/>
      <c r="G84" s="38"/>
      <c r="H84" s="38"/>
      <c r="I84" s="38"/>
      <c r="J84" s="26">
        <f t="shared" si="4"/>
        <v>0</v>
      </c>
    </row>
    <row r="85" spans="1:10">
      <c r="A85" s="62"/>
      <c r="B85" s="65"/>
      <c r="C85" s="33" t="s">
        <v>23</v>
      </c>
      <c r="D85" s="38"/>
      <c r="E85" s="38"/>
      <c r="F85" s="38"/>
      <c r="G85" s="38"/>
      <c r="H85" s="38"/>
      <c r="I85" s="38"/>
      <c r="J85" s="26">
        <f t="shared" si="4"/>
        <v>0</v>
      </c>
    </row>
    <row r="86" spans="1:10">
      <c r="A86" s="62" t="s">
        <v>55</v>
      </c>
      <c r="B86" s="65" t="s">
        <v>56</v>
      </c>
      <c r="C86" s="23" t="s">
        <v>21</v>
      </c>
      <c r="D86" s="38"/>
      <c r="E86" s="38"/>
      <c r="F86" s="38"/>
      <c r="G86" s="38"/>
      <c r="H86" s="38"/>
      <c r="I86" s="38"/>
      <c r="J86" s="26">
        <f t="shared" si="4"/>
        <v>0</v>
      </c>
    </row>
    <row r="87" spans="1:10">
      <c r="A87" s="62"/>
      <c r="B87" s="65"/>
      <c r="C87" s="29" t="s">
        <v>22</v>
      </c>
      <c r="D87" s="38"/>
      <c r="E87" s="38"/>
      <c r="F87" s="38"/>
      <c r="G87" s="38"/>
      <c r="H87" s="38"/>
      <c r="I87" s="38"/>
      <c r="J87" s="26">
        <f t="shared" si="4"/>
        <v>0</v>
      </c>
    </row>
    <row r="88" spans="1:10">
      <c r="A88" s="69"/>
      <c r="B88" s="70"/>
      <c r="C88" s="71" t="s">
        <v>23</v>
      </c>
      <c r="D88" s="72"/>
      <c r="E88" s="72"/>
      <c r="F88" s="72"/>
      <c r="G88" s="72"/>
      <c r="H88" s="72"/>
      <c r="I88" s="72"/>
      <c r="J88" s="26">
        <f t="shared" si="4"/>
        <v>0</v>
      </c>
    </row>
    <row r="89" spans="1:10">
      <c r="A89" s="73"/>
      <c r="B89" s="74" t="s">
        <v>60</v>
      </c>
      <c r="C89" s="20" t="s">
        <v>21</v>
      </c>
      <c r="D89" s="75">
        <f t="shared" ref="D89:I89" si="5">D8+D26+D38+D65</f>
        <v>524187</v>
      </c>
      <c r="E89" s="75">
        <f t="shared" si="5"/>
        <v>90264</v>
      </c>
      <c r="F89" s="75">
        <f t="shared" si="5"/>
        <v>152725</v>
      </c>
      <c r="G89" s="75">
        <f t="shared" si="5"/>
        <v>18039</v>
      </c>
      <c r="H89" s="75">
        <f t="shared" si="5"/>
        <v>9800</v>
      </c>
      <c r="I89" s="75">
        <f t="shared" si="5"/>
        <v>180564</v>
      </c>
      <c r="J89" s="26">
        <f t="shared" si="4"/>
        <v>795015</v>
      </c>
    </row>
    <row r="90" spans="1:10">
      <c r="A90" s="73"/>
      <c r="B90" s="76"/>
      <c r="C90" s="20" t="s">
        <v>22</v>
      </c>
      <c r="D90" s="75">
        <f t="shared" ref="D90:I90" si="6">D91-D89</f>
        <v>30573</v>
      </c>
      <c r="E90" s="75">
        <f t="shared" si="6"/>
        <v>416</v>
      </c>
      <c r="F90" s="75">
        <f t="shared" si="6"/>
        <v>1692</v>
      </c>
      <c r="G90" s="75">
        <f t="shared" si="6"/>
        <v>195</v>
      </c>
      <c r="H90" s="75">
        <f t="shared" si="6"/>
        <v>0</v>
      </c>
      <c r="I90" s="75">
        <f t="shared" si="6"/>
        <v>1887</v>
      </c>
      <c r="J90" s="26">
        <f t="shared" si="4"/>
        <v>32876</v>
      </c>
    </row>
    <row r="91" spans="1:10">
      <c r="A91" s="73"/>
      <c r="B91" s="77"/>
      <c r="C91" s="20" t="s">
        <v>23</v>
      </c>
      <c r="D91" s="75">
        <f>D10+D28+D40+D67</f>
        <v>554760</v>
      </c>
      <c r="E91" s="75">
        <f>E10+E28+E40+E67</f>
        <v>90680</v>
      </c>
      <c r="F91" s="75">
        <f>F10+F28+F40+F67</f>
        <v>154417</v>
      </c>
      <c r="G91" s="75">
        <f>G10+G28+G40+G67</f>
        <v>18234</v>
      </c>
      <c r="H91" s="75">
        <v>9800</v>
      </c>
      <c r="I91" s="75">
        <f>I10+I28+I40+I67</f>
        <v>182451</v>
      </c>
      <c r="J91" s="26">
        <f t="shared" si="4"/>
        <v>827891</v>
      </c>
    </row>
    <row r="92" spans="1:10">
      <c r="A92" s="27"/>
      <c r="B92" s="78" t="s">
        <v>61</v>
      </c>
      <c r="C92" s="29" t="s">
        <v>21</v>
      </c>
      <c r="D92" s="79">
        <v>247336</v>
      </c>
      <c r="E92" s="79"/>
      <c r="F92" s="79"/>
      <c r="G92" s="79"/>
      <c r="H92" s="79"/>
      <c r="I92" s="79"/>
      <c r="J92" s="26">
        <v>247336</v>
      </c>
    </row>
    <row r="93" spans="1:10">
      <c r="A93" s="31"/>
      <c r="B93" s="54"/>
      <c r="C93" s="29" t="s">
        <v>22</v>
      </c>
      <c r="D93" s="38">
        <f>D94-D92</f>
        <v>948</v>
      </c>
      <c r="E93" s="38">
        <f t="shared" ref="E93:J93" si="7">E94-E92</f>
        <v>0</v>
      </c>
      <c r="F93" s="38">
        <f t="shared" si="7"/>
        <v>0</v>
      </c>
      <c r="G93" s="38">
        <f t="shared" si="7"/>
        <v>0</v>
      </c>
      <c r="H93" s="38">
        <f t="shared" si="7"/>
        <v>0</v>
      </c>
      <c r="I93" s="38">
        <f t="shared" si="7"/>
        <v>0</v>
      </c>
      <c r="J93" s="26">
        <f t="shared" si="7"/>
        <v>948</v>
      </c>
    </row>
    <row r="94" spans="1:10">
      <c r="A94" s="80"/>
      <c r="B94" s="81"/>
      <c r="C94" s="71" t="s">
        <v>23</v>
      </c>
      <c r="D94" s="72">
        <f>+D64+D88</f>
        <v>248284</v>
      </c>
      <c r="E94" s="72"/>
      <c r="F94" s="72"/>
      <c r="G94" s="72"/>
      <c r="H94" s="72"/>
      <c r="I94" s="72"/>
      <c r="J94" s="26">
        <f t="shared" si="4"/>
        <v>248284</v>
      </c>
    </row>
    <row r="95" spans="1:10">
      <c r="A95" s="73"/>
      <c r="B95" s="74" t="s">
        <v>62</v>
      </c>
      <c r="C95" s="20" t="s">
        <v>21</v>
      </c>
      <c r="D95" s="75">
        <f t="shared" ref="D95:I95" si="8">D89-D92</f>
        <v>276851</v>
      </c>
      <c r="E95" s="75">
        <f t="shared" si="8"/>
        <v>90264</v>
      </c>
      <c r="F95" s="75">
        <f t="shared" si="8"/>
        <v>152725</v>
      </c>
      <c r="G95" s="75">
        <f t="shared" si="8"/>
        <v>18039</v>
      </c>
      <c r="H95" s="75">
        <f t="shared" si="8"/>
        <v>9800</v>
      </c>
      <c r="I95" s="75">
        <f t="shared" si="8"/>
        <v>180564</v>
      </c>
      <c r="J95" s="26">
        <f>E95+I95+D95-J92</f>
        <v>300343</v>
      </c>
    </row>
    <row r="96" spans="1:10">
      <c r="A96" s="73"/>
      <c r="B96" s="76"/>
      <c r="C96" s="20" t="s">
        <v>22</v>
      </c>
      <c r="D96" s="75">
        <f t="shared" ref="D96:I96" si="9">D97-D95</f>
        <v>29625</v>
      </c>
      <c r="E96" s="75">
        <f t="shared" si="9"/>
        <v>416</v>
      </c>
      <c r="F96" s="75">
        <f t="shared" si="9"/>
        <v>1692</v>
      </c>
      <c r="G96" s="75">
        <f t="shared" si="9"/>
        <v>195</v>
      </c>
      <c r="H96" s="75">
        <f t="shared" si="9"/>
        <v>0</v>
      </c>
      <c r="I96" s="75">
        <f t="shared" si="9"/>
        <v>1887</v>
      </c>
      <c r="J96" s="26">
        <f>E96+I96+D96-J93</f>
        <v>30980</v>
      </c>
    </row>
    <row r="97" spans="1:10">
      <c r="A97" s="73"/>
      <c r="B97" s="77"/>
      <c r="C97" s="20" t="s">
        <v>23</v>
      </c>
      <c r="D97" s="75">
        <f t="shared" ref="D97:I97" si="10">D91-D94</f>
        <v>306476</v>
      </c>
      <c r="E97" s="75">
        <f t="shared" si="10"/>
        <v>90680</v>
      </c>
      <c r="F97" s="75">
        <f t="shared" si="10"/>
        <v>154417</v>
      </c>
      <c r="G97" s="75">
        <f t="shared" si="10"/>
        <v>18234</v>
      </c>
      <c r="H97" s="75">
        <f t="shared" si="10"/>
        <v>9800</v>
      </c>
      <c r="I97" s="75">
        <f t="shared" si="10"/>
        <v>182451</v>
      </c>
      <c r="J97" s="82">
        <f t="shared" si="4"/>
        <v>579607</v>
      </c>
    </row>
    <row r="99" spans="1:10" ht="14.25">
      <c r="A99" s="4" t="s">
        <v>63</v>
      </c>
    </row>
  </sheetData>
  <mergeCells count="26">
    <mergeCell ref="J41:J44"/>
    <mergeCell ref="B65:B67"/>
    <mergeCell ref="B89:B91"/>
    <mergeCell ref="B92:B94"/>
    <mergeCell ref="B95:B97"/>
    <mergeCell ref="D41:D44"/>
    <mergeCell ref="E41:E44"/>
    <mergeCell ref="F41:F44"/>
    <mergeCell ref="G41:G44"/>
    <mergeCell ref="H41:H44"/>
    <mergeCell ref="I41:I44"/>
    <mergeCell ref="B8:B10"/>
    <mergeCell ref="B26:B28"/>
    <mergeCell ref="B38:B40"/>
    <mergeCell ref="A41:A44"/>
    <mergeCell ref="B41:B43"/>
    <mergeCell ref="C41:C43"/>
    <mergeCell ref="A2:J2"/>
    <mergeCell ref="I3:J3"/>
    <mergeCell ref="A4:A7"/>
    <mergeCell ref="E5:J5"/>
    <mergeCell ref="B6:B7"/>
    <mergeCell ref="D6:D7"/>
    <mergeCell ref="E6:E7"/>
    <mergeCell ref="F6:I6"/>
    <mergeCell ref="J6:J7"/>
  </mergeCells>
  <pageMargins left="0.59055118110236227" right="0.59055118110236227" top="0.98425196850393704" bottom="0.98425196850393704" header="0.51181102362204722" footer="0.51181102362204722"/>
  <pageSetup paperSize="9" scale="82" orientation="landscape" r:id="rId1"/>
  <headerFooter alignWithMargins="0">
    <oddHeader xml:space="preserve">&amp;C
&amp;R
</oddHeader>
  </headerFooter>
  <rowBreaks count="2" manualBreakCount="2">
    <brk id="39" max="9" man="1"/>
    <brk id="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</vt:lpstr>
      <vt:lpstr>'3'!Nyomtatási_terület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2015-10-08T11:59:02Z</dcterms:created>
  <dcterms:modified xsi:type="dcterms:W3CDTF">2015-10-08T11:59:16Z</dcterms:modified>
</cp:coreProperties>
</file>