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érleg (eredeti)" sheetId="1" r:id="rId1"/>
  </sheets>
  <definedNames>
    <definedName name="_xlnm.Print_Area" localSheetId="0">'Mérleg (eredeti)'!$A$1:$AE$33</definedName>
  </definedNames>
  <calcPr fullCalcOnLoad="1"/>
</workbook>
</file>

<file path=xl/sharedStrings.xml><?xml version="1.0" encoding="utf-8"?>
<sst xmlns="http://schemas.openxmlformats.org/spreadsheetml/2006/main" count="139" uniqueCount="106">
  <si>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</si>
  <si>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</si>
  <si>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</si>
  <si>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</si>
  <si>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</si>
  <si>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</si>
  <si>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</si>
  <si>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</si>
  <si>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</si>
  <si>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</si>
  <si>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</si>
  <si>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</si>
  <si>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</si>
  <si>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</si>
  <si>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</si>
  <si>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</si>
  <si>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</si>
  <si>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</si>
  <si>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</si>
  <si>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</si>
  <si>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</si>
  <si>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</si>
  <si>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</si>
  <si>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</si>
  <si>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</si>
  <si>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</si>
  <si>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</si>
  <si>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</si>
  <si>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</si>
  <si>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</si>
  <si>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</si>
  <si>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</si>
  <si>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Működési költségvetés</t>
  </si>
  <si>
    <t>Felhalmozási költségvetés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</si>
  <si>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</si>
  <si>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</si>
  <si>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</si>
  <si>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</si>
  <si>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</si>
  <si>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</si>
  <si>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</si>
  <si>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</si>
  <si>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</si>
  <si>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</si>
  <si>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</si>
  <si>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</si>
  <si>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</si>
  <si>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</si>
  <si>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</si>
  <si>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</si>
  <si>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</si>
  <si>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</si>
  <si>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</si>
  <si>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</si>
  <si>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Kötelező feladatok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</si>
  <si>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</si>
  <si>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</si>
  <si>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</si>
  <si>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</si>
  <si>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</si>
  <si>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</si>
  <si>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</si>
  <si>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központi kezelésű feladatai</t>
  </si>
  <si>
    <t>6.</t>
  </si>
  <si>
    <t>7.</t>
  </si>
  <si>
    <t>8.</t>
  </si>
  <si>
    <t>ÖSZESEN:</t>
  </si>
  <si>
    <t>9.</t>
  </si>
  <si>
    <t>Kiadási kiemelt előirányzatok összesen</t>
  </si>
  <si>
    <t>10.</t>
  </si>
  <si>
    <t>11.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</si>
  <si>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</si>
  <si>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</si>
  <si>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</si>
  <si>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</si>
  <si>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</si>
  <si>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</si>
  <si>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</si>
  <si>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</si>
  <si>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</si>
  <si>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</si>
  <si>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</si>
  <si>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</si>
  <si>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</si>
  <si>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</si>
  <si>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</si>
  <si>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</si>
  <si>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r>
      <t xml:space="preserve">Debrecen Megyei Jogú Város Önkormányzat 2019. évi mérlege
</t>
    </r>
    <r>
      <rPr>
        <sz val="20"/>
        <color indexed="8"/>
        <rFont val="Calibri"/>
        <family val="2"/>
      </rPr>
      <t>(eredeti előirányzat)</t>
    </r>
  </si>
  <si>
    <t>2019. évi eredeti költségvetési bevételi előirányzatok összesen</t>
  </si>
  <si>
    <t>2018. évi várhatóbevételi 
teljesítés</t>
  </si>
  <si>
    <t>2017. évi bevételi teljesítés</t>
  </si>
  <si>
    <t>2019. évi eredeti költségvetési kiadási előirányzatok összesen</t>
  </si>
  <si>
    <t>2018. évi várható kiadási
teljesítés</t>
  </si>
  <si>
    <t>2017. évi kiadási teljesítés</t>
  </si>
  <si>
    <t>Költségvetési szervek költségvetési bevételei</t>
  </si>
  <si>
    <t>Önkormányzat alaptevékenységének költségvetési bevételei</t>
  </si>
  <si>
    <t>Önkormányzat vállalkozási tevékenységének költségvetési bevételei</t>
  </si>
  <si>
    <t>Költségvetési bevételek összesen</t>
  </si>
  <si>
    <t>Költségvetési kiadások összesen</t>
  </si>
  <si>
    <t>Önkormányzat vállalkozási tevékenységének költségvetési kiadásai</t>
  </si>
  <si>
    <t>Költségvetési szervek költségvetési kiadásai</t>
  </si>
  <si>
    <t>Bevételi előirányzatok</t>
  </si>
  <si>
    <t>Kiadási előirányzatok</t>
  </si>
  <si>
    <t>AD</t>
  </si>
  <si>
    <t>AE</t>
  </si>
  <si>
    <t>1. melléklet a 3/2019. (II. 21.)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</si>
</sst>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,##0.00&quot;     &quot;;\-#,##0.00&quot;     &quot;;&quot; -&quot;#&quot;     &quot;;@\ "/>
    <numFmt numFmtId="173" formatCode="#,##0\ ;\-#,##0\ "/>
    <numFmt numFmtId="174" formatCode="#,##0\ ;[Red]\-#,##0\ 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33" borderId="15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0" fillId="34" borderId="20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wrapText="1"/>
    </xf>
    <xf numFmtId="173" fontId="3" fillId="0" borderId="22" xfId="40" applyNumberFormat="1" applyFont="1" applyFill="1" applyBorder="1" applyAlignment="1" applyProtection="1">
      <alignment horizontal="right" vertical="center" wrapText="1"/>
      <protection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3" fontId="3" fillId="33" borderId="22" xfId="4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173" fontId="7" fillId="33" borderId="28" xfId="40" applyNumberFormat="1" applyFont="1" applyFill="1" applyBorder="1" applyAlignment="1" applyProtection="1">
      <alignment vertical="center" wrapText="1"/>
      <protection/>
    </xf>
    <xf numFmtId="3" fontId="7" fillId="33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3" fontId="0" fillId="0" borderId="0" xfId="40" applyNumberFormat="1" applyFont="1" applyFill="1" applyBorder="1" applyAlignment="1" applyProtection="1">
      <alignment horizontal="center" vertical="center" wrapText="1"/>
      <protection/>
    </xf>
    <xf numFmtId="173" fontId="0" fillId="0" borderId="0" xfId="40" applyNumberFormat="1" applyFont="1" applyFill="1" applyBorder="1" applyAlignment="1" applyProtection="1">
      <alignment horizontal="right" vertical="center" wrapText="1"/>
      <protection/>
    </xf>
    <xf numFmtId="173" fontId="0" fillId="0" borderId="0" xfId="4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 vertical="center" wrapText="1"/>
    </xf>
    <xf numFmtId="173" fontId="3" fillId="0" borderId="22" xfId="40" applyNumberFormat="1" applyFont="1" applyFill="1" applyBorder="1" applyAlignment="1" applyProtection="1">
      <alignment vertical="center" wrapText="1"/>
      <protection/>
    </xf>
    <xf numFmtId="0" fontId="11" fillId="33" borderId="3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textRotation="90" wrapText="1"/>
    </xf>
    <xf numFmtId="0" fontId="9" fillId="34" borderId="15" xfId="0" applyFont="1" applyFill="1" applyBorder="1" applyAlignment="1">
      <alignment horizontal="center" vertical="center" textRotation="90" wrapText="1"/>
    </xf>
    <xf numFmtId="173" fontId="3" fillId="0" borderId="32" xfId="40" applyNumberFormat="1" applyFont="1" applyFill="1" applyBorder="1" applyAlignment="1" applyProtection="1">
      <alignment vertical="center" wrapText="1"/>
      <protection/>
    </xf>
    <xf numFmtId="173" fontId="3" fillId="0" borderId="33" xfId="40" applyNumberFormat="1" applyFont="1" applyFill="1" applyBorder="1" applyAlignment="1" applyProtection="1">
      <alignment vertical="center" wrapText="1"/>
      <protection/>
    </xf>
    <xf numFmtId="173" fontId="3" fillId="0" borderId="34" xfId="40" applyNumberFormat="1" applyFont="1" applyFill="1" applyBorder="1" applyAlignment="1" applyProtection="1">
      <alignment vertical="center" wrapText="1"/>
      <protection/>
    </xf>
    <xf numFmtId="173" fontId="7" fillId="33" borderId="35" xfId="40" applyNumberFormat="1" applyFont="1" applyFill="1" applyBorder="1" applyAlignment="1" applyProtection="1">
      <alignment vertical="center" wrapText="1"/>
      <protection/>
    </xf>
    <xf numFmtId="173" fontId="3" fillId="0" borderId="36" xfId="40" applyNumberFormat="1" applyFont="1" applyFill="1" applyBorder="1" applyAlignment="1" applyProtection="1">
      <alignment vertical="center" wrapText="1"/>
      <protection/>
    </xf>
    <xf numFmtId="173" fontId="7" fillId="33" borderId="37" xfId="40" applyNumberFormat="1" applyFont="1" applyFill="1" applyBorder="1" applyAlignment="1" applyProtection="1">
      <alignment vertical="center" wrapText="1"/>
      <protection/>
    </xf>
    <xf numFmtId="173" fontId="7" fillId="33" borderId="38" xfId="40" applyNumberFormat="1" applyFont="1" applyFill="1" applyBorder="1" applyAlignment="1" applyProtection="1">
      <alignment vertical="center" wrapText="1"/>
      <protection/>
    </xf>
    <xf numFmtId="173" fontId="7" fillId="33" borderId="39" xfId="40" applyNumberFormat="1" applyFont="1" applyFill="1" applyBorder="1" applyAlignment="1" applyProtection="1">
      <alignment vertical="center" wrapText="1"/>
      <protection/>
    </xf>
    <xf numFmtId="173" fontId="7" fillId="34" borderId="39" xfId="40" applyNumberFormat="1" applyFont="1" applyFill="1" applyBorder="1" applyAlignment="1" applyProtection="1">
      <alignment vertical="center" wrapText="1"/>
      <protection/>
    </xf>
    <xf numFmtId="173" fontId="7" fillId="33" borderId="40" xfId="40" applyNumberFormat="1" applyFont="1" applyFill="1" applyBorder="1" applyAlignment="1" applyProtection="1">
      <alignment vertical="center" wrapText="1"/>
      <protection/>
    </xf>
    <xf numFmtId="173" fontId="7" fillId="34" borderId="38" xfId="40" applyNumberFormat="1" applyFont="1" applyFill="1" applyBorder="1" applyAlignment="1" applyProtection="1">
      <alignment vertical="center" wrapText="1"/>
      <protection/>
    </xf>
    <xf numFmtId="173" fontId="7" fillId="33" borderId="41" xfId="40" applyNumberFormat="1" applyFont="1" applyFill="1" applyBorder="1" applyAlignment="1" applyProtection="1">
      <alignment vertical="center" wrapText="1"/>
      <protection/>
    </xf>
    <xf numFmtId="173" fontId="7" fillId="33" borderId="42" xfId="40" applyNumberFormat="1" applyFont="1" applyFill="1" applyBorder="1" applyAlignment="1" applyProtection="1">
      <alignment vertical="center" wrapText="1"/>
      <protection/>
    </xf>
    <xf numFmtId="3" fontId="3" fillId="0" borderId="32" xfId="40" applyNumberFormat="1" applyFont="1" applyFill="1" applyBorder="1" applyAlignment="1" applyProtection="1">
      <alignment horizontal="right" vertical="center" wrapText="1"/>
      <protection/>
    </xf>
    <xf numFmtId="3" fontId="3" fillId="33" borderId="26" xfId="40" applyNumberFormat="1" applyFont="1" applyFill="1" applyBorder="1" applyAlignment="1" applyProtection="1">
      <alignment vertical="center"/>
      <protection/>
    </xf>
    <xf numFmtId="3" fontId="3" fillId="35" borderId="33" xfId="40" applyNumberFormat="1" applyFont="1" applyFill="1" applyBorder="1" applyAlignment="1" applyProtection="1">
      <alignment horizontal="right" vertical="center" wrapText="1"/>
      <protection/>
    </xf>
    <xf numFmtId="3" fontId="3" fillId="35" borderId="34" xfId="40" applyNumberFormat="1" applyFont="1" applyFill="1" applyBorder="1" applyAlignment="1" applyProtection="1">
      <alignment horizontal="right" vertical="center" wrapText="1"/>
      <protection/>
    </xf>
    <xf numFmtId="3" fontId="7" fillId="33" borderId="35" xfId="40" applyNumberFormat="1" applyFont="1" applyFill="1" applyBorder="1" applyAlignment="1" applyProtection="1">
      <alignment horizontal="right" vertical="center" wrapText="1"/>
      <protection/>
    </xf>
    <xf numFmtId="3" fontId="3" fillId="0" borderId="36" xfId="40" applyNumberFormat="1" applyFont="1" applyFill="1" applyBorder="1" applyAlignment="1" applyProtection="1">
      <alignment horizontal="right" vertical="center" wrapText="1"/>
      <protection/>
    </xf>
    <xf numFmtId="3" fontId="7" fillId="33" borderId="37" xfId="40" applyNumberFormat="1" applyFont="1" applyFill="1" applyBorder="1" applyAlignment="1" applyProtection="1">
      <alignment horizontal="right" vertical="center" wrapText="1"/>
      <protection/>
    </xf>
    <xf numFmtId="3" fontId="7" fillId="33" borderId="38" xfId="40" applyNumberFormat="1" applyFont="1" applyFill="1" applyBorder="1" applyAlignment="1" applyProtection="1">
      <alignment horizontal="right" vertical="center" wrapText="1"/>
      <protection/>
    </xf>
    <xf numFmtId="3" fontId="7" fillId="33" borderId="39" xfId="40" applyNumberFormat="1" applyFont="1" applyFill="1" applyBorder="1" applyAlignment="1" applyProtection="1">
      <alignment horizontal="right" vertical="center" wrapText="1"/>
      <protection/>
    </xf>
    <xf numFmtId="3" fontId="7" fillId="33" borderId="43" xfId="40" applyNumberFormat="1" applyFont="1" applyFill="1" applyBorder="1" applyAlignment="1" applyProtection="1">
      <alignment horizontal="right" vertical="center" wrapText="1"/>
      <protection/>
    </xf>
    <xf numFmtId="3" fontId="3" fillId="0" borderId="33" xfId="40" applyNumberFormat="1" applyFont="1" applyFill="1" applyBorder="1" applyAlignment="1" applyProtection="1">
      <alignment horizontal="right" vertical="center" wrapText="1"/>
      <protection/>
    </xf>
    <xf numFmtId="3" fontId="3" fillId="0" borderId="34" xfId="40" applyNumberFormat="1" applyFont="1" applyFill="1" applyBorder="1" applyAlignment="1" applyProtection="1">
      <alignment horizontal="right" vertical="center" wrapText="1"/>
      <protection/>
    </xf>
    <xf numFmtId="3" fontId="7" fillId="34" borderId="35" xfId="40" applyNumberFormat="1" applyFont="1" applyFill="1" applyBorder="1" applyAlignment="1" applyProtection="1">
      <alignment horizontal="right" vertical="center" wrapText="1"/>
      <protection/>
    </xf>
    <xf numFmtId="3" fontId="7" fillId="34" borderId="37" xfId="40" applyNumberFormat="1" applyFont="1" applyFill="1" applyBorder="1" applyAlignment="1" applyProtection="1">
      <alignment horizontal="right" vertical="center" wrapText="1"/>
      <protection/>
    </xf>
    <xf numFmtId="3" fontId="7" fillId="34" borderId="38" xfId="40" applyNumberFormat="1" applyFont="1" applyFill="1" applyBorder="1" applyAlignment="1" applyProtection="1">
      <alignment horizontal="right" vertical="center" wrapText="1"/>
      <protection/>
    </xf>
    <xf numFmtId="3" fontId="7" fillId="34" borderId="39" xfId="40" applyNumberFormat="1" applyFont="1" applyFill="1" applyBorder="1" applyAlignment="1" applyProtection="1">
      <alignment horizontal="right" vertical="center" wrapText="1"/>
      <protection/>
    </xf>
    <xf numFmtId="3" fontId="7" fillId="34" borderId="43" xfId="40" applyNumberFormat="1" applyFont="1" applyFill="1" applyBorder="1" applyAlignment="1" applyProtection="1">
      <alignment horizontal="right" vertical="center" wrapText="1"/>
      <protection/>
    </xf>
    <xf numFmtId="3" fontId="7" fillId="33" borderId="44" xfId="40" applyNumberFormat="1" applyFont="1" applyFill="1" applyBorder="1" applyAlignment="1" applyProtection="1">
      <alignment horizontal="right" vertical="center" wrapText="1"/>
      <protection/>
    </xf>
    <xf numFmtId="3" fontId="7" fillId="33" borderId="45" xfId="40" applyNumberFormat="1" applyFont="1" applyFill="1" applyBorder="1" applyAlignment="1" applyProtection="1">
      <alignment horizontal="right" vertical="center" wrapText="1"/>
      <protection/>
    </xf>
    <xf numFmtId="3" fontId="7" fillId="33" borderId="46" xfId="40" applyNumberFormat="1" applyFont="1" applyFill="1" applyBorder="1" applyAlignment="1" applyProtection="1">
      <alignment horizontal="right" vertical="center" wrapText="1"/>
      <protection/>
    </xf>
    <xf numFmtId="3" fontId="7" fillId="33" borderId="47" xfId="40" applyNumberFormat="1" applyFont="1" applyFill="1" applyBorder="1" applyAlignment="1" applyProtection="1">
      <alignment horizontal="right" vertical="center" wrapText="1"/>
      <protection/>
    </xf>
    <xf numFmtId="3" fontId="7" fillId="33" borderId="48" xfId="40" applyNumberFormat="1" applyFont="1" applyFill="1" applyBorder="1" applyAlignment="1" applyProtection="1">
      <alignment horizontal="right" vertical="center" wrapText="1"/>
      <protection/>
    </xf>
    <xf numFmtId="3" fontId="7" fillId="33" borderId="49" xfId="40" applyNumberFormat="1" applyFont="1" applyFill="1" applyBorder="1" applyAlignment="1" applyProtection="1">
      <alignment horizontal="right" vertical="center" wrapText="1"/>
      <protection/>
    </xf>
    <xf numFmtId="3" fontId="7" fillId="34" borderId="47" xfId="40" applyNumberFormat="1" applyFont="1" applyFill="1" applyBorder="1" applyAlignment="1" applyProtection="1">
      <alignment horizontal="right" vertical="center" wrapText="1"/>
      <protection/>
    </xf>
    <xf numFmtId="3" fontId="7" fillId="34" borderId="48" xfId="40" applyNumberFormat="1" applyFont="1" applyFill="1" applyBorder="1" applyAlignment="1" applyProtection="1">
      <alignment horizontal="right" vertical="center" wrapText="1"/>
      <protection/>
    </xf>
    <xf numFmtId="3" fontId="7" fillId="34" borderId="49" xfId="40" applyNumberFormat="1" applyFont="1" applyFill="1" applyBorder="1" applyAlignment="1" applyProtection="1">
      <alignment horizontal="right" vertical="center" wrapText="1"/>
      <protection/>
    </xf>
    <xf numFmtId="3" fontId="7" fillId="33" borderId="50" xfId="40" applyNumberFormat="1" applyFont="1" applyFill="1" applyBorder="1" applyAlignment="1" applyProtection="1">
      <alignment horizontal="right" vertical="center" wrapText="1"/>
      <protection/>
    </xf>
    <xf numFmtId="173" fontId="7" fillId="33" borderId="51" xfId="40" applyNumberFormat="1" applyFont="1" applyFill="1" applyBorder="1" applyAlignment="1" applyProtection="1">
      <alignment vertical="center" wrapText="1"/>
      <protection/>
    </xf>
    <xf numFmtId="173" fontId="7" fillId="33" borderId="52" xfId="40" applyNumberFormat="1" applyFont="1" applyFill="1" applyBorder="1" applyAlignment="1" applyProtection="1">
      <alignment vertical="center" wrapText="1"/>
      <protection/>
    </xf>
    <xf numFmtId="173" fontId="7" fillId="33" borderId="53" xfId="40" applyNumberFormat="1" applyFont="1" applyFill="1" applyBorder="1" applyAlignment="1" applyProtection="1">
      <alignment vertical="center" wrapText="1"/>
      <protection/>
    </xf>
    <xf numFmtId="173" fontId="7" fillId="33" borderId="54" xfId="40" applyNumberFormat="1" applyFont="1" applyFill="1" applyBorder="1" applyAlignment="1" applyProtection="1">
      <alignment vertical="center" wrapText="1"/>
      <protection/>
    </xf>
    <xf numFmtId="173" fontId="7" fillId="33" borderId="55" xfId="40" applyNumberFormat="1" applyFont="1" applyFill="1" applyBorder="1" applyAlignment="1" applyProtection="1">
      <alignment vertical="center" wrapText="1"/>
      <protection/>
    </xf>
    <xf numFmtId="173" fontId="7" fillId="34" borderId="35" xfId="40" applyNumberFormat="1" applyFont="1" applyFill="1" applyBorder="1" applyAlignment="1" applyProtection="1">
      <alignment vertical="center" wrapText="1"/>
      <protection/>
    </xf>
    <xf numFmtId="173" fontId="7" fillId="34" borderId="37" xfId="40" applyNumberFormat="1" applyFont="1" applyFill="1" applyBorder="1" applyAlignment="1" applyProtection="1">
      <alignment vertical="center" wrapText="1"/>
      <protection/>
    </xf>
    <xf numFmtId="173" fontId="7" fillId="34" borderId="43" xfId="40" applyNumberFormat="1" applyFont="1" applyFill="1" applyBorder="1" applyAlignment="1" applyProtection="1">
      <alignment vertical="center" wrapText="1"/>
      <protection/>
    </xf>
    <xf numFmtId="173" fontId="7" fillId="33" borderId="56" xfId="40" applyNumberFormat="1" applyFont="1" applyFill="1" applyBorder="1" applyAlignment="1" applyProtection="1">
      <alignment vertical="center" wrapText="1"/>
      <protection/>
    </xf>
    <xf numFmtId="173" fontId="7" fillId="34" borderId="53" xfId="40" applyNumberFormat="1" applyFont="1" applyFill="1" applyBorder="1" applyAlignment="1" applyProtection="1">
      <alignment vertical="center" wrapText="1"/>
      <protection/>
    </xf>
    <xf numFmtId="173" fontId="7" fillId="34" borderId="41" xfId="40" applyNumberFormat="1" applyFont="1" applyFill="1" applyBorder="1" applyAlignment="1" applyProtection="1">
      <alignment vertical="center" wrapText="1"/>
      <protection/>
    </xf>
    <xf numFmtId="173" fontId="7" fillId="34" borderId="42" xfId="40" applyNumberFormat="1" applyFont="1" applyFill="1" applyBorder="1" applyAlignment="1" applyProtection="1">
      <alignment vertical="center" wrapText="1"/>
      <protection/>
    </xf>
    <xf numFmtId="173" fontId="7" fillId="33" borderId="44" xfId="40" applyNumberFormat="1" applyFont="1" applyFill="1" applyBorder="1" applyAlignment="1" applyProtection="1">
      <alignment vertical="center" wrapText="1"/>
      <protection/>
    </xf>
    <xf numFmtId="173" fontId="7" fillId="33" borderId="45" xfId="40" applyNumberFormat="1" applyFont="1" applyFill="1" applyBorder="1" applyAlignment="1" applyProtection="1">
      <alignment vertical="center" wrapText="1"/>
      <protection/>
    </xf>
    <xf numFmtId="173" fontId="7" fillId="33" borderId="46" xfId="40" applyNumberFormat="1" applyFont="1" applyFill="1" applyBorder="1" applyAlignment="1" applyProtection="1">
      <alignment vertical="center" wrapText="1"/>
      <protection/>
    </xf>
    <xf numFmtId="173" fontId="7" fillId="33" borderId="28" xfId="40" applyNumberFormat="1" applyFont="1" applyFill="1" applyBorder="1" applyAlignment="1" applyProtection="1">
      <alignment horizontal="right" vertical="center" wrapText="1"/>
      <protection/>
    </xf>
    <xf numFmtId="0" fontId="7" fillId="36" borderId="57" xfId="0" applyFont="1" applyFill="1" applyBorder="1" applyAlignment="1">
      <alignment horizontal="center" vertical="center" wrapText="1"/>
    </xf>
    <xf numFmtId="173" fontId="12" fillId="36" borderId="29" xfId="40" applyNumberFormat="1" applyFont="1" applyFill="1" applyBorder="1" applyAlignment="1" applyProtection="1">
      <alignment horizontal="center" vertical="center" wrapText="1"/>
      <protection/>
    </xf>
    <xf numFmtId="0" fontId="8" fillId="33" borderId="57" xfId="0" applyFont="1" applyFill="1" applyBorder="1" applyAlignment="1">
      <alignment horizontal="center" vertical="center" wrapText="1"/>
    </xf>
    <xf numFmtId="173" fontId="12" fillId="33" borderId="29" xfId="40" applyNumberFormat="1" applyFont="1" applyFill="1" applyBorder="1" applyAlignment="1" applyProtection="1">
      <alignment horizontal="center" vertical="center" wrapText="1"/>
      <protection/>
    </xf>
    <xf numFmtId="0" fontId="7" fillId="34" borderId="57" xfId="0" applyFont="1" applyFill="1" applyBorder="1" applyAlignment="1">
      <alignment horizontal="center" vertical="center" wrapText="1"/>
    </xf>
    <xf numFmtId="173" fontId="17" fillId="34" borderId="29" xfId="40" applyNumberFormat="1" applyFont="1" applyFill="1" applyBorder="1" applyAlignment="1" applyProtection="1">
      <alignment horizontal="center" vertical="center" wrapText="1"/>
      <protection/>
    </xf>
    <xf numFmtId="0" fontId="7" fillId="33" borderId="57" xfId="0" applyFont="1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173" fontId="9" fillId="33" borderId="30" xfId="40" applyNumberFormat="1" applyFont="1" applyFill="1" applyBorder="1" applyAlignment="1" applyProtection="1">
      <alignment horizontal="center" vertical="center" wrapText="1"/>
      <protection/>
    </xf>
    <xf numFmtId="173" fontId="17" fillId="33" borderId="29" xfId="4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>
      <alignment horizontal="center" vertical="center" wrapText="1"/>
    </xf>
    <xf numFmtId="173" fontId="14" fillId="33" borderId="26" xfId="4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73" fontId="0" fillId="0" borderId="29" xfId="40" applyNumberFormat="1" applyFont="1" applyFill="1" applyBorder="1" applyAlignment="1" applyProtection="1">
      <alignment horizontal="center" vertical="center" wrapText="1"/>
      <protection/>
    </xf>
    <xf numFmtId="3" fontId="12" fillId="33" borderId="27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173" fontId="13" fillId="0" borderId="59" xfId="40" applyNumberFormat="1" applyFont="1" applyFill="1" applyBorder="1" applyAlignment="1" applyProtection="1">
      <alignment horizontal="center" vertical="center" wrapText="1"/>
      <protection/>
    </xf>
    <xf numFmtId="0" fontId="7" fillId="36" borderId="60" xfId="0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173" fontId="13" fillId="0" borderId="61" xfId="40" applyNumberFormat="1" applyFont="1" applyFill="1" applyBorder="1" applyAlignment="1" applyProtection="1">
      <alignment horizontal="center" vertical="center" wrapText="1"/>
      <protection/>
    </xf>
    <xf numFmtId="173" fontId="13" fillId="0" borderId="26" xfId="4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173" fontId="12" fillId="33" borderId="63" xfId="0" applyNumberFormat="1" applyFont="1" applyFill="1" applyBorder="1" applyAlignment="1">
      <alignment horizontal="center" vertical="center" wrapText="1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60" xfId="0" applyFont="1" applyFill="1" applyBorder="1" applyAlignment="1">
      <alignment horizontal="center" vertical="center" wrapText="1"/>
    </xf>
    <xf numFmtId="173" fontId="3" fillId="0" borderId="62" xfId="40" applyNumberFormat="1" applyFont="1" applyFill="1" applyBorder="1" applyAlignment="1" applyProtection="1">
      <alignment horizontal="right" vertical="center" wrapText="1"/>
      <protection/>
    </xf>
    <xf numFmtId="173" fontId="3" fillId="0" borderId="66" xfId="40" applyNumberFormat="1" applyFont="1" applyFill="1" applyBorder="1" applyAlignment="1" applyProtection="1">
      <alignment horizontal="right" vertical="center" wrapText="1"/>
      <protection/>
    </xf>
    <xf numFmtId="173" fontId="3" fillId="0" borderId="60" xfId="40" applyNumberFormat="1" applyFont="1" applyFill="1" applyBorder="1" applyAlignment="1" applyProtection="1">
      <alignment horizontal="right" vertical="center" wrapText="1"/>
      <protection/>
    </xf>
    <xf numFmtId="173" fontId="3" fillId="0" borderId="15" xfId="40" applyNumberFormat="1" applyFont="1" applyFill="1" applyBorder="1" applyAlignment="1" applyProtection="1">
      <alignment horizontal="right" vertical="center" wrapText="1"/>
      <protection/>
    </xf>
    <xf numFmtId="173" fontId="3" fillId="0" borderId="67" xfId="40" applyNumberFormat="1" applyFont="1" applyFill="1" applyBorder="1" applyAlignment="1" applyProtection="1">
      <alignment horizontal="right" vertical="center" wrapText="1"/>
      <protection/>
    </xf>
    <xf numFmtId="173" fontId="3" fillId="0" borderId="27" xfId="40" applyNumberFormat="1" applyFont="1" applyFill="1" applyBorder="1" applyAlignment="1" applyProtection="1">
      <alignment horizontal="right" vertical="center" wrapText="1"/>
      <protection/>
    </xf>
    <xf numFmtId="3" fontId="3" fillId="0" borderId="26" xfId="40" applyNumberFormat="1" applyFont="1" applyFill="1" applyBorder="1" applyAlignment="1" applyProtection="1">
      <alignment horizontal="right" vertical="center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8" fillId="33" borderId="2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3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60" zoomScaleNormal="80" zoomScalePageLayoutView="0" workbookViewId="0" topLeftCell="A1">
      <selection activeCell="A3" sqref="A3:AE4"/>
    </sheetView>
  </sheetViews>
  <sheetFormatPr defaultColWidth="9.140625" defaultRowHeight="15" customHeight="1"/>
  <cols>
    <col min="1" max="1" width="5.28125" style="0" customWidth="1"/>
    <col min="2" max="2" width="28.8515625" style="0" customWidth="1"/>
    <col min="3" max="3" width="22.28125" style="0" customWidth="1"/>
    <col min="4" max="4" width="18.7109375" style="0" customWidth="1"/>
    <col min="5" max="5" width="20.28125" style="0" customWidth="1"/>
    <col min="6" max="6" width="20.140625" style="0" bestFit="1" customWidth="1"/>
    <col min="7" max="7" width="18.7109375" style="0" customWidth="1"/>
    <col min="8" max="8" width="20.7109375" style="0" customWidth="1"/>
    <col min="9" max="9" width="21.00390625" style="0" customWidth="1"/>
    <col min="10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25.8515625" style="0" customWidth="1"/>
    <col min="18" max="18" width="22.140625" style="0" customWidth="1"/>
    <col min="19" max="19" width="20.8515625" style="0" customWidth="1"/>
    <col min="20" max="20" width="18.7109375" style="0" customWidth="1"/>
    <col min="21" max="21" width="20.57421875" style="0" customWidth="1"/>
    <col min="22" max="22" width="18.7109375" style="0" customWidth="1"/>
    <col min="23" max="23" width="22.0039062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0.00390625" style="0" customWidth="1"/>
    <col min="31" max="31" width="21.421875" style="0" customWidth="1"/>
  </cols>
  <sheetData>
    <row r="1" spans="1:31" s="1" customFormat="1" ht="26.25">
      <c r="A1" s="154" t="s">
        <v>105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</row>
    <row r="2" spans="1:31" s="1" customFormat="1" ht="1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</row>
    <row r="3" spans="1:31" s="1" customFormat="1" ht="1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</row>
    <row r="4" spans="1:31" s="1" customFormat="1" ht="24" customHeight="1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</row>
    <row r="5" spans="1:31" s="1" customFormat="1" ht="67.5" customHeight="1">
      <c r="A5" s="156" t="s">
        <v>87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103</v>
      </c>
      <c r="AE9" s="9" t="s">
        <v>104</v>
      </c>
    </row>
    <row r="10" spans="1:31" s="1" customFormat="1" ht="54.75" customHeight="1" thickBot="1">
      <c r="A10" s="157" t="s">
        <v>30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 t="s">
        <v>31</v>
      </c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1:31" s="1" customFormat="1" ht="30.75" customHeight="1" thickBot="1">
      <c r="A11" s="149" t="s">
        <v>101</v>
      </c>
      <c r="B11" s="149"/>
      <c r="C11" s="149"/>
      <c r="D11" s="153" t="s">
        <v>32</v>
      </c>
      <c r="E11" s="153"/>
      <c r="F11" s="153"/>
      <c r="G11" s="153"/>
      <c r="H11" s="153"/>
      <c r="I11" s="151" t="s">
        <v>33</v>
      </c>
      <c r="J11" s="151"/>
      <c r="K11" s="151"/>
      <c r="L11" s="151"/>
      <c r="M11" s="152" t="s">
        <v>88</v>
      </c>
      <c r="N11" s="152" t="s">
        <v>89</v>
      </c>
      <c r="O11" s="152" t="s">
        <v>90</v>
      </c>
      <c r="P11" s="149" t="s">
        <v>102</v>
      </c>
      <c r="Q11" s="149"/>
      <c r="R11" s="149"/>
      <c r="S11" s="150" t="s">
        <v>32</v>
      </c>
      <c r="T11" s="150"/>
      <c r="U11" s="150"/>
      <c r="V11" s="150"/>
      <c r="W11" s="150"/>
      <c r="X11" s="150"/>
      <c r="Y11" s="151" t="s">
        <v>33</v>
      </c>
      <c r="Z11" s="151"/>
      <c r="AA11" s="151"/>
      <c r="AB11" s="151"/>
      <c r="AC11" s="152" t="s">
        <v>91</v>
      </c>
      <c r="AD11" s="152" t="s">
        <v>92</v>
      </c>
      <c r="AE11" s="152" t="s">
        <v>93</v>
      </c>
    </row>
    <row r="12" spans="1:31" s="1" customFormat="1" ht="156" customHeight="1" thickBot="1">
      <c r="A12" s="149"/>
      <c r="B12" s="149"/>
      <c r="C12" s="149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3" t="s">
        <v>40</v>
      </c>
      <c r="K12" s="13" t="s">
        <v>41</v>
      </c>
      <c r="L12" s="44" t="s">
        <v>42</v>
      </c>
      <c r="M12" s="152"/>
      <c r="N12" s="152"/>
      <c r="O12" s="152"/>
      <c r="P12" s="149"/>
      <c r="Q12" s="149"/>
      <c r="R12" s="149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7" t="s">
        <v>50</v>
      </c>
      <c r="AA12" s="18" t="s">
        <v>51</v>
      </c>
      <c r="AB12" s="44" t="s">
        <v>52</v>
      </c>
      <c r="AC12" s="152"/>
      <c r="AD12" s="152"/>
      <c r="AE12" s="152"/>
    </row>
    <row r="13" spans="1:31" s="1" customFormat="1" ht="27" customHeight="1" thickBot="1">
      <c r="A13" s="19" t="s">
        <v>53</v>
      </c>
      <c r="B13" s="129" t="s">
        <v>94</v>
      </c>
      <c r="C13" s="21" t="s">
        <v>54</v>
      </c>
      <c r="D13" s="46">
        <v>0</v>
      </c>
      <c r="E13" s="47">
        <v>0</v>
      </c>
      <c r="F13" s="47">
        <v>2628794746</v>
      </c>
      <c r="G13" s="47"/>
      <c r="H13" s="48">
        <f aca="true" t="shared" si="0" ref="H13:H20">SUM(D13:G13)</f>
        <v>2628794746</v>
      </c>
      <c r="I13" s="46">
        <v>0</v>
      </c>
      <c r="J13" s="47">
        <v>700000</v>
      </c>
      <c r="K13" s="47">
        <v>0</v>
      </c>
      <c r="L13" s="90">
        <f>SUM(I13:K13)</f>
        <v>700000</v>
      </c>
      <c r="M13" s="88">
        <f aca="true" t="shared" si="1" ref="M13:M20">H13+L13</f>
        <v>2629494746</v>
      </c>
      <c r="N13" s="141">
        <v>123351795398</v>
      </c>
      <c r="O13" s="144">
        <v>36208382364</v>
      </c>
      <c r="P13" s="19" t="s">
        <v>53</v>
      </c>
      <c r="Q13" s="128" t="s">
        <v>100</v>
      </c>
      <c r="R13" s="21" t="s">
        <v>54</v>
      </c>
      <c r="S13" s="60">
        <v>10806922390</v>
      </c>
      <c r="T13" s="61">
        <v>2323533810</v>
      </c>
      <c r="U13" s="61">
        <v>5439554820</v>
      </c>
      <c r="V13" s="61">
        <v>961320</v>
      </c>
      <c r="W13" s="61">
        <v>2000000</v>
      </c>
      <c r="X13" s="62">
        <f>SUM(S13:W13)</f>
        <v>18572972340</v>
      </c>
      <c r="Y13" s="60">
        <v>126588530</v>
      </c>
      <c r="Z13" s="61">
        <v>32637004</v>
      </c>
      <c r="AA13" s="61">
        <v>0</v>
      </c>
      <c r="AB13" s="70">
        <f>SUM(Y13:AA13)</f>
        <v>159225534</v>
      </c>
      <c r="AC13" s="75">
        <f>X13+AB13</f>
        <v>18732197874</v>
      </c>
      <c r="AD13" s="147">
        <v>24906993093</v>
      </c>
      <c r="AE13" s="147">
        <v>21551702537</v>
      </c>
    </row>
    <row r="14" spans="1:31" s="1" customFormat="1" ht="27.75" customHeight="1" thickBot="1">
      <c r="A14" s="19" t="s">
        <v>55</v>
      </c>
      <c r="B14" s="129"/>
      <c r="C14" s="22" t="s">
        <v>56</v>
      </c>
      <c r="D14" s="49">
        <v>0</v>
      </c>
      <c r="E14" s="45">
        <v>0</v>
      </c>
      <c r="F14" s="45">
        <v>1159000507</v>
      </c>
      <c r="G14" s="45">
        <v>0</v>
      </c>
      <c r="H14" s="50">
        <f t="shared" si="0"/>
        <v>1159000507</v>
      </c>
      <c r="I14" s="49">
        <v>0</v>
      </c>
      <c r="J14" s="45">
        <v>0</v>
      </c>
      <c r="K14" s="45">
        <v>0</v>
      </c>
      <c r="L14" s="91">
        <f>SUM(I14:K14)</f>
        <v>0</v>
      </c>
      <c r="M14" s="89">
        <f t="shared" si="1"/>
        <v>1159000507</v>
      </c>
      <c r="N14" s="142"/>
      <c r="O14" s="145"/>
      <c r="P14" s="19" t="s">
        <v>55</v>
      </c>
      <c r="Q14" s="128"/>
      <c r="R14" s="22" t="s">
        <v>56</v>
      </c>
      <c r="S14" s="63"/>
      <c r="T14" s="58"/>
      <c r="U14" s="58">
        <v>2336175445</v>
      </c>
      <c r="V14" s="58">
        <v>0</v>
      </c>
      <c r="W14" s="58">
        <v>0</v>
      </c>
      <c r="X14" s="64">
        <f>SUM(S14:W14)</f>
        <v>2336175445</v>
      </c>
      <c r="Y14" s="63"/>
      <c r="Z14" s="58"/>
      <c r="AA14" s="58">
        <v>0</v>
      </c>
      <c r="AB14" s="71">
        <f>SUM(Y14:AA14)</f>
        <v>0</v>
      </c>
      <c r="AC14" s="76">
        <f aca="true" t="shared" si="2" ref="AC14:AC20">X14+AB14</f>
        <v>2336175445</v>
      </c>
      <c r="AD14" s="147"/>
      <c r="AE14" s="147"/>
    </row>
    <row r="15" spans="1:31" s="1" customFormat="1" ht="27.75" customHeight="1" thickBot="1">
      <c r="A15" s="19" t="s">
        <v>57</v>
      </c>
      <c r="B15" s="129"/>
      <c r="C15" s="22" t="s">
        <v>58</v>
      </c>
      <c r="D15" s="49">
        <v>0</v>
      </c>
      <c r="E15" s="45">
        <v>0</v>
      </c>
      <c r="F15" s="45">
        <v>0</v>
      </c>
      <c r="G15" s="45">
        <v>0</v>
      </c>
      <c r="H15" s="50">
        <f t="shared" si="0"/>
        <v>0</v>
      </c>
      <c r="I15" s="49">
        <v>0</v>
      </c>
      <c r="J15" s="45">
        <v>0</v>
      </c>
      <c r="K15" s="45">
        <v>0</v>
      </c>
      <c r="L15" s="91">
        <f>SUM(I15:K15)</f>
        <v>0</v>
      </c>
      <c r="M15" s="89">
        <f t="shared" si="1"/>
        <v>0</v>
      </c>
      <c r="N15" s="142"/>
      <c r="O15" s="145"/>
      <c r="P15" s="19" t="s">
        <v>57</v>
      </c>
      <c r="Q15" s="128"/>
      <c r="R15" s="22" t="s">
        <v>58</v>
      </c>
      <c r="S15" s="63">
        <v>924671881</v>
      </c>
      <c r="T15" s="58">
        <v>184109270</v>
      </c>
      <c r="U15" s="58">
        <v>273683534</v>
      </c>
      <c r="V15" s="58">
        <v>2000000</v>
      </c>
      <c r="W15" s="58"/>
      <c r="X15" s="64">
        <f>SUM(S15:W15)</f>
        <v>1384464685</v>
      </c>
      <c r="Y15" s="63">
        <v>73411470</v>
      </c>
      <c r="Z15" s="58">
        <v>90552756</v>
      </c>
      <c r="AA15" s="58">
        <v>0</v>
      </c>
      <c r="AB15" s="71">
        <f>SUM(Y15:AA15)</f>
        <v>163964226</v>
      </c>
      <c r="AC15" s="76">
        <f t="shared" si="2"/>
        <v>1548428911</v>
      </c>
      <c r="AD15" s="147"/>
      <c r="AE15" s="147"/>
    </row>
    <row r="16" spans="1:31" s="1" customFormat="1" ht="24.75" customHeight="1" thickBot="1">
      <c r="A16" s="19" t="s">
        <v>59</v>
      </c>
      <c r="B16" s="129"/>
      <c r="C16" s="42" t="s">
        <v>60</v>
      </c>
      <c r="D16" s="85">
        <f aca="true" t="shared" si="3" ref="D16:L16">SUM(D13:D15)</f>
        <v>0</v>
      </c>
      <c r="E16" s="86">
        <f t="shared" si="3"/>
        <v>0</v>
      </c>
      <c r="F16" s="86">
        <f>SUM(F13:F15)</f>
        <v>3787795253</v>
      </c>
      <c r="G16" s="86">
        <f t="shared" si="3"/>
        <v>0</v>
      </c>
      <c r="H16" s="54">
        <f t="shared" si="0"/>
        <v>3787795253</v>
      </c>
      <c r="I16" s="55">
        <f t="shared" si="3"/>
        <v>0</v>
      </c>
      <c r="J16" s="53">
        <f t="shared" si="3"/>
        <v>700000</v>
      </c>
      <c r="K16" s="53">
        <f>SUM(K13:K15)</f>
        <v>0</v>
      </c>
      <c r="L16" s="92">
        <f t="shared" si="3"/>
        <v>700000</v>
      </c>
      <c r="M16" s="93">
        <f t="shared" si="1"/>
        <v>3788495253</v>
      </c>
      <c r="N16" s="142"/>
      <c r="O16" s="145"/>
      <c r="P16" s="19" t="s">
        <v>59</v>
      </c>
      <c r="Q16" s="128"/>
      <c r="R16" s="23" t="s">
        <v>60</v>
      </c>
      <c r="S16" s="65">
        <f aca="true" t="shared" si="4" ref="S16:AB16">SUM(S13:S15)</f>
        <v>11731594271</v>
      </c>
      <c r="T16" s="66">
        <f t="shared" si="4"/>
        <v>2507643080</v>
      </c>
      <c r="U16" s="66">
        <f t="shared" si="4"/>
        <v>8049413799</v>
      </c>
      <c r="V16" s="66">
        <f t="shared" si="4"/>
        <v>2961320</v>
      </c>
      <c r="W16" s="66">
        <f t="shared" si="4"/>
        <v>2000000</v>
      </c>
      <c r="X16" s="67">
        <f t="shared" si="4"/>
        <v>22293612470</v>
      </c>
      <c r="Y16" s="72">
        <f t="shared" si="4"/>
        <v>200000000</v>
      </c>
      <c r="Z16" s="73">
        <f t="shared" si="4"/>
        <v>123189760</v>
      </c>
      <c r="AA16" s="73">
        <f t="shared" si="4"/>
        <v>0</v>
      </c>
      <c r="AB16" s="74">
        <f t="shared" si="4"/>
        <v>323189760</v>
      </c>
      <c r="AC16" s="77">
        <f t="shared" si="2"/>
        <v>22616802230</v>
      </c>
      <c r="AD16" s="147"/>
      <c r="AE16" s="147"/>
    </row>
    <row r="17" spans="1:31" s="1" customFormat="1" ht="27.75" customHeight="1" thickBot="1">
      <c r="A17" s="19" t="s">
        <v>61</v>
      </c>
      <c r="B17" s="129" t="s">
        <v>95</v>
      </c>
      <c r="C17" s="21" t="s">
        <v>54</v>
      </c>
      <c r="D17" s="46">
        <v>8532238818</v>
      </c>
      <c r="E17" s="47">
        <v>19796190000</v>
      </c>
      <c r="F17" s="47">
        <v>2543245866</v>
      </c>
      <c r="G17" s="47">
        <v>350997950</v>
      </c>
      <c r="H17" s="87">
        <f t="shared" si="0"/>
        <v>31222672634</v>
      </c>
      <c r="I17" s="46">
        <v>0</v>
      </c>
      <c r="J17" s="47">
        <v>6455656052</v>
      </c>
      <c r="K17" s="47">
        <v>1500000</v>
      </c>
      <c r="L17" s="94">
        <f>SUM(I17:K17)</f>
        <v>6457156052</v>
      </c>
      <c r="M17" s="97">
        <f>H17+L17</f>
        <v>37679828686</v>
      </c>
      <c r="N17" s="142"/>
      <c r="O17" s="145"/>
      <c r="P17" s="19" t="s">
        <v>61</v>
      </c>
      <c r="Q17" s="148" t="s">
        <v>62</v>
      </c>
      <c r="R17" s="21" t="s">
        <v>54</v>
      </c>
      <c r="S17" s="68">
        <v>256386069</v>
      </c>
      <c r="T17" s="69">
        <v>55726743</v>
      </c>
      <c r="U17" s="69">
        <v>7307545424</v>
      </c>
      <c r="V17" s="69">
        <v>209642232</v>
      </c>
      <c r="W17" s="69">
        <v>3967092557</v>
      </c>
      <c r="X17" s="62">
        <f>SUM(S17:W17)</f>
        <v>11796393025</v>
      </c>
      <c r="Y17" s="68">
        <v>27571272315</v>
      </c>
      <c r="Z17" s="69">
        <v>355130676</v>
      </c>
      <c r="AA17" s="69">
        <v>711290000</v>
      </c>
      <c r="AB17" s="70">
        <f>SUM(Y17:AA17)</f>
        <v>28637692991</v>
      </c>
      <c r="AC17" s="75">
        <f t="shared" si="2"/>
        <v>40434086016</v>
      </c>
      <c r="AD17" s="147">
        <v>25288495513</v>
      </c>
      <c r="AE17" s="147">
        <v>21081503647</v>
      </c>
    </row>
    <row r="18" spans="1:31" s="1" customFormat="1" ht="27.75" customHeight="1" thickBot="1">
      <c r="A18" s="19" t="s">
        <v>63</v>
      </c>
      <c r="B18" s="129"/>
      <c r="C18" s="22" t="s">
        <v>56</v>
      </c>
      <c r="D18" s="49">
        <v>0</v>
      </c>
      <c r="E18" s="45">
        <v>0</v>
      </c>
      <c r="F18" s="45">
        <v>8818305771</v>
      </c>
      <c r="G18" s="45">
        <v>0</v>
      </c>
      <c r="H18" s="56">
        <f t="shared" si="0"/>
        <v>8818305771</v>
      </c>
      <c r="I18" s="49">
        <v>15980197162</v>
      </c>
      <c r="J18" s="45">
        <v>0</v>
      </c>
      <c r="K18" s="45">
        <v>750000000</v>
      </c>
      <c r="L18" s="95">
        <f>SUM(I18:K18)</f>
        <v>16730197162</v>
      </c>
      <c r="M18" s="98">
        <f t="shared" si="1"/>
        <v>25548502933</v>
      </c>
      <c r="N18" s="142"/>
      <c r="O18" s="145"/>
      <c r="P18" s="19" t="s">
        <v>63</v>
      </c>
      <c r="Q18" s="148"/>
      <c r="R18" s="22" t="s">
        <v>56</v>
      </c>
      <c r="S18" s="63">
        <v>102862044</v>
      </c>
      <c r="T18" s="58">
        <v>46162697</v>
      </c>
      <c r="U18" s="58">
        <v>2596233222</v>
      </c>
      <c r="V18" s="58">
        <v>183039173</v>
      </c>
      <c r="W18" s="58">
        <v>604355808</v>
      </c>
      <c r="X18" s="64">
        <f>SUM(S18:W18)</f>
        <v>3532652944</v>
      </c>
      <c r="Y18" s="63">
        <v>81888816107.97</v>
      </c>
      <c r="Z18" s="58">
        <v>6713529588</v>
      </c>
      <c r="AA18" s="58">
        <v>270000</v>
      </c>
      <c r="AB18" s="71">
        <f>SUM(Y18:AA18)</f>
        <v>88602615695.97</v>
      </c>
      <c r="AC18" s="76">
        <f t="shared" si="2"/>
        <v>92135268639.97</v>
      </c>
      <c r="AD18" s="147"/>
      <c r="AE18" s="147"/>
    </row>
    <row r="19" spans="1:31" s="1" customFormat="1" ht="30" customHeight="1" thickBot="1">
      <c r="A19" s="19" t="s">
        <v>64</v>
      </c>
      <c r="B19" s="129"/>
      <c r="C19" s="22" t="s">
        <v>58</v>
      </c>
      <c r="D19" s="49">
        <v>0</v>
      </c>
      <c r="E19" s="45">
        <v>0</v>
      </c>
      <c r="F19" s="45">
        <v>0</v>
      </c>
      <c r="G19" s="45">
        <v>0</v>
      </c>
      <c r="H19" s="56">
        <f t="shared" si="0"/>
        <v>0</v>
      </c>
      <c r="I19" s="49">
        <v>0</v>
      </c>
      <c r="J19" s="45">
        <v>0</v>
      </c>
      <c r="K19" s="45">
        <v>0</v>
      </c>
      <c r="L19" s="95">
        <f>SUM(I19:K19)</f>
        <v>0</v>
      </c>
      <c r="M19" s="98">
        <f t="shared" si="1"/>
        <v>0</v>
      </c>
      <c r="N19" s="142"/>
      <c r="O19" s="145"/>
      <c r="P19" s="19" t="s">
        <v>64</v>
      </c>
      <c r="Q19" s="148"/>
      <c r="R19" s="22" t="s">
        <v>58</v>
      </c>
      <c r="S19" s="63">
        <v>0</v>
      </c>
      <c r="T19" s="58">
        <v>0</v>
      </c>
      <c r="U19" s="58">
        <v>16000000</v>
      </c>
      <c r="V19" s="58">
        <v>0</v>
      </c>
      <c r="W19" s="58">
        <v>0</v>
      </c>
      <c r="X19" s="64">
        <f>SUM(S19:W19)</f>
        <v>16000000</v>
      </c>
      <c r="Y19" s="63">
        <v>0</v>
      </c>
      <c r="Z19" s="58">
        <v>0</v>
      </c>
      <c r="AA19" s="58">
        <v>0</v>
      </c>
      <c r="AB19" s="71">
        <f>SUM(Y19:AA19)</f>
        <v>0</v>
      </c>
      <c r="AC19" s="76">
        <f t="shared" si="2"/>
        <v>16000000</v>
      </c>
      <c r="AD19" s="147"/>
      <c r="AE19" s="147"/>
    </row>
    <row r="20" spans="1:31" s="1" customFormat="1" ht="25.5" customHeight="1" thickBot="1">
      <c r="A20" s="19" t="s">
        <v>65</v>
      </c>
      <c r="B20" s="129"/>
      <c r="C20" s="42" t="s">
        <v>60</v>
      </c>
      <c r="D20" s="51">
        <f>SUM(D17:D19)</f>
        <v>8532238818</v>
      </c>
      <c r="E20" s="52">
        <f>SUM(E17:E19)</f>
        <v>19796190000</v>
      </c>
      <c r="F20" s="52">
        <f>SUM(F17:F19)</f>
        <v>11361551637</v>
      </c>
      <c r="G20" s="52">
        <f>SUM(G17:G19)</f>
        <v>350997950</v>
      </c>
      <c r="H20" s="57">
        <f t="shared" si="0"/>
        <v>40040978405</v>
      </c>
      <c r="I20" s="55">
        <f>SUM(I17:I19)</f>
        <v>15980197162</v>
      </c>
      <c r="J20" s="53">
        <f>SUM(J17:J19)</f>
        <v>6455656052</v>
      </c>
      <c r="K20" s="53">
        <f>SUM(K17:K19)</f>
        <v>751500000</v>
      </c>
      <c r="L20" s="96">
        <f>SUM(I20:K20)</f>
        <v>23187353214</v>
      </c>
      <c r="M20" s="99">
        <f t="shared" si="1"/>
        <v>63228331619</v>
      </c>
      <c r="N20" s="142"/>
      <c r="O20" s="145"/>
      <c r="P20" s="19" t="s">
        <v>65</v>
      </c>
      <c r="Q20" s="148"/>
      <c r="R20" s="42" t="s">
        <v>66</v>
      </c>
      <c r="S20" s="65">
        <f aca="true" t="shared" si="5" ref="S20:AB20">SUM(S17:S19)</f>
        <v>359248113</v>
      </c>
      <c r="T20" s="66">
        <f t="shared" si="5"/>
        <v>101889440</v>
      </c>
      <c r="U20" s="66">
        <f>SUM(U17:U19)</f>
        <v>9919778646</v>
      </c>
      <c r="V20" s="66">
        <f t="shared" si="5"/>
        <v>392681405</v>
      </c>
      <c r="W20" s="66">
        <f t="shared" si="5"/>
        <v>4571448365</v>
      </c>
      <c r="X20" s="67">
        <f t="shared" si="5"/>
        <v>15345045969</v>
      </c>
      <c r="Y20" s="72">
        <f t="shared" si="5"/>
        <v>109460088422.97</v>
      </c>
      <c r="Z20" s="73">
        <f t="shared" si="5"/>
        <v>7068660264</v>
      </c>
      <c r="AA20" s="73">
        <f t="shared" si="5"/>
        <v>711560000</v>
      </c>
      <c r="AB20" s="74">
        <f t="shared" si="5"/>
        <v>117240308686.97</v>
      </c>
      <c r="AC20" s="77">
        <f t="shared" si="2"/>
        <v>132585354655.97</v>
      </c>
      <c r="AD20" s="147"/>
      <c r="AE20" s="147"/>
    </row>
    <row r="21" spans="1:31" s="1" customFormat="1" ht="35.25" customHeight="1" thickBot="1">
      <c r="A21" s="126" t="s">
        <v>67</v>
      </c>
      <c r="B21" s="130" t="s">
        <v>97</v>
      </c>
      <c r="C21" s="131"/>
      <c r="D21" s="135">
        <f>M16+M20</f>
        <v>67016826872</v>
      </c>
      <c r="E21" s="136"/>
      <c r="F21" s="136"/>
      <c r="G21" s="136"/>
      <c r="H21" s="136"/>
      <c r="I21" s="136"/>
      <c r="J21" s="136"/>
      <c r="K21" s="136"/>
      <c r="L21" s="136"/>
      <c r="M21" s="137"/>
      <c r="N21" s="142"/>
      <c r="O21" s="145"/>
      <c r="P21" s="19" t="s">
        <v>67</v>
      </c>
      <c r="Q21" s="128" t="s">
        <v>68</v>
      </c>
      <c r="R21" s="129"/>
      <c r="S21" s="78">
        <f aca="true" t="shared" si="6" ref="S21:AB21">S16+S20</f>
        <v>12090842384</v>
      </c>
      <c r="T21" s="79">
        <f t="shared" si="6"/>
        <v>2609532520</v>
      </c>
      <c r="U21" s="79">
        <f t="shared" si="6"/>
        <v>17969192445</v>
      </c>
      <c r="V21" s="79">
        <f t="shared" si="6"/>
        <v>395642725</v>
      </c>
      <c r="W21" s="79">
        <f t="shared" si="6"/>
        <v>4573448365</v>
      </c>
      <c r="X21" s="80">
        <f>X16+X20</f>
        <v>37638658439</v>
      </c>
      <c r="Y21" s="81">
        <f t="shared" si="6"/>
        <v>109660088422.97</v>
      </c>
      <c r="Z21" s="82">
        <f t="shared" si="6"/>
        <v>7191850024</v>
      </c>
      <c r="AA21" s="82">
        <f t="shared" si="6"/>
        <v>711560000</v>
      </c>
      <c r="AB21" s="83">
        <f t="shared" si="6"/>
        <v>117563498446.97</v>
      </c>
      <c r="AC21" s="84">
        <f>X21+AB21</f>
        <v>155202156885.97</v>
      </c>
      <c r="AD21" s="59">
        <f>AD13+AD17</f>
        <v>50195488606</v>
      </c>
      <c r="AE21" s="24">
        <f>AE13+AE17</f>
        <v>42633206184</v>
      </c>
    </row>
    <row r="22" spans="1:31" s="1" customFormat="1" ht="39" customHeight="1" thickBot="1">
      <c r="A22" s="127"/>
      <c r="B22" s="132"/>
      <c r="C22" s="133"/>
      <c r="D22" s="138"/>
      <c r="E22" s="139"/>
      <c r="F22" s="139"/>
      <c r="G22" s="139"/>
      <c r="H22" s="139"/>
      <c r="I22" s="139"/>
      <c r="J22" s="139"/>
      <c r="K22" s="139"/>
      <c r="L22" s="139"/>
      <c r="M22" s="140"/>
      <c r="N22" s="143"/>
      <c r="O22" s="146"/>
      <c r="P22" s="19" t="s">
        <v>69</v>
      </c>
      <c r="Q22" s="118" t="s">
        <v>98</v>
      </c>
      <c r="R22" s="118"/>
      <c r="S22" s="117">
        <f>AC21</f>
        <v>155202156885.97</v>
      </c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25">
        <f>AD13+AD17</f>
        <v>50195488606</v>
      </c>
      <c r="AE22" s="25">
        <f>AE13+AE17</f>
        <v>42633206184</v>
      </c>
    </row>
    <row r="23" spans="1:31" s="1" customFormat="1" ht="39" customHeight="1" thickBot="1">
      <c r="A23" s="19" t="s">
        <v>69</v>
      </c>
      <c r="B23" s="134" t="s">
        <v>96</v>
      </c>
      <c r="C23" s="128"/>
      <c r="D23" s="121">
        <v>0</v>
      </c>
      <c r="E23" s="124"/>
      <c r="F23" s="124"/>
      <c r="G23" s="124"/>
      <c r="H23" s="124"/>
      <c r="I23" s="124"/>
      <c r="J23" s="124"/>
      <c r="K23" s="124"/>
      <c r="L23" s="124"/>
      <c r="M23" s="125"/>
      <c r="N23" s="20">
        <v>0</v>
      </c>
      <c r="O23" s="41">
        <v>0</v>
      </c>
      <c r="P23" s="19" t="s">
        <v>70</v>
      </c>
      <c r="Q23" s="118" t="s">
        <v>99</v>
      </c>
      <c r="R23" s="118"/>
      <c r="S23" s="119">
        <f>AC22</f>
        <v>0</v>
      </c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26">
        <v>0</v>
      </c>
      <c r="AE23" s="27">
        <v>0</v>
      </c>
    </row>
    <row r="24" spans="1:31" s="1" customFormat="1" ht="42" customHeight="1" thickBot="1">
      <c r="A24" s="19" t="s">
        <v>70</v>
      </c>
      <c r="B24" s="120" t="s">
        <v>71</v>
      </c>
      <c r="C24" s="120"/>
      <c r="D24" s="121">
        <v>107861557456</v>
      </c>
      <c r="E24" s="121"/>
      <c r="F24" s="121"/>
      <c r="G24" s="121"/>
      <c r="H24" s="121"/>
      <c r="I24" s="121"/>
      <c r="J24" s="121"/>
      <c r="K24" s="121"/>
      <c r="L24" s="121"/>
      <c r="M24" s="121"/>
      <c r="N24" s="20">
        <v>0</v>
      </c>
      <c r="O24" s="20">
        <v>49549445149</v>
      </c>
      <c r="P24" s="19" t="s">
        <v>72</v>
      </c>
      <c r="Q24" s="122" t="s">
        <v>73</v>
      </c>
      <c r="R24" s="122"/>
      <c r="S24" s="123">
        <v>19676227442</v>
      </c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27">
        <v>0</v>
      </c>
      <c r="AE24" s="27">
        <v>17470656560</v>
      </c>
    </row>
    <row r="25" spans="1:31" s="1" customFormat="1" ht="51" customHeight="1" thickBot="1">
      <c r="A25" s="19" t="s">
        <v>72</v>
      </c>
      <c r="B25" s="111" t="s">
        <v>74</v>
      </c>
      <c r="C25" s="111"/>
      <c r="D25" s="112">
        <f>D21+D23+D24</f>
        <v>174878384328</v>
      </c>
      <c r="E25" s="112"/>
      <c r="F25" s="112"/>
      <c r="G25" s="112"/>
      <c r="H25" s="112"/>
      <c r="I25" s="112"/>
      <c r="J25" s="112"/>
      <c r="K25" s="112"/>
      <c r="L25" s="112"/>
      <c r="M25" s="112"/>
      <c r="N25" s="100">
        <f>N13+N23+N24</f>
        <v>123351795398</v>
      </c>
      <c r="O25" s="29">
        <f>O13+O23+O24</f>
        <v>85757827513</v>
      </c>
      <c r="P25" s="28" t="s">
        <v>75</v>
      </c>
      <c r="Q25" s="113" t="s">
        <v>76</v>
      </c>
      <c r="R25" s="113"/>
      <c r="S25" s="114">
        <f>S22+S23+S24</f>
        <v>174878384327.97</v>
      </c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30">
        <f>AD22+AD23+AD24</f>
        <v>50195488606</v>
      </c>
      <c r="AE25" s="30">
        <f>AE22+AE23+AE24</f>
        <v>60103862744</v>
      </c>
    </row>
    <row r="26" spans="1:31" s="1" customFormat="1" ht="34.5" customHeight="1">
      <c r="A26" s="31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1"/>
      <c r="Q26" s="32"/>
      <c r="R26" s="3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6"/>
      <c r="AE26" s="36"/>
    </row>
    <row r="27" spans="1:31" s="1" customFormat="1" ht="13.5" customHeight="1">
      <c r="A27" s="37"/>
      <c r="B27" s="115" t="s">
        <v>1</v>
      </c>
      <c r="C27" s="115"/>
      <c r="D27" s="116" t="s">
        <v>77</v>
      </c>
      <c r="E27" s="116"/>
      <c r="F27" s="116"/>
      <c r="G27" s="116" t="s">
        <v>3</v>
      </c>
      <c r="H27" s="116"/>
      <c r="I27" s="116"/>
      <c r="J27" s="116" t="s">
        <v>4</v>
      </c>
      <c r="K27" s="116"/>
      <c r="L27" s="116"/>
      <c r="M27" s="33"/>
      <c r="N27" s="34"/>
      <c r="O27" s="35"/>
      <c r="P27" s="31"/>
      <c r="Q27" s="32"/>
      <c r="R27" s="3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6"/>
      <c r="AE27" s="36"/>
    </row>
    <row r="28" spans="1:31" s="1" customFormat="1" ht="27" customHeight="1">
      <c r="A28" s="38" t="s">
        <v>67</v>
      </c>
      <c r="B28" s="108"/>
      <c r="C28" s="108"/>
      <c r="D28" s="109" t="s">
        <v>78</v>
      </c>
      <c r="E28" s="109"/>
      <c r="F28" s="109"/>
      <c r="G28" s="109" t="s">
        <v>79</v>
      </c>
      <c r="H28" s="109"/>
      <c r="I28" s="109"/>
      <c r="J28" s="109" t="s">
        <v>80</v>
      </c>
      <c r="K28" s="109"/>
      <c r="L28" s="109"/>
      <c r="M28" s="33"/>
      <c r="N28" s="34"/>
      <c r="O28" s="35"/>
      <c r="P28" s="31"/>
      <c r="Q28" s="32"/>
      <c r="R28" s="3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6"/>
      <c r="AE28" s="36"/>
    </row>
    <row r="29" spans="1:31" s="1" customFormat="1" ht="40.5" customHeight="1">
      <c r="A29" s="39" t="s">
        <v>69</v>
      </c>
      <c r="B29" s="107" t="s">
        <v>81</v>
      </c>
      <c r="C29" s="107"/>
      <c r="D29" s="110">
        <f>H16+H20</f>
        <v>43828773658</v>
      </c>
      <c r="E29" s="110"/>
      <c r="F29" s="110"/>
      <c r="G29" s="110">
        <f>X21</f>
        <v>37638658439</v>
      </c>
      <c r="H29" s="110"/>
      <c r="I29" s="110"/>
      <c r="J29" s="110">
        <f>D29-G29</f>
        <v>6190115219</v>
      </c>
      <c r="K29" s="110"/>
      <c r="L29" s="110"/>
      <c r="M29" s="33"/>
      <c r="N29" s="34"/>
      <c r="O29" s="35"/>
      <c r="P29" s="31"/>
      <c r="Q29" s="32"/>
      <c r="R29" s="32"/>
      <c r="S29" s="4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6"/>
      <c r="AE29" s="36"/>
    </row>
    <row r="30" spans="1:31" s="1" customFormat="1" ht="39.75" customHeight="1">
      <c r="A30" s="39" t="s">
        <v>70</v>
      </c>
      <c r="B30" s="105" t="s">
        <v>82</v>
      </c>
      <c r="C30" s="105"/>
      <c r="D30" s="106">
        <f>L16+L20</f>
        <v>23188053214</v>
      </c>
      <c r="E30" s="106"/>
      <c r="F30" s="106"/>
      <c r="G30" s="106">
        <f>AB21</f>
        <v>117563498446.97</v>
      </c>
      <c r="H30" s="106"/>
      <c r="I30" s="106"/>
      <c r="J30" s="106">
        <f>D30-G30</f>
        <v>-94375445232.97</v>
      </c>
      <c r="K30" s="106"/>
      <c r="L30" s="106"/>
      <c r="M30" s="33"/>
      <c r="N30" s="34"/>
      <c r="O30" s="35"/>
      <c r="P30" s="31"/>
      <c r="Q30" s="32"/>
      <c r="R30" s="3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6"/>
      <c r="AE30" s="36"/>
    </row>
    <row r="31" spans="1:31" s="1" customFormat="1" ht="44.25" customHeight="1">
      <c r="A31" s="39" t="s">
        <v>72</v>
      </c>
      <c r="B31" s="107" t="s">
        <v>83</v>
      </c>
      <c r="C31" s="107"/>
      <c r="D31" s="104">
        <f>D29+D30</f>
        <v>67016826872</v>
      </c>
      <c r="E31" s="104"/>
      <c r="F31" s="104"/>
      <c r="G31" s="104">
        <f>G29+G30</f>
        <v>155202156885.97</v>
      </c>
      <c r="H31" s="104"/>
      <c r="I31" s="104"/>
      <c r="J31" s="104">
        <f>D31-G31</f>
        <v>-88185330013.97</v>
      </c>
      <c r="K31" s="104"/>
      <c r="L31" s="104"/>
      <c r="M31" s="33"/>
      <c r="N31" s="34"/>
      <c r="O31" s="35"/>
      <c r="P31" s="31"/>
      <c r="Q31" s="32"/>
      <c r="R31" s="3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6"/>
      <c r="AE31" s="36"/>
    </row>
    <row r="32" spans="1:31" s="1" customFormat="1" ht="40.5" customHeight="1">
      <c r="A32" s="39" t="s">
        <v>75</v>
      </c>
      <c r="B32" s="101" t="s">
        <v>84</v>
      </c>
      <c r="C32" s="101"/>
      <c r="D32" s="102">
        <f>D24</f>
        <v>107861557456</v>
      </c>
      <c r="E32" s="102"/>
      <c r="F32" s="102"/>
      <c r="G32" s="102">
        <f>S24</f>
        <v>19676227442</v>
      </c>
      <c r="H32" s="102"/>
      <c r="I32" s="102"/>
      <c r="J32" s="102">
        <f>D32-G32</f>
        <v>88185330014</v>
      </c>
      <c r="K32" s="102"/>
      <c r="L32" s="102"/>
      <c r="M32" s="33"/>
      <c r="N32" s="34"/>
      <c r="O32" s="35"/>
      <c r="P32" s="31"/>
      <c r="Q32" s="32"/>
      <c r="R32" s="3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6"/>
      <c r="AE32" s="36"/>
    </row>
    <row r="33" spans="1:31" s="1" customFormat="1" ht="38.25" customHeight="1">
      <c r="A33" s="39" t="s">
        <v>85</v>
      </c>
      <c r="B33" s="103" t="s">
        <v>86</v>
      </c>
      <c r="C33" s="103"/>
      <c r="D33" s="104">
        <f>D29+D30+D32</f>
        <v>174878384328</v>
      </c>
      <c r="E33" s="104"/>
      <c r="F33" s="104"/>
      <c r="G33" s="104">
        <f>G29+G30+G32</f>
        <v>174878384327.97</v>
      </c>
      <c r="H33" s="104"/>
      <c r="I33" s="104"/>
      <c r="J33" s="104">
        <f>D33-G33</f>
        <v>0.029998779296875</v>
      </c>
      <c r="K33" s="104"/>
      <c r="L33" s="104"/>
      <c r="M33" s="33"/>
      <c r="N33" s="34"/>
      <c r="O33" s="35"/>
      <c r="P33" s="31"/>
      <c r="Q33" s="32"/>
      <c r="R33" s="3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6"/>
      <c r="AE33" s="36"/>
    </row>
  </sheetData>
  <sheetProtection selectLockedCells="1" selectUnlockedCells="1"/>
  <mergeCells count="74">
    <mergeCell ref="A1:AE1"/>
    <mergeCell ref="A2:AE2"/>
    <mergeCell ref="A5:AE5"/>
    <mergeCell ref="A10:O10"/>
    <mergeCell ref="P10:AE10"/>
    <mergeCell ref="A3:AE4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AD13:AD16"/>
    <mergeCell ref="AE13:AE16"/>
    <mergeCell ref="B17:B20"/>
    <mergeCell ref="Q17:Q20"/>
    <mergeCell ref="AD17:AD20"/>
    <mergeCell ref="AE17:AE20"/>
    <mergeCell ref="A21:A22"/>
    <mergeCell ref="Q21:R21"/>
    <mergeCell ref="Q22:R22"/>
    <mergeCell ref="B21:C22"/>
    <mergeCell ref="B23:C23"/>
    <mergeCell ref="D21:M22"/>
    <mergeCell ref="N13:N22"/>
    <mergeCell ref="O13:O22"/>
    <mergeCell ref="B13:B16"/>
    <mergeCell ref="Q13:Q16"/>
    <mergeCell ref="S22:AC22"/>
    <mergeCell ref="Q23:R23"/>
    <mergeCell ref="S23:AC23"/>
    <mergeCell ref="B24:C24"/>
    <mergeCell ref="D24:M24"/>
    <mergeCell ref="Q24:R24"/>
    <mergeCell ref="S24:AC24"/>
    <mergeCell ref="D23:M23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2019-02-13T15:20:13Z</cp:lastPrinted>
  <dcterms:modified xsi:type="dcterms:W3CDTF">2019-02-25T08:36:03Z</dcterms:modified>
  <cp:category/>
  <cp:version/>
  <cp:contentType/>
  <cp:contentStatus/>
</cp:coreProperties>
</file>