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72" i="1"/>
  <c r="F26"/>
  <c r="F35"/>
  <c r="E71"/>
  <c r="E10"/>
  <c r="E29"/>
  <c r="F72"/>
  <c r="G53"/>
  <c r="G65" s="1"/>
  <c r="G57"/>
  <c r="G61"/>
  <c r="G18"/>
  <c r="G10"/>
  <c r="G14"/>
  <c r="G35"/>
  <c r="G42"/>
  <c r="G26" s="1"/>
  <c r="G22"/>
  <c r="H22" s="1"/>
  <c r="G71"/>
  <c r="E35"/>
  <c r="E42"/>
  <c r="F10"/>
  <c r="H10" s="1"/>
  <c r="F14"/>
  <c r="F18"/>
  <c r="F22"/>
  <c r="F53"/>
  <c r="H53" s="1"/>
  <c r="F57"/>
  <c r="F61"/>
  <c r="F71"/>
  <c r="H71" s="1"/>
  <c r="H30"/>
  <c r="H31"/>
  <c r="H32"/>
  <c r="H73"/>
  <c r="H74"/>
  <c r="H75"/>
  <c r="H76"/>
  <c r="H78"/>
  <c r="H43"/>
  <c r="H44"/>
  <c r="H36"/>
  <c r="H37"/>
  <c r="H38"/>
  <c r="H39"/>
  <c r="H40"/>
  <c r="H41"/>
  <c r="E22"/>
  <c r="E18"/>
  <c r="E14"/>
  <c r="F68"/>
  <c r="G68"/>
  <c r="F67"/>
  <c r="G67"/>
  <c r="G66"/>
  <c r="H66" s="1"/>
  <c r="E68"/>
  <c r="E67"/>
  <c r="E66"/>
  <c r="E53"/>
  <c r="E57"/>
  <c r="E61"/>
  <c r="F42"/>
  <c r="H42" s="1"/>
  <c r="H82"/>
  <c r="H81"/>
  <c r="H80"/>
  <c r="H70"/>
  <c r="H68"/>
  <c r="H67"/>
  <c r="H64"/>
  <c r="H63"/>
  <c r="H62"/>
  <c r="H60"/>
  <c r="H59"/>
  <c r="H58"/>
  <c r="H57"/>
  <c r="H56"/>
  <c r="H55"/>
  <c r="H54"/>
  <c r="H51"/>
  <c r="H50"/>
  <c r="H49"/>
  <c r="H47"/>
  <c r="H46"/>
  <c r="H45"/>
  <c r="H33"/>
  <c r="H29"/>
  <c r="H27"/>
  <c r="H26" s="1"/>
  <c r="H25"/>
  <c r="H24"/>
  <c r="H23"/>
  <c r="H21"/>
  <c r="H20"/>
  <c r="H19"/>
  <c r="H17"/>
  <c r="H16"/>
  <c r="H15"/>
  <c r="H14"/>
  <c r="H13"/>
  <c r="H12"/>
  <c r="H11"/>
  <c r="H72"/>
  <c r="H61"/>
  <c r="H35"/>
  <c r="H18" l="1"/>
  <c r="G48"/>
  <c r="G69" s="1"/>
  <c r="G79" s="1"/>
  <c r="F65"/>
  <c r="H65" s="1"/>
  <c r="F48"/>
  <c r="E65"/>
  <c r="E26"/>
  <c r="E48" s="1"/>
  <c r="E69" l="1"/>
  <c r="E79" s="1"/>
  <c r="H48"/>
  <c r="F69"/>
  <c r="F79" l="1"/>
  <c r="H79" s="1"/>
  <c r="H69"/>
</calcChain>
</file>

<file path=xl/sharedStrings.xml><?xml version="1.0" encoding="utf-8"?>
<sst xmlns="http://schemas.openxmlformats.org/spreadsheetml/2006/main" count="144" uniqueCount="84">
  <si>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</si>
  <si>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</si>
  <si>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</si>
  <si>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</si>
  <si>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</si>
  <si>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</si>
  <si>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</si>
  <si>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</si>
  <si>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</si>
  <si>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</si>
  <si>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</si>
  <si>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</si>
  <si>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</si>
  <si>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</si>
  <si>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</si>
  <si>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</si>
  <si>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</si>
  <si>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</si>
  <si>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</si>
  <si>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</si>
  <si>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</si>
  <si>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</si>
  <si>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</si>
  <si>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</si>
  <si>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</si>
  <si>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 xml:space="preserve">    2.Egyházaknak</t>
  </si>
  <si>
    <t xml:space="preserve">    3.Civil szerveknek</t>
  </si>
  <si>
    <t xml:space="preserve">    4.Sportnak</t>
  </si>
  <si>
    <t xml:space="preserve">    5. Egyéb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</si>
  <si>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</si>
  <si>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</si>
  <si>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</si>
  <si>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</si>
  <si>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</si>
  <si>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</si>
  <si>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</si>
  <si>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</si>
  <si>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</si>
  <si>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</si>
  <si>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</si>
  <si>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</si>
  <si>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</si>
  <si>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</si>
  <si>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</si>
  <si>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</si>
  <si>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</si>
  <si>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</si>
  <si>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</si>
  <si>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</si>
  <si>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</si>
  <si>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</si>
  <si>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</si>
  <si>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</si>
  <si>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</si>
  <si>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</si>
  <si>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</si>
  <si>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</si>
  <si>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</si>
  <si>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</si>
  <si>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</si>
  <si>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</si>
  <si>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</si>
  <si>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</si>
  <si>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</si>
  <si>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</si>
  <si>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>K 5023</t>
  </si>
  <si>
    <t>K504</t>
  </si>
  <si>
    <t>Működési célú visszatérítendő támogatások, kölcsönök ÁHT-n belülre</t>
  </si>
  <si>
    <t>K508</t>
  </si>
  <si>
    <t>Elvonások és befizetések</t>
  </si>
  <si>
    <t>K 513</t>
  </si>
  <si>
    <t xml:space="preserve">II. FELHALMOZÁSI KÖLTSÉGVETÉS </t>
  </si>
  <si>
    <t xml:space="preserve">I. MŰKÖDÉSI KÖLTSÉGVETÉS </t>
  </si>
  <si>
    <t xml:space="preserve">        1.Nyíradony</t>
  </si>
  <si>
    <t xml:space="preserve">        3. Átadás </t>
  </si>
  <si>
    <t xml:space="preserve">    6. </t>
  </si>
  <si>
    <t xml:space="preserve">    1.</t>
  </si>
  <si>
    <t>kiadások kiemelt előirányzatonként</t>
  </si>
  <si>
    <t xml:space="preserve">        2. Üfyelet </t>
  </si>
  <si>
    <t xml:space="preserve"> Fülöp Község Önkormányzata ÖSSZESEN</t>
  </si>
  <si>
    <t xml:space="preserve">1. számú előirányzat módodósítás 2015. évi költségvetés </t>
  </si>
  <si>
    <t xml:space="preserve">Államháztartáson belüli megelőlegezések </t>
  </si>
  <si>
    <t>K9</t>
  </si>
  <si>
    <t>1/f számú  melléklet a 13/2015. (IX.25.) önkomrányzati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</si>
</sst>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wrapText="1"/>
    </xf>
    <xf numFmtId="3" fontId="6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wrapText="1"/>
    </xf>
    <xf numFmtId="3" fontId="7" fillId="2" borderId="4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wrapText="1"/>
    </xf>
    <xf numFmtId="3" fontId="10" fillId="0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0" fontId="13" fillId="0" borderId="0" xfId="0" applyFont="1" applyAlignment="1">
      <alignment wrapText="1"/>
    </xf>
    <xf numFmtId="0" fontId="7" fillId="5" borderId="11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vertical="center" textRotation="180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4" fillId="0" borderId="0" xfId="0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22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19" xfId="0" applyBorder="1" applyAlignment="1">
      <alignment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6" fillId="0" borderId="18" xfId="0" applyFont="1" applyBorder="1" applyAlignment="1">
      <alignment wrapText="1"/>
    </xf>
    <xf numFmtId="0" fontId="7" fillId="5" borderId="17" xfId="0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6"/>
  <sheetViews>
    <sheetView tabSelected="1" zoomScaleNormal="100" workbookViewId="0">
      <selection activeCell="E1" sqref="E1"/>
    </sheetView>
  </sheetViews>
  <sheetFormatPr defaultColWidth="8.85546875" defaultRowHeight="12.75"/>
  <cols>
    <col min="1" max="1" width="6" style="1" customWidth="1"/>
    <col min="2" max="2" width="8.85546875" style="1" customWidth="1"/>
    <col min="3" max="3" width="9.42578125" style="1" customWidth="1"/>
    <col min="4" max="4" width="57" style="1" customWidth="1"/>
    <col min="5" max="5" width="12.7109375" style="1" customWidth="1"/>
    <col min="6" max="6" width="0.28515625" style="1" customWidth="1"/>
    <col min="7" max="7" width="9.42578125" style="1" customWidth="1"/>
    <col min="8" max="8" width="11.5703125" style="1" customWidth="1"/>
    <col min="9" max="9" width="33.7109375" style="1" customWidth="1"/>
    <col min="10" max="10" width="8.85546875" style="1" customWidth="1"/>
    <col min="11" max="11" width="11" style="1" customWidth="1"/>
    <col min="12" max="16384" width="8.85546875" style="1"/>
  </cols>
  <sheetData>
    <row r="1" spans="2:8" ht="27" customHeight="1">
      <c r="E1" s="90" t="s">
        <v>83</v>
      </c>
      <c r="F1" s="72"/>
      <c r="G1" s="72"/>
      <c r="H1" s="2"/>
    </row>
    <row r="2" spans="2:8" ht="15.75" customHeight="1"/>
    <row r="3" spans="2:8" ht="15">
      <c r="D3" s="129" t="s">
        <v>79</v>
      </c>
      <c r="E3" s="130"/>
      <c r="F3" s="130"/>
      <c r="G3" s="130"/>
    </row>
    <row r="4" spans="2:8" ht="15" customHeight="1">
      <c r="D4" s="129" t="s">
        <v>77</v>
      </c>
      <c r="E4" s="129"/>
      <c r="F4" s="129"/>
      <c r="G4" s="129"/>
      <c r="H4" s="69"/>
    </row>
    <row r="5" spans="2:8" ht="15">
      <c r="D5" s="129" t="s">
        <v>80</v>
      </c>
      <c r="E5" s="131"/>
      <c r="F5" s="131"/>
      <c r="G5" s="130"/>
    </row>
    <row r="6" spans="2:8" ht="18.600000000000001" customHeight="1"/>
    <row r="7" spans="2:8" ht="19.149999999999999" customHeight="1" thickBot="1">
      <c r="B7" s="132"/>
      <c r="C7" s="132"/>
      <c r="D7" s="132"/>
      <c r="E7" s="4"/>
      <c r="F7" s="3"/>
      <c r="G7" s="3"/>
      <c r="H7" s="4" t="s">
        <v>0</v>
      </c>
    </row>
    <row r="8" spans="2:8" ht="52.9" customHeight="1" thickBot="1">
      <c r="B8" s="76" t="s">
        <v>1</v>
      </c>
      <c r="C8" s="127" t="s">
        <v>62</v>
      </c>
      <c r="D8" s="128"/>
      <c r="E8" s="88" t="s">
        <v>63</v>
      </c>
      <c r="F8" s="63" t="s">
        <v>2</v>
      </c>
      <c r="G8" s="63" t="s">
        <v>3</v>
      </c>
      <c r="H8" s="63" t="s">
        <v>2</v>
      </c>
    </row>
    <row r="9" spans="2:8" ht="13.5" thickBot="1">
      <c r="B9" s="109" t="s">
        <v>72</v>
      </c>
      <c r="C9" s="110"/>
      <c r="D9" s="110"/>
      <c r="E9" s="126"/>
      <c r="F9" s="73"/>
      <c r="G9" s="62"/>
      <c r="H9" s="64"/>
    </row>
    <row r="10" spans="2:8">
      <c r="B10" s="74" t="s">
        <v>4</v>
      </c>
      <c r="C10" s="113" t="s">
        <v>5</v>
      </c>
      <c r="D10" s="113"/>
      <c r="E10" s="75">
        <f>SUM(E11:E13)</f>
        <v>129244</v>
      </c>
      <c r="F10" s="5">
        <f>SUM(F11:F13)</f>
        <v>129244</v>
      </c>
      <c r="G10" s="5">
        <f>SUM(G11:G13)</f>
        <v>930</v>
      </c>
      <c r="H10" s="35">
        <f>+F10+G10</f>
        <v>130174</v>
      </c>
    </row>
    <row r="11" spans="2:8">
      <c r="B11" s="36"/>
      <c r="C11" s="6" t="s">
        <v>6</v>
      </c>
      <c r="D11" s="7" t="s">
        <v>7</v>
      </c>
      <c r="E11" s="8">
        <v>126000</v>
      </c>
      <c r="F11" s="8">
        <v>126000</v>
      </c>
      <c r="G11" s="20">
        <v>790</v>
      </c>
      <c r="H11" s="37">
        <f t="shared" ref="H11:H51" si="0">+F11+G11</f>
        <v>126790</v>
      </c>
    </row>
    <row r="12" spans="2:8">
      <c r="B12" s="36"/>
      <c r="C12" s="6" t="s">
        <v>8</v>
      </c>
      <c r="D12" s="7" t="s">
        <v>9</v>
      </c>
      <c r="E12" s="8">
        <v>3244</v>
      </c>
      <c r="F12" s="8">
        <v>3244</v>
      </c>
      <c r="G12" s="20">
        <v>140</v>
      </c>
      <c r="H12" s="37">
        <f t="shared" si="0"/>
        <v>3384</v>
      </c>
    </row>
    <row r="13" spans="2:8">
      <c r="B13" s="36"/>
      <c r="C13" s="6" t="s">
        <v>10</v>
      </c>
      <c r="D13" s="7" t="s">
        <v>11</v>
      </c>
      <c r="E13" s="8"/>
      <c r="F13" s="8"/>
      <c r="G13" s="20"/>
      <c r="H13" s="37">
        <f t="shared" si="0"/>
        <v>0</v>
      </c>
    </row>
    <row r="14" spans="2:8">
      <c r="B14" s="34" t="s">
        <v>12</v>
      </c>
      <c r="C14" s="114" t="s">
        <v>13</v>
      </c>
      <c r="D14" s="114"/>
      <c r="E14" s="5">
        <f>SUM(E15:E17)</f>
        <v>23781</v>
      </c>
      <c r="F14" s="5">
        <f>SUM(F15:F17)</f>
        <v>23781</v>
      </c>
      <c r="G14" s="5">
        <f>SUM(G15:G17)</f>
        <v>252</v>
      </c>
      <c r="H14" s="35">
        <f t="shared" si="0"/>
        <v>24033</v>
      </c>
    </row>
    <row r="15" spans="2:8">
      <c r="B15" s="36"/>
      <c r="C15" s="6" t="s">
        <v>6</v>
      </c>
      <c r="D15" s="7" t="s">
        <v>7</v>
      </c>
      <c r="E15" s="8">
        <v>22792</v>
      </c>
      <c r="F15" s="8">
        <v>22792</v>
      </c>
      <c r="G15" s="20">
        <v>215</v>
      </c>
      <c r="H15" s="37">
        <f t="shared" si="0"/>
        <v>23007</v>
      </c>
    </row>
    <row r="16" spans="2:8">
      <c r="B16" s="36"/>
      <c r="C16" s="6" t="s">
        <v>8</v>
      </c>
      <c r="D16" s="7" t="s">
        <v>9</v>
      </c>
      <c r="E16" s="8">
        <v>989</v>
      </c>
      <c r="F16" s="8">
        <v>989</v>
      </c>
      <c r="G16" s="20">
        <v>37</v>
      </c>
      <c r="H16" s="37">
        <f t="shared" si="0"/>
        <v>1026</v>
      </c>
    </row>
    <row r="17" spans="2:8">
      <c r="B17" s="36"/>
      <c r="C17" s="6" t="s">
        <v>10</v>
      </c>
      <c r="D17" s="7" t="s">
        <v>11</v>
      </c>
      <c r="E17" s="8"/>
      <c r="F17" s="8"/>
      <c r="G17" s="20"/>
      <c r="H17" s="37">
        <f t="shared" si="0"/>
        <v>0</v>
      </c>
    </row>
    <row r="18" spans="2:8">
      <c r="B18" s="34" t="s">
        <v>14</v>
      </c>
      <c r="C18" s="114" t="s">
        <v>15</v>
      </c>
      <c r="D18" s="114"/>
      <c r="E18" s="5">
        <f>SUM(E19:E21)</f>
        <v>132889</v>
      </c>
      <c r="F18" s="5">
        <f>SUM(F19:F21)</f>
        <v>132889</v>
      </c>
      <c r="G18" s="5">
        <f>SUM(G19:G21)</f>
        <v>7532</v>
      </c>
      <c r="H18" s="35">
        <f t="shared" si="0"/>
        <v>140421</v>
      </c>
    </row>
    <row r="19" spans="2:8">
      <c r="B19" s="36"/>
      <c r="C19" s="6" t="s">
        <v>6</v>
      </c>
      <c r="D19" s="7" t="s">
        <v>7</v>
      </c>
      <c r="E19" s="8">
        <v>128439</v>
      </c>
      <c r="F19" s="8">
        <v>128439</v>
      </c>
      <c r="G19" s="20">
        <v>6332</v>
      </c>
      <c r="H19" s="37">
        <f t="shared" si="0"/>
        <v>134771</v>
      </c>
    </row>
    <row r="20" spans="2:8">
      <c r="B20" s="36"/>
      <c r="C20" s="6" t="s">
        <v>8</v>
      </c>
      <c r="D20" s="7" t="s">
        <v>60</v>
      </c>
      <c r="E20" s="8">
        <v>4450</v>
      </c>
      <c r="F20" s="8">
        <v>4450</v>
      </c>
      <c r="G20" s="20">
        <v>1200</v>
      </c>
      <c r="H20" s="37">
        <f t="shared" si="0"/>
        <v>5650</v>
      </c>
    </row>
    <row r="21" spans="2:8">
      <c r="B21" s="36"/>
      <c r="C21" s="6" t="s">
        <v>10</v>
      </c>
      <c r="D21" s="7" t="s">
        <v>11</v>
      </c>
      <c r="E21" s="8"/>
      <c r="F21" s="8"/>
      <c r="G21" s="20"/>
      <c r="H21" s="37">
        <f t="shared" si="0"/>
        <v>0</v>
      </c>
    </row>
    <row r="22" spans="2:8">
      <c r="B22" s="34" t="s">
        <v>16</v>
      </c>
      <c r="C22" s="114" t="s">
        <v>17</v>
      </c>
      <c r="D22" s="114"/>
      <c r="E22" s="5">
        <f>SUM(E23:E25)</f>
        <v>32089</v>
      </c>
      <c r="F22" s="5">
        <f>SUM(F23:F25)</f>
        <v>32089</v>
      </c>
      <c r="G22" s="5">
        <f>SUM(G23:G25)</f>
        <v>210</v>
      </c>
      <c r="H22" s="35">
        <f t="shared" si="0"/>
        <v>32299</v>
      </c>
    </row>
    <row r="23" spans="2:8">
      <c r="B23" s="36"/>
      <c r="C23" s="6" t="s">
        <v>6</v>
      </c>
      <c r="D23" s="7" t="s">
        <v>7</v>
      </c>
      <c r="E23" s="8"/>
      <c r="F23" s="8"/>
      <c r="G23" s="20"/>
      <c r="H23" s="37">
        <f t="shared" si="0"/>
        <v>0</v>
      </c>
    </row>
    <row r="24" spans="2:8">
      <c r="B24" s="36"/>
      <c r="C24" s="6" t="s">
        <v>8</v>
      </c>
      <c r="D24" s="7" t="s">
        <v>9</v>
      </c>
      <c r="E24" s="8"/>
      <c r="F24" s="8"/>
      <c r="G24" s="20"/>
      <c r="H24" s="37">
        <f t="shared" si="0"/>
        <v>0</v>
      </c>
    </row>
    <row r="25" spans="2:8">
      <c r="B25" s="36"/>
      <c r="C25" s="6" t="s">
        <v>10</v>
      </c>
      <c r="D25" s="7" t="s">
        <v>11</v>
      </c>
      <c r="E25" s="8">
        <v>32089</v>
      </c>
      <c r="F25" s="8">
        <v>32089</v>
      </c>
      <c r="G25" s="20">
        <v>210</v>
      </c>
      <c r="H25" s="37">
        <f t="shared" si="0"/>
        <v>32299</v>
      </c>
    </row>
    <row r="26" spans="2:8">
      <c r="B26" s="34" t="s">
        <v>18</v>
      </c>
      <c r="C26" s="114" t="s">
        <v>19</v>
      </c>
      <c r="D26" s="114"/>
      <c r="E26" s="10">
        <f>+E27+E28+E29+E33+E34+E35+E42</f>
        <v>10921</v>
      </c>
      <c r="F26" s="10">
        <f t="shared" ref="F26:H26" si="1">+F27+F28+F29+F33+F34+F35+F42</f>
        <v>10921</v>
      </c>
      <c r="G26" s="10">
        <f t="shared" si="1"/>
        <v>17933</v>
      </c>
      <c r="H26" s="10">
        <f t="shared" si="1"/>
        <v>28854</v>
      </c>
    </row>
    <row r="27" spans="2:8">
      <c r="B27" s="38" t="s">
        <v>65</v>
      </c>
      <c r="C27" s="117" t="s">
        <v>69</v>
      </c>
      <c r="D27" s="119"/>
      <c r="E27" s="11"/>
      <c r="F27" s="11"/>
      <c r="G27" s="91">
        <v>13844</v>
      </c>
      <c r="H27" s="39">
        <f t="shared" si="0"/>
        <v>13844</v>
      </c>
    </row>
    <row r="28" spans="2:8" s="89" customFormat="1">
      <c r="B28" s="38" t="s">
        <v>66</v>
      </c>
      <c r="C28" s="117" t="s">
        <v>67</v>
      </c>
      <c r="D28" s="119"/>
      <c r="E28" s="11"/>
      <c r="F28" s="11"/>
      <c r="G28" s="11"/>
      <c r="H28" s="11"/>
    </row>
    <row r="29" spans="2:8">
      <c r="B29" s="38" t="s">
        <v>20</v>
      </c>
      <c r="C29" s="117" t="s">
        <v>21</v>
      </c>
      <c r="D29" s="120"/>
      <c r="E29" s="11">
        <f>E30+E31+E32</f>
        <v>7051</v>
      </c>
      <c r="F29" s="11">
        <v>7051</v>
      </c>
      <c r="G29" s="11"/>
      <c r="H29" s="39">
        <f t="shared" si="0"/>
        <v>7051</v>
      </c>
    </row>
    <row r="30" spans="2:8">
      <c r="B30" s="38"/>
      <c r="C30" s="117" t="s">
        <v>73</v>
      </c>
      <c r="D30" s="120"/>
      <c r="E30" s="11">
        <v>5347</v>
      </c>
      <c r="F30" s="11">
        <v>5347</v>
      </c>
      <c r="G30" s="66"/>
      <c r="H30" s="39">
        <f t="shared" si="0"/>
        <v>5347</v>
      </c>
    </row>
    <row r="31" spans="2:8">
      <c r="B31" s="38"/>
      <c r="C31" s="117" t="s">
        <v>78</v>
      </c>
      <c r="D31" s="118"/>
      <c r="E31" s="11">
        <v>1704</v>
      </c>
      <c r="F31" s="11">
        <v>1704</v>
      </c>
      <c r="G31" s="66"/>
      <c r="H31" s="39">
        <f t="shared" si="0"/>
        <v>1704</v>
      </c>
    </row>
    <row r="32" spans="2:8">
      <c r="B32" s="38"/>
      <c r="C32" s="125" t="s">
        <v>74</v>
      </c>
      <c r="D32" s="118"/>
      <c r="E32" s="11"/>
      <c r="F32" s="11"/>
      <c r="G32" s="66"/>
      <c r="H32" s="39">
        <f t="shared" si="0"/>
        <v>0</v>
      </c>
    </row>
    <row r="33" spans="2:8">
      <c r="B33" s="38" t="s">
        <v>22</v>
      </c>
      <c r="C33" s="117" t="s">
        <v>23</v>
      </c>
      <c r="D33" s="120"/>
      <c r="E33" s="11"/>
      <c r="F33" s="11"/>
      <c r="G33" s="66"/>
      <c r="H33" s="39">
        <f t="shared" si="0"/>
        <v>0</v>
      </c>
    </row>
    <row r="34" spans="2:8" s="89" customFormat="1" ht="19.899999999999999" customHeight="1">
      <c r="B34" s="38" t="s">
        <v>68</v>
      </c>
      <c r="C34" s="117" t="s">
        <v>67</v>
      </c>
      <c r="D34" s="119"/>
      <c r="E34" s="11"/>
      <c r="F34" s="11"/>
      <c r="G34" s="11"/>
      <c r="H34" s="11"/>
    </row>
    <row r="35" spans="2:8">
      <c r="B35" s="38" t="s">
        <v>29</v>
      </c>
      <c r="C35" s="117" t="s">
        <v>24</v>
      </c>
      <c r="D35" s="119"/>
      <c r="E35" s="11">
        <f>+E36+E37+E38+E39+E40+E41</f>
        <v>1870</v>
      </c>
      <c r="F35" s="11">
        <f>+F36+F37+F38+F39+F40+F41</f>
        <v>1870</v>
      </c>
      <c r="G35" s="11">
        <f>+G36+G37+G38+G39+G40+G41</f>
        <v>0</v>
      </c>
      <c r="H35" s="39">
        <f t="shared" si="0"/>
        <v>1870</v>
      </c>
    </row>
    <row r="36" spans="2:8">
      <c r="B36" s="38"/>
      <c r="C36" s="117" t="s">
        <v>76</v>
      </c>
      <c r="D36" s="120"/>
      <c r="E36" s="11"/>
      <c r="F36" s="11"/>
      <c r="G36" s="66"/>
      <c r="H36" s="39">
        <f t="shared" si="0"/>
        <v>0</v>
      </c>
    </row>
    <row r="37" spans="2:8">
      <c r="B37" s="38"/>
      <c r="C37" s="117" t="s">
        <v>25</v>
      </c>
      <c r="D37" s="120"/>
      <c r="E37" s="11">
        <v>300</v>
      </c>
      <c r="F37" s="11">
        <v>300</v>
      </c>
      <c r="G37" s="66"/>
      <c r="H37" s="39">
        <f t="shared" si="0"/>
        <v>300</v>
      </c>
    </row>
    <row r="38" spans="2:8">
      <c r="B38" s="38"/>
      <c r="C38" s="117" t="s">
        <v>26</v>
      </c>
      <c r="D38" s="120"/>
      <c r="E38" s="11">
        <v>820</v>
      </c>
      <c r="F38" s="11">
        <v>820</v>
      </c>
      <c r="G38" s="66"/>
      <c r="H38" s="39">
        <f t="shared" si="0"/>
        <v>820</v>
      </c>
    </row>
    <row r="39" spans="2:8">
      <c r="B39" s="38"/>
      <c r="C39" s="117" t="s">
        <v>27</v>
      </c>
      <c r="D39" s="120"/>
      <c r="E39" s="11">
        <v>750</v>
      </c>
      <c r="F39" s="11">
        <v>750</v>
      </c>
      <c r="G39" s="66"/>
      <c r="H39" s="39">
        <f t="shared" si="0"/>
        <v>750</v>
      </c>
    </row>
    <row r="40" spans="2:8">
      <c r="B40" s="38"/>
      <c r="C40" s="117" t="s">
        <v>28</v>
      </c>
      <c r="D40" s="120"/>
      <c r="E40" s="11"/>
      <c r="F40" s="11"/>
      <c r="G40" s="66"/>
      <c r="H40" s="39">
        <f t="shared" si="0"/>
        <v>0</v>
      </c>
    </row>
    <row r="41" spans="2:8">
      <c r="B41" s="38"/>
      <c r="C41" s="117" t="s">
        <v>75</v>
      </c>
      <c r="D41" s="120"/>
      <c r="E41" s="11"/>
      <c r="F41" s="11"/>
      <c r="G41" s="66"/>
      <c r="H41" s="39">
        <f t="shared" si="0"/>
        <v>0</v>
      </c>
    </row>
    <row r="42" spans="2:8">
      <c r="B42" s="38" t="s">
        <v>70</v>
      </c>
      <c r="C42" s="117" t="s">
        <v>30</v>
      </c>
      <c r="D42" s="120"/>
      <c r="E42" s="11">
        <f>+E43+E44</f>
        <v>2000</v>
      </c>
      <c r="F42" s="11">
        <f>+F43+F44</f>
        <v>2000</v>
      </c>
      <c r="G42" s="11">
        <f>+G43+G44</f>
        <v>4089</v>
      </c>
      <c r="H42" s="39">
        <f t="shared" ref="H42:H47" si="2">+F42+G42</f>
        <v>6089</v>
      </c>
    </row>
    <row r="43" spans="2:8">
      <c r="B43" s="36"/>
      <c r="C43" s="117" t="s">
        <v>31</v>
      </c>
      <c r="D43" s="120"/>
      <c r="E43" s="11">
        <v>2000</v>
      </c>
      <c r="F43" s="11">
        <v>2000</v>
      </c>
      <c r="G43" s="66">
        <v>4089</v>
      </c>
      <c r="H43" s="39">
        <f t="shared" si="2"/>
        <v>6089</v>
      </c>
    </row>
    <row r="44" spans="2:8" ht="12.6" customHeight="1" thickBot="1">
      <c r="B44" s="40"/>
      <c r="C44" s="123" t="s">
        <v>32</v>
      </c>
      <c r="D44" s="124"/>
      <c r="E44" s="59"/>
      <c r="F44" s="59"/>
      <c r="G44" s="60"/>
      <c r="H44" s="61">
        <f t="shared" si="2"/>
        <v>0</v>
      </c>
    </row>
    <row r="45" spans="2:8" ht="13.5" thickTop="1">
      <c r="B45" s="41"/>
      <c r="C45" s="54" t="s">
        <v>6</v>
      </c>
      <c r="D45" s="55" t="s">
        <v>7</v>
      </c>
      <c r="E45" s="56"/>
      <c r="F45" s="56"/>
      <c r="G45" s="57"/>
      <c r="H45" s="58">
        <f t="shared" si="2"/>
        <v>0</v>
      </c>
    </row>
    <row r="46" spans="2:8">
      <c r="B46" s="42"/>
      <c r="C46" s="6" t="s">
        <v>8</v>
      </c>
      <c r="D46" s="7" t="s">
        <v>9</v>
      </c>
      <c r="E46" s="13"/>
      <c r="F46" s="13"/>
      <c r="G46" s="9"/>
      <c r="H46" s="37">
        <f t="shared" si="2"/>
        <v>0</v>
      </c>
    </row>
    <row r="47" spans="2:8">
      <c r="B47" s="42"/>
      <c r="C47" s="6" t="s">
        <v>10</v>
      </c>
      <c r="D47" s="7" t="s">
        <v>11</v>
      </c>
      <c r="E47" s="13"/>
      <c r="F47" s="13"/>
      <c r="G47" s="9"/>
      <c r="H47" s="37">
        <f t="shared" si="2"/>
        <v>0</v>
      </c>
    </row>
    <row r="48" spans="2:8">
      <c r="B48" s="43" t="s">
        <v>33</v>
      </c>
      <c r="C48" s="115" t="s">
        <v>34</v>
      </c>
      <c r="D48" s="116"/>
      <c r="E48" s="14">
        <f>E10+E14+E18+E22+E26</f>
        <v>328924</v>
      </c>
      <c r="F48" s="14">
        <f>F10+F14+F18+F22+F26</f>
        <v>328924</v>
      </c>
      <c r="G48" s="14">
        <f>G10+G14+G18+G22+G26</f>
        <v>26857</v>
      </c>
      <c r="H48" s="44">
        <f t="shared" si="0"/>
        <v>355781</v>
      </c>
    </row>
    <row r="49" spans="2:8">
      <c r="B49" s="121"/>
      <c r="C49" s="16" t="s">
        <v>6</v>
      </c>
      <c r="D49" s="17" t="s">
        <v>7</v>
      </c>
      <c r="E49" s="18"/>
      <c r="F49" s="18"/>
      <c r="G49" s="19"/>
      <c r="H49" s="45">
        <f t="shared" si="0"/>
        <v>0</v>
      </c>
    </row>
    <row r="50" spans="2:8">
      <c r="B50" s="121"/>
      <c r="C50" s="16" t="s">
        <v>8</v>
      </c>
      <c r="D50" s="17" t="s">
        <v>9</v>
      </c>
      <c r="E50" s="18"/>
      <c r="F50" s="18"/>
      <c r="G50" s="19"/>
      <c r="H50" s="45">
        <f t="shared" si="0"/>
        <v>0</v>
      </c>
    </row>
    <row r="51" spans="2:8" ht="13.5" thickBot="1">
      <c r="B51" s="122"/>
      <c r="C51" s="77" t="s">
        <v>10</v>
      </c>
      <c r="D51" s="78" t="s">
        <v>11</v>
      </c>
      <c r="E51" s="79"/>
      <c r="F51" s="79"/>
      <c r="G51" s="80"/>
      <c r="H51" s="81">
        <f t="shared" si="0"/>
        <v>0</v>
      </c>
    </row>
    <row r="52" spans="2:8" ht="13.5" thickBot="1">
      <c r="B52" s="109" t="s">
        <v>71</v>
      </c>
      <c r="C52" s="110"/>
      <c r="D52" s="110"/>
      <c r="E52" s="110"/>
      <c r="F52" s="111"/>
      <c r="G52" s="111"/>
      <c r="H52" s="112"/>
    </row>
    <row r="53" spans="2:8">
      <c r="B53" s="74" t="s">
        <v>35</v>
      </c>
      <c r="C53" s="113" t="s">
        <v>36</v>
      </c>
      <c r="D53" s="113"/>
      <c r="E53" s="75">
        <f>SUM(E54:E56)</f>
        <v>229429</v>
      </c>
      <c r="F53" s="75">
        <f>SUM(F54:F56)</f>
        <v>229429</v>
      </c>
      <c r="G53" s="75">
        <f>SUM(G54:G56)</f>
        <v>0</v>
      </c>
      <c r="H53" s="82">
        <f>+F53+G53</f>
        <v>229429</v>
      </c>
    </row>
    <row r="54" spans="2:8">
      <c r="B54" s="34"/>
      <c r="C54" s="6" t="s">
        <v>6</v>
      </c>
      <c r="D54" s="7" t="s">
        <v>7</v>
      </c>
      <c r="E54" s="8">
        <v>229429</v>
      </c>
      <c r="F54" s="8">
        <v>229429</v>
      </c>
      <c r="G54" s="20"/>
      <c r="H54" s="37">
        <f t="shared" ref="H54:H68" si="3">+F54+G54</f>
        <v>229429</v>
      </c>
    </row>
    <row r="55" spans="2:8">
      <c r="B55" s="34"/>
      <c r="C55" s="6" t="s">
        <v>8</v>
      </c>
      <c r="D55" s="7" t="s">
        <v>9</v>
      </c>
      <c r="E55" s="8"/>
      <c r="F55" s="8"/>
      <c r="G55" s="9"/>
      <c r="H55" s="37">
        <f t="shared" si="3"/>
        <v>0</v>
      </c>
    </row>
    <row r="56" spans="2:8">
      <c r="B56" s="34"/>
      <c r="C56" s="6" t="s">
        <v>10</v>
      </c>
      <c r="D56" s="7" t="s">
        <v>11</v>
      </c>
      <c r="E56" s="8"/>
      <c r="F56" s="8"/>
      <c r="G56" s="9"/>
      <c r="H56" s="37">
        <f t="shared" si="3"/>
        <v>0</v>
      </c>
    </row>
    <row r="57" spans="2:8">
      <c r="B57" s="34" t="s">
        <v>37</v>
      </c>
      <c r="C57" s="114" t="s">
        <v>38</v>
      </c>
      <c r="D57" s="114"/>
      <c r="E57" s="5">
        <f>SUM(E58:E60)</f>
        <v>0</v>
      </c>
      <c r="F57" s="5">
        <f>SUM(F58:F60)</f>
        <v>0</v>
      </c>
      <c r="G57" s="5">
        <f>SUM(G58:G60)</f>
        <v>0</v>
      </c>
      <c r="H57" s="35">
        <f t="shared" si="3"/>
        <v>0</v>
      </c>
    </row>
    <row r="58" spans="2:8">
      <c r="B58" s="34"/>
      <c r="C58" s="6" t="s">
        <v>6</v>
      </c>
      <c r="D58" s="7" t="s">
        <v>7</v>
      </c>
      <c r="E58" s="8"/>
      <c r="F58" s="8"/>
      <c r="G58" s="20"/>
      <c r="H58" s="37">
        <f t="shared" si="3"/>
        <v>0</v>
      </c>
    </row>
    <row r="59" spans="2:8">
      <c r="B59" s="34"/>
      <c r="C59" s="6" t="s">
        <v>8</v>
      </c>
      <c r="D59" s="7" t="s">
        <v>9</v>
      </c>
      <c r="E59" s="8"/>
      <c r="F59" s="8"/>
      <c r="G59" s="20"/>
      <c r="H59" s="37">
        <f t="shared" si="3"/>
        <v>0</v>
      </c>
    </row>
    <row r="60" spans="2:8">
      <c r="B60" s="34"/>
      <c r="C60" s="6" t="s">
        <v>10</v>
      </c>
      <c r="D60" s="7" t="s">
        <v>11</v>
      </c>
      <c r="E60" s="8"/>
      <c r="F60" s="8"/>
      <c r="G60" s="20"/>
      <c r="H60" s="37">
        <f t="shared" si="3"/>
        <v>0</v>
      </c>
    </row>
    <row r="61" spans="2:8">
      <c r="B61" s="34" t="s">
        <v>39</v>
      </c>
      <c r="C61" s="114" t="s">
        <v>40</v>
      </c>
      <c r="D61" s="114"/>
      <c r="E61" s="5">
        <f>E62+E63+E64</f>
        <v>0</v>
      </c>
      <c r="F61" s="5">
        <f>F62+F63+F64</f>
        <v>0</v>
      </c>
      <c r="G61" s="5">
        <f>G62+G63+G64</f>
        <v>0</v>
      </c>
      <c r="H61" s="35">
        <f t="shared" si="3"/>
        <v>0</v>
      </c>
    </row>
    <row r="62" spans="2:8">
      <c r="B62" s="34"/>
      <c r="C62" s="6" t="s">
        <v>6</v>
      </c>
      <c r="D62" s="7" t="s">
        <v>64</v>
      </c>
      <c r="E62" s="8"/>
      <c r="F62" s="8"/>
      <c r="G62" s="20"/>
      <c r="H62" s="37">
        <f t="shared" si="3"/>
        <v>0</v>
      </c>
    </row>
    <row r="63" spans="2:8">
      <c r="B63" s="34"/>
      <c r="C63" s="6" t="s">
        <v>8</v>
      </c>
      <c r="D63" s="7" t="s">
        <v>9</v>
      </c>
      <c r="E63" s="8"/>
      <c r="F63" s="8"/>
      <c r="G63" s="20"/>
      <c r="H63" s="37">
        <f t="shared" si="3"/>
        <v>0</v>
      </c>
    </row>
    <row r="64" spans="2:8">
      <c r="B64" s="46"/>
      <c r="C64" s="6" t="s">
        <v>10</v>
      </c>
      <c r="D64" s="7" t="s">
        <v>11</v>
      </c>
      <c r="E64" s="8"/>
      <c r="F64" s="8"/>
      <c r="G64" s="20"/>
      <c r="H64" s="37">
        <f t="shared" si="3"/>
        <v>0</v>
      </c>
    </row>
    <row r="65" spans="2:11">
      <c r="B65" s="43" t="s">
        <v>41</v>
      </c>
      <c r="C65" s="115" t="s">
        <v>42</v>
      </c>
      <c r="D65" s="116"/>
      <c r="E65" s="15">
        <f>E53+E57+E61</f>
        <v>229429</v>
      </c>
      <c r="F65" s="15">
        <f>F53+F57+F61</f>
        <v>229429</v>
      </c>
      <c r="G65" s="15">
        <f>G53+G57+G61</f>
        <v>0</v>
      </c>
      <c r="H65" s="44">
        <f t="shared" si="3"/>
        <v>229429</v>
      </c>
    </row>
    <row r="66" spans="2:11">
      <c r="B66" s="102"/>
      <c r="C66" s="16" t="s">
        <v>6</v>
      </c>
      <c r="D66" s="17" t="s">
        <v>7</v>
      </c>
      <c r="E66" s="15">
        <f t="shared" ref="E66:G68" si="4">+E54+E58+E62</f>
        <v>229429</v>
      </c>
      <c r="F66" s="15">
        <v>229429</v>
      </c>
      <c r="G66" s="15">
        <f t="shared" si="4"/>
        <v>0</v>
      </c>
      <c r="H66" s="44">
        <f t="shared" si="3"/>
        <v>229429</v>
      </c>
    </row>
    <row r="67" spans="2:11">
      <c r="B67" s="103"/>
      <c r="C67" s="16" t="s">
        <v>8</v>
      </c>
      <c r="D67" s="17" t="s">
        <v>9</v>
      </c>
      <c r="E67" s="15">
        <f t="shared" si="4"/>
        <v>0</v>
      </c>
      <c r="F67" s="15">
        <f t="shared" si="4"/>
        <v>0</v>
      </c>
      <c r="G67" s="15">
        <f t="shared" si="4"/>
        <v>0</v>
      </c>
      <c r="H67" s="44">
        <f t="shared" si="3"/>
        <v>0</v>
      </c>
    </row>
    <row r="68" spans="2:11" ht="15">
      <c r="B68" s="104"/>
      <c r="C68" s="16" t="s">
        <v>10</v>
      </c>
      <c r="D68" s="21" t="s">
        <v>11</v>
      </c>
      <c r="E68" s="15">
        <f t="shared" si="4"/>
        <v>0</v>
      </c>
      <c r="F68" s="15">
        <f t="shared" si="4"/>
        <v>0</v>
      </c>
      <c r="G68" s="15">
        <f t="shared" si="4"/>
        <v>0</v>
      </c>
      <c r="H68" s="44">
        <f t="shared" si="3"/>
        <v>0</v>
      </c>
    </row>
    <row r="69" spans="2:11" s="22" customFormat="1" ht="15.75">
      <c r="B69" s="47" t="s">
        <v>43</v>
      </c>
      <c r="C69" s="105" t="s">
        <v>44</v>
      </c>
      <c r="D69" s="106"/>
      <c r="E69" s="23">
        <f>+E48+E65</f>
        <v>558353</v>
      </c>
      <c r="F69" s="23">
        <f>+F48+F65</f>
        <v>558353</v>
      </c>
      <c r="G69" s="23">
        <f>+G48+G65</f>
        <v>26857</v>
      </c>
      <c r="H69" s="65">
        <f>+F69+G69</f>
        <v>585210</v>
      </c>
      <c r="K69" s="67"/>
    </row>
    <row r="70" spans="2:11" ht="1.1499999999999999" hidden="1" customHeight="1">
      <c r="B70" s="107"/>
      <c r="C70" s="108"/>
      <c r="D70" s="108"/>
      <c r="E70" s="5"/>
      <c r="F70" s="5"/>
      <c r="G70" s="12"/>
      <c r="H70" s="48">
        <f>+F70+G70</f>
        <v>0</v>
      </c>
    </row>
    <row r="71" spans="2:11">
      <c r="B71" s="43" t="s">
        <v>45</v>
      </c>
      <c r="C71" s="93" t="s">
        <v>46</v>
      </c>
      <c r="D71" s="94"/>
      <c r="E71" s="14">
        <f>E72</f>
        <v>0</v>
      </c>
      <c r="F71" s="14">
        <f>+F72+F78</f>
        <v>0</v>
      </c>
      <c r="G71" s="14">
        <f>+G72+G78</f>
        <v>3270</v>
      </c>
      <c r="H71" s="49">
        <f>+F71+G71</f>
        <v>3270</v>
      </c>
    </row>
    <row r="72" spans="2:11">
      <c r="B72" s="50" t="s">
        <v>47</v>
      </c>
      <c r="C72" s="93" t="s">
        <v>48</v>
      </c>
      <c r="D72" s="95"/>
      <c r="E72" s="14"/>
      <c r="F72" s="14">
        <f>+F73+F74+F75+F76</f>
        <v>0</v>
      </c>
      <c r="G72" s="14">
        <f>+G73+G74+G75+G76+G77</f>
        <v>3270</v>
      </c>
      <c r="H72" s="49">
        <f t="shared" ref="H72:H78" si="5">+F72+G72</f>
        <v>3270</v>
      </c>
      <c r="K72" s="68"/>
    </row>
    <row r="73" spans="2:11">
      <c r="B73" s="51" t="s">
        <v>49</v>
      </c>
      <c r="C73" s="93" t="s">
        <v>61</v>
      </c>
      <c r="D73" s="95"/>
      <c r="E73" s="14"/>
      <c r="F73" s="14"/>
      <c r="G73" s="14"/>
      <c r="H73" s="49">
        <f t="shared" si="5"/>
        <v>0</v>
      </c>
    </row>
    <row r="74" spans="2:11">
      <c r="B74" s="51" t="s">
        <v>50</v>
      </c>
      <c r="C74" s="93" t="s">
        <v>51</v>
      </c>
      <c r="D74" s="95"/>
      <c r="E74" s="14"/>
      <c r="F74" s="14"/>
      <c r="G74" s="14"/>
      <c r="H74" s="49">
        <f t="shared" si="5"/>
        <v>0</v>
      </c>
    </row>
    <row r="75" spans="2:11">
      <c r="B75" s="51" t="s">
        <v>52</v>
      </c>
      <c r="C75" s="93" t="s">
        <v>53</v>
      </c>
      <c r="D75" s="95"/>
      <c r="E75" s="14"/>
      <c r="F75" s="14"/>
      <c r="G75" s="14"/>
      <c r="H75" s="49">
        <f t="shared" si="5"/>
        <v>0</v>
      </c>
    </row>
    <row r="76" spans="2:11">
      <c r="B76" s="51" t="s">
        <v>54</v>
      </c>
      <c r="C76" s="93" t="s">
        <v>55</v>
      </c>
      <c r="D76" s="95"/>
      <c r="E76" s="14"/>
      <c r="F76" s="14"/>
      <c r="G76" s="14"/>
      <c r="H76" s="49">
        <f t="shared" si="5"/>
        <v>0</v>
      </c>
    </row>
    <row r="77" spans="2:11">
      <c r="B77" s="92" t="s">
        <v>82</v>
      </c>
      <c r="C77" s="93" t="s">
        <v>81</v>
      </c>
      <c r="D77" s="94"/>
      <c r="E77" s="85"/>
      <c r="F77" s="14"/>
      <c r="G77" s="14">
        <v>3270</v>
      </c>
      <c r="H77" s="49">
        <v>3270</v>
      </c>
    </row>
    <row r="78" spans="2:11" ht="13.5" thickBot="1">
      <c r="B78" s="84" t="s">
        <v>56</v>
      </c>
      <c r="C78" s="98" t="s">
        <v>57</v>
      </c>
      <c r="D78" s="99"/>
      <c r="E78" s="85"/>
      <c r="F78" s="14"/>
      <c r="G78" s="14"/>
      <c r="H78" s="49">
        <f t="shared" si="5"/>
        <v>0</v>
      </c>
    </row>
    <row r="79" spans="2:11" ht="13.5" thickBot="1">
      <c r="B79" s="86" t="s">
        <v>58</v>
      </c>
      <c r="C79" s="100" t="s">
        <v>59</v>
      </c>
      <c r="D79" s="101"/>
      <c r="E79" s="87">
        <f>E69+E71</f>
        <v>558353</v>
      </c>
      <c r="F79" s="83">
        <f>F69+F71</f>
        <v>558353</v>
      </c>
      <c r="G79" s="52">
        <f>G69+G71</f>
        <v>30127</v>
      </c>
      <c r="H79" s="53">
        <f>+F79+G79</f>
        <v>588480</v>
      </c>
    </row>
    <row r="80" spans="2:11" hidden="1">
      <c r="B80" s="96"/>
      <c r="C80" s="29" t="s">
        <v>6</v>
      </c>
      <c r="D80" s="30" t="s">
        <v>7</v>
      </c>
      <c r="E80" s="31"/>
      <c r="F80" s="31"/>
      <c r="G80" s="32"/>
      <c r="H80" s="33">
        <f>+F80+G80</f>
        <v>0</v>
      </c>
    </row>
    <row r="81" spans="2:8" hidden="1">
      <c r="B81" s="97"/>
      <c r="C81" s="24" t="s">
        <v>8</v>
      </c>
      <c r="D81" s="25" t="s">
        <v>9</v>
      </c>
      <c r="E81" s="26"/>
      <c r="F81" s="26"/>
      <c r="G81" s="27"/>
      <c r="H81" s="28">
        <f>+F81+G81</f>
        <v>0</v>
      </c>
    </row>
    <row r="82" spans="2:8" hidden="1">
      <c r="B82" s="97"/>
      <c r="C82" s="24" t="s">
        <v>10</v>
      </c>
      <c r="D82" s="25" t="s">
        <v>11</v>
      </c>
      <c r="E82" s="26">
        <v>0</v>
      </c>
      <c r="F82" s="26">
        <v>0</v>
      </c>
      <c r="G82" s="27"/>
      <c r="H82" s="28">
        <f>+F82+G82</f>
        <v>0</v>
      </c>
    </row>
    <row r="83" spans="2:8">
      <c r="G83" s="70"/>
    </row>
    <row r="84" spans="2:8">
      <c r="G84" s="71"/>
    </row>
    <row r="86" spans="2:8">
      <c r="G86" s="68"/>
    </row>
  </sheetData>
  <mergeCells count="49">
    <mergeCell ref="C8:D8"/>
    <mergeCell ref="D3:G3"/>
    <mergeCell ref="D5:G5"/>
    <mergeCell ref="D4:G4"/>
    <mergeCell ref="B7:D7"/>
    <mergeCell ref="B9:E9"/>
    <mergeCell ref="C10:D10"/>
    <mergeCell ref="C27:D27"/>
    <mergeCell ref="C29:D29"/>
    <mergeCell ref="C30:D30"/>
    <mergeCell ref="C28:D28"/>
    <mergeCell ref="C14:D14"/>
    <mergeCell ref="C18:D18"/>
    <mergeCell ref="C22:D22"/>
    <mergeCell ref="C26:D26"/>
    <mergeCell ref="C31:D31"/>
    <mergeCell ref="C48:D48"/>
    <mergeCell ref="C34:D34"/>
    <mergeCell ref="C33:D33"/>
    <mergeCell ref="B49:B51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2:D32"/>
    <mergeCell ref="B66:B68"/>
    <mergeCell ref="C69:D69"/>
    <mergeCell ref="B70:D70"/>
    <mergeCell ref="B52:H52"/>
    <mergeCell ref="C53:D53"/>
    <mergeCell ref="C57:D57"/>
    <mergeCell ref="C61:D61"/>
    <mergeCell ref="C65:D65"/>
    <mergeCell ref="C71:D71"/>
    <mergeCell ref="C72:D72"/>
    <mergeCell ref="B80:B82"/>
    <mergeCell ref="C74:D74"/>
    <mergeCell ref="C75:D75"/>
    <mergeCell ref="C76:D76"/>
    <mergeCell ref="C78:D78"/>
    <mergeCell ref="C73:D73"/>
    <mergeCell ref="C79:D79"/>
    <mergeCell ref="C77:D7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2015-09-21T13:46:38Z</cp:lastPrinted>
  <dcterms:created xsi:type="dcterms:W3CDTF">2014-02-03T12:00:46Z</dcterms:created>
  <dcterms:modified xsi:type="dcterms:W3CDTF">2015-09-28T13:39:05Z</dcterms:modified>
</cp:coreProperties>
</file>