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2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<sst xmlns="http://schemas.openxmlformats.org/spreadsheetml/2006/main" count="127" uniqueCount="94">
  <si>
    <r>
      <rPr>
        <sz val="10"/>
        <rFont val="Arial CE"/>
        <family val="0"/>
      </rPr>
      <t>1 sz.melléklet</t>
    </r>
  </si>
  <si>
    <t>Ezer Ft-ban</t>
  </si>
  <si>
    <t>M e g n e v e z é s</t>
  </si>
  <si>
    <t>előirányzat</t>
  </si>
  <si>
    <t>BEVÉTELEK</t>
  </si>
  <si>
    <t>Működési bevételek</t>
  </si>
  <si>
    <t>Támogatások</t>
  </si>
  <si>
    <r>
      <rPr>
        <sz val="11"/>
        <rFont val="Arial CE"/>
        <family val="2"/>
      </rPr>
      <t>Felhalmozási és tőkejell.bev.</t>
    </r>
  </si>
  <si>
    <r>
      <rPr>
        <sz val="11"/>
        <rFont val="Arial CE"/>
        <family val="2"/>
      </rPr>
      <t>Pénzforgalom nélk.bevételek</t>
    </r>
  </si>
  <si>
    <t>Bevételek összesen</t>
  </si>
  <si>
    <t>KIADÁSOK</t>
  </si>
  <si>
    <t>Működési kiadások</t>
  </si>
  <si>
    <t>Személyi juttatás</t>
  </si>
  <si>
    <t>Dologi</t>
  </si>
  <si>
    <r>
      <rPr>
        <sz val="11"/>
        <rFont val="Arial CE"/>
        <family val="2"/>
      </rPr>
      <t>Egyéb tám.pénzátad.</t>
    </r>
  </si>
  <si>
    <t>Létszám</t>
  </si>
  <si>
    <t>Felhalmozási kiadások</t>
  </si>
  <si>
    <t>Beruházás</t>
  </si>
  <si>
    <t>Felújítás</t>
  </si>
  <si>
    <r>
      <rPr>
        <sz val="11"/>
        <rFont val="Arial CE"/>
        <family val="2"/>
      </rPr>
      <t>Egyéb felhalm. Kiadás</t>
    </r>
  </si>
  <si>
    <t>Kiadások összesen</t>
  </si>
  <si>
    <t>Ezer Ft-ban</t>
  </si>
  <si>
    <t>M e g n e v e z é s</t>
  </si>
  <si>
    <t>előirányzat</t>
  </si>
  <si>
    <r>
      <rPr>
        <sz val="11"/>
        <rFont val="Arial CE"/>
        <family val="2"/>
      </rPr>
      <t>Előző évi pénzmaradv. Felh.része</t>
    </r>
  </si>
  <si>
    <t>Elmaradott település támogatása</t>
  </si>
  <si>
    <t>Fejlesztési célú támogatás</t>
  </si>
  <si>
    <r>
      <rPr>
        <sz val="11"/>
        <rFont val="Arial CE"/>
        <family val="2"/>
      </rPr>
      <t>Felhalm.és tőkejell.bevételek</t>
    </r>
  </si>
  <si>
    <r>
      <rPr>
        <b/>
        <sz val="11"/>
        <rFont val="Arial CE"/>
        <family val="2"/>
      </rPr>
      <t>Felhalm. Bevételek összesen</t>
    </r>
  </si>
  <si>
    <r>
      <rPr>
        <b/>
        <sz val="11"/>
        <rFont val="Arial CE"/>
        <family val="2"/>
      </rPr>
      <t>Felhalm. Kiadások összesen</t>
    </r>
  </si>
  <si>
    <t>Ezer Ft-ban</t>
  </si>
  <si>
    <t>M e g n e v e z é s</t>
  </si>
  <si>
    <t>előirányzat</t>
  </si>
  <si>
    <r>
      <rPr>
        <sz val="11"/>
        <rFont val="Arial CE"/>
        <family val="2"/>
      </rPr>
      <t>Önkormányzatok működ.bevétele</t>
    </r>
  </si>
  <si>
    <t>Működési célú támogatás</t>
  </si>
  <si>
    <r>
      <rPr>
        <sz val="11"/>
        <rFont val="Arial CE"/>
        <family val="2"/>
      </rPr>
      <t>Pénzforgalom nélk.bevételek</t>
    </r>
  </si>
  <si>
    <t>Működési bevét. Összesen</t>
  </si>
  <si>
    <t>Személyi juttatás</t>
  </si>
  <si>
    <t>Dologi</t>
  </si>
  <si>
    <t>Egyéb támogatás pénzátadás</t>
  </si>
  <si>
    <t>Hitel törlesztés</t>
  </si>
  <si>
    <t>Létszám</t>
  </si>
  <si>
    <t>Működési kiadások összesen</t>
  </si>
  <si>
    <t>Fejlesztési célú hitel</t>
  </si>
  <si>
    <t>Támogatásért.bevételek</t>
  </si>
  <si>
    <t>Véglegesen átvett pénzeszk.</t>
  </si>
  <si>
    <t>működési mérleg</t>
  </si>
  <si>
    <t>felhalmozási mérleg</t>
  </si>
  <si>
    <t>Kommunális adó</t>
  </si>
  <si>
    <t>Felhalmozási célra átvett</t>
  </si>
  <si>
    <t>Támogatásértékű műk.bevétel</t>
  </si>
  <si>
    <t>Véglegesen átvett műk. Pénzeszk</t>
  </si>
  <si>
    <t>Működési hitel</t>
  </si>
  <si>
    <t>Felsőtold  Községi Önkormányzat</t>
  </si>
  <si>
    <t>Közkincs hiteltörleszt.</t>
  </si>
  <si>
    <t xml:space="preserve">        Felsőtold  Községi Önkormányzat</t>
  </si>
  <si>
    <t>Felsőtold Községi Önkormányzat</t>
  </si>
  <si>
    <t>Munkaadót terhelő jár.</t>
  </si>
  <si>
    <t>Munkaadót terhelő járulék</t>
  </si>
  <si>
    <t xml:space="preserve">                        1/a.sz. melléklet</t>
  </si>
  <si>
    <t xml:space="preserve">                      1/b.sz. melléklet</t>
  </si>
  <si>
    <t>KÖTELEZŐ FELADATOK</t>
  </si>
  <si>
    <t>ÖNKÉNT VÁLLALT FELADATOK</t>
  </si>
  <si>
    <t>MÜKÖDÉSI BEVÉTELE</t>
  </si>
  <si>
    <t>MŰKÖDÉSI BEVÉTELE</t>
  </si>
  <si>
    <t>MŰKÖDÉSI KIADÁSA</t>
  </si>
  <si>
    <t>Önkormányzatok működ.bevétele</t>
  </si>
  <si>
    <t>FELHALMOZÁSI  BEVÉTELE</t>
  </si>
  <si>
    <t>FELHALMOZÁSI BEVÉTELE</t>
  </si>
  <si>
    <t>Felhalm.és tőkejell.bevételek</t>
  </si>
  <si>
    <t>FELHALMOZÁSI KIADÁSA</t>
  </si>
  <si>
    <t>Befektetési c. részvény vásárl.</t>
  </si>
  <si>
    <t>Egyéb felhalmozási kiadás</t>
  </si>
  <si>
    <t>Befektetési c. részvény vásárlás</t>
  </si>
  <si>
    <t>Szociális célú támogatás</t>
  </si>
  <si>
    <t>Szociális célú támog.</t>
  </si>
  <si>
    <t>Befektési c. részesed.</t>
  </si>
  <si>
    <t>Falugondnoki autó vásárlás</t>
  </si>
  <si>
    <t>Támogatásértékű felh.bevétel</t>
  </si>
  <si>
    <t>Támogatásért.felh.bevétel</t>
  </si>
  <si>
    <t>Módosított</t>
  </si>
  <si>
    <t>Teljesítés</t>
  </si>
  <si>
    <t>Telj.%-a</t>
  </si>
  <si>
    <t>Kapott előlegek</t>
  </si>
  <si>
    <t>Adott előlegek</t>
  </si>
  <si>
    <t>Fejlesztési c. hitel</t>
  </si>
  <si>
    <t>Működési c. hitel</t>
  </si>
  <si>
    <t>Működési c. hitel törlesztés</t>
  </si>
  <si>
    <t>Fejlesztési c. hitel törlesztés</t>
  </si>
  <si>
    <t xml:space="preserve">              2016.évi kv-i rendelethez</t>
  </si>
  <si>
    <t>2016.évi</t>
  </si>
  <si>
    <t>2016.évi kv-i rendelethez</t>
  </si>
  <si>
    <t>2016.évi mérleg</t>
  </si>
  <si>
    <t xml:space="preserve">           2016.évi kv-i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</si>
</sst>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5">
    <font>
      <sz val="10"/>
      <name val="Arial CE"/>
      <family val="0"/>
    </font>
    <font>
      <sz val="10"/>
      <name val="Arial"/>
      <family val="0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b/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Border="1" applyAlignment="1">
      <alignment/>
    </xf>
    <xf numFmtId="164" fontId="0" fillId="0" borderId="16" xfId="60" applyNumberFormat="1" applyFont="1" applyBorder="1" applyAlignment="1">
      <alignment/>
    </xf>
    <xf numFmtId="164" fontId="0" fillId="0" borderId="16" xfId="60" applyNumberFormat="1" applyFont="1" applyBorder="1" applyAlignment="1">
      <alignment horizontal="lef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64" fontId="0" fillId="0" borderId="21" xfId="60" applyNumberFormat="1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21" xfId="60" applyNumberFormat="1" applyFont="1" applyBorder="1" applyAlignment="1">
      <alignment/>
    </xf>
    <xf numFmtId="164" fontId="0" fillId="0" borderId="0" xfId="6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0" fillId="0" borderId="16" xfId="0" applyFont="1" applyBorder="1" applyAlignment="1">
      <alignment horizontal="right"/>
    </xf>
    <xf numFmtId="164" fontId="0" fillId="0" borderId="28" xfId="60" applyNumberFormat="1" applyFont="1" applyBorder="1" applyAlignment="1">
      <alignment/>
    </xf>
    <xf numFmtId="164" fontId="0" fillId="0" borderId="29" xfId="60" applyNumberFormat="1" applyFont="1" applyBorder="1" applyAlignment="1">
      <alignment/>
    </xf>
    <xf numFmtId="164" fontId="3" fillId="0" borderId="28" xfId="60" applyNumberFormat="1" applyFont="1" applyBorder="1" applyAlignment="1">
      <alignment/>
    </xf>
    <xf numFmtId="0" fontId="0" fillId="0" borderId="26" xfId="0" applyFont="1" applyBorder="1" applyAlignment="1">
      <alignment/>
    </xf>
    <xf numFmtId="164" fontId="3" fillId="0" borderId="0" xfId="60" applyNumberFormat="1" applyFont="1" applyBorder="1" applyAlignment="1">
      <alignment/>
    </xf>
    <xf numFmtId="164" fontId="0" fillId="0" borderId="0" xfId="6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9" fontId="0" fillId="0" borderId="16" xfId="60" applyFont="1" applyBorder="1" applyAlignment="1">
      <alignment/>
    </xf>
    <xf numFmtId="9" fontId="0" fillId="0" borderId="26" xfId="60" applyFont="1" applyBorder="1" applyAlignment="1">
      <alignment/>
    </xf>
    <xf numFmtId="9" fontId="3" fillId="0" borderId="26" xfId="60" applyFont="1" applyBorder="1" applyAlignment="1">
      <alignment/>
    </xf>
    <xf numFmtId="0" fontId="0" fillId="0" borderId="0" xfId="0" applyFont="1" applyFill="1" applyBorder="1" applyAlignment="1">
      <alignment horizontal="left"/>
    </xf>
    <xf numFmtId="9" fontId="0" fillId="0" borderId="27" xfId="6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19">
      <selection activeCell="G18" sqref="G18"/>
    </sheetView>
  </sheetViews>
  <sheetFormatPr defaultColWidth="9.00390625" defaultRowHeight="12.75"/>
  <cols>
    <col min="1" max="1" width="8.125" style="1" customWidth="1"/>
    <col min="2" max="2" width="9.875" style="1" customWidth="1"/>
    <col min="3" max="3" width="11.375" style="1" customWidth="1"/>
    <col min="4" max="4" width="15.625" style="1" customWidth="1"/>
    <col min="5" max="6" width="15.375" style="1" customWidth="1"/>
    <col min="7" max="7" width="10.75390625" style="1" customWidth="1"/>
  </cols>
  <sheetData>
    <row r="1" ht="12.75">
      <c r="F1" s="1" t="s">
        <v>0</v>
      </c>
    </row>
    <row r="2" spans="6:7" ht="12.75">
      <c r="F2" s="87" t="s">
        <v>91</v>
      </c>
      <c r="G2" s="86"/>
    </row>
    <row r="3" spans="3:6" ht="18.75">
      <c r="C3" s="83" t="s">
        <v>53</v>
      </c>
      <c r="D3" s="84"/>
      <c r="E3" s="84"/>
      <c r="F3" s="84"/>
    </row>
    <row r="4" spans="4:5" ht="18.75">
      <c r="D4" s="85" t="s">
        <v>92</v>
      </c>
      <c r="E4" s="86"/>
    </row>
    <row r="5" ht="12.75">
      <c r="G5" s="1" t="s">
        <v>1</v>
      </c>
    </row>
    <row r="7" spans="1:7" ht="12.75">
      <c r="A7" s="5" t="s">
        <v>2</v>
      </c>
      <c r="B7" s="6"/>
      <c r="C7" s="7"/>
      <c r="D7" s="77" t="s">
        <v>90</v>
      </c>
      <c r="E7" s="37" t="s">
        <v>80</v>
      </c>
      <c r="F7" s="38" t="s">
        <v>81</v>
      </c>
      <c r="G7" s="8" t="s">
        <v>82</v>
      </c>
    </row>
    <row r="8" spans="1:7" ht="12.75">
      <c r="A8" s="9"/>
      <c r="C8" s="10"/>
      <c r="D8" s="11" t="s">
        <v>3</v>
      </c>
      <c r="E8" s="39" t="s">
        <v>3</v>
      </c>
      <c r="F8" s="40"/>
      <c r="G8" s="11"/>
    </row>
    <row r="9" spans="1:7" ht="18">
      <c r="A9" s="12" t="s">
        <v>4</v>
      </c>
      <c r="B9" s="13"/>
      <c r="C9" s="7"/>
      <c r="D9" s="8"/>
      <c r="E9" s="8"/>
      <c r="F9" s="7"/>
      <c r="G9" s="8"/>
    </row>
    <row r="10" spans="1:7" ht="12.75">
      <c r="A10" s="9"/>
      <c r="C10" s="10"/>
      <c r="D10" s="11"/>
      <c r="E10" s="11"/>
      <c r="F10" s="10"/>
      <c r="G10" s="11"/>
    </row>
    <row r="11" spans="1:7" ht="14.25">
      <c r="A11" s="14" t="s">
        <v>5</v>
      </c>
      <c r="B11" s="15"/>
      <c r="C11" s="16"/>
      <c r="D11" s="14">
        <v>3360</v>
      </c>
      <c r="E11" s="46">
        <v>3360</v>
      </c>
      <c r="F11" s="10">
        <v>3175</v>
      </c>
      <c r="G11" s="70">
        <f>F11/E11</f>
        <v>0.9449404761904762</v>
      </c>
    </row>
    <row r="12" spans="1:7" ht="14.25">
      <c r="A12" s="14" t="s">
        <v>6</v>
      </c>
      <c r="B12" s="15"/>
      <c r="C12" s="16"/>
      <c r="D12" s="17">
        <v>17032</v>
      </c>
      <c r="E12" s="11">
        <v>18920</v>
      </c>
      <c r="F12" s="10">
        <v>15573</v>
      </c>
      <c r="G12" s="70">
        <f>F12/E12</f>
        <v>0.8230972515856236</v>
      </c>
    </row>
    <row r="13" spans="1:7" ht="14.25">
      <c r="A13" s="14" t="s">
        <v>7</v>
      </c>
      <c r="B13" s="15"/>
      <c r="C13" s="16"/>
      <c r="D13" s="17">
        <v>794</v>
      </c>
      <c r="E13" s="11">
        <v>157</v>
      </c>
      <c r="F13" s="10"/>
      <c r="G13" s="70"/>
    </row>
    <row r="14" spans="1:7" ht="14.25">
      <c r="A14" s="14" t="s">
        <v>44</v>
      </c>
      <c r="B14" s="15"/>
      <c r="C14" s="16"/>
      <c r="D14" s="17">
        <v>9140</v>
      </c>
      <c r="E14" s="11">
        <v>9897</v>
      </c>
      <c r="F14" s="10">
        <v>11348</v>
      </c>
      <c r="G14" s="70">
        <f>F14/E14</f>
        <v>1.1466100838637971</v>
      </c>
    </row>
    <row r="15" spans="1:7" ht="14.25">
      <c r="A15" s="14" t="s">
        <v>45</v>
      </c>
      <c r="B15" s="15"/>
      <c r="C15" s="16"/>
      <c r="D15" s="17"/>
      <c r="E15" s="11"/>
      <c r="F15" s="10"/>
      <c r="G15" s="70"/>
    </row>
    <row r="16" spans="1:7" ht="14.25">
      <c r="A16" s="14"/>
      <c r="B16" s="15"/>
      <c r="C16" s="16"/>
      <c r="D16" s="17"/>
      <c r="E16" s="11"/>
      <c r="F16" s="10"/>
      <c r="G16" s="70"/>
    </row>
    <row r="17" spans="1:7" ht="14.25">
      <c r="A17" s="14" t="s">
        <v>86</v>
      </c>
      <c r="B17" s="15"/>
      <c r="C17" s="16"/>
      <c r="D17" s="17"/>
      <c r="E17" s="11"/>
      <c r="F17" s="10"/>
      <c r="G17" s="70"/>
    </row>
    <row r="18" spans="1:7" ht="14.25">
      <c r="A18" s="14" t="s">
        <v>85</v>
      </c>
      <c r="B18" s="15"/>
      <c r="C18" s="16"/>
      <c r="D18" s="17"/>
      <c r="E18" s="11"/>
      <c r="F18" s="10"/>
      <c r="G18" s="70"/>
    </row>
    <row r="19" spans="1:7" ht="14.25">
      <c r="A19" s="14"/>
      <c r="B19" s="15"/>
      <c r="C19" s="16"/>
      <c r="D19" s="17"/>
      <c r="E19" s="11"/>
      <c r="F19" s="10"/>
      <c r="G19" s="70"/>
    </row>
    <row r="20" spans="1:7" ht="14.25">
      <c r="A20" s="14" t="s">
        <v>8</v>
      </c>
      <c r="B20" s="15"/>
      <c r="C20" s="16"/>
      <c r="D20" s="17">
        <v>1923</v>
      </c>
      <c r="E20" s="11">
        <v>2710</v>
      </c>
      <c r="F20" s="10">
        <v>2710</v>
      </c>
      <c r="G20" s="70">
        <f>F20/E20</f>
        <v>1</v>
      </c>
    </row>
    <row r="21" spans="1:7" ht="14.25">
      <c r="A21" s="14"/>
      <c r="B21" s="15"/>
      <c r="C21" s="16"/>
      <c r="D21" s="17"/>
      <c r="E21" s="11"/>
      <c r="F21" s="10"/>
      <c r="G21" s="70"/>
    </row>
    <row r="22" spans="1:8" ht="12.75">
      <c r="A22" s="9" t="s">
        <v>83</v>
      </c>
      <c r="C22" s="10"/>
      <c r="D22" s="11"/>
      <c r="E22" s="11">
        <v>636</v>
      </c>
      <c r="F22" s="10">
        <v>636</v>
      </c>
      <c r="G22" s="70">
        <f>F22/E22</f>
        <v>1</v>
      </c>
      <c r="H22" s="1"/>
    </row>
    <row r="23" spans="1:7" ht="12.75">
      <c r="A23" s="9"/>
      <c r="C23" s="10"/>
      <c r="D23" s="11"/>
      <c r="E23" s="11"/>
      <c r="F23" s="10"/>
      <c r="G23" s="70"/>
    </row>
    <row r="24" spans="1:7" ht="12.75">
      <c r="A24" s="9"/>
      <c r="C24" s="10"/>
      <c r="D24" s="11"/>
      <c r="E24" s="11"/>
      <c r="F24" s="10"/>
      <c r="G24" s="70"/>
    </row>
    <row r="25" spans="1:7" ht="18">
      <c r="A25" s="18" t="s">
        <v>9</v>
      </c>
      <c r="B25" s="6"/>
      <c r="C25" s="7"/>
      <c r="D25" s="19">
        <f>SUM(D11:D23)</f>
        <v>32249</v>
      </c>
      <c r="E25" s="19">
        <f>SUM(E11:E22)</f>
        <v>35680</v>
      </c>
      <c r="F25" s="41">
        <f>SUM(F11:F22)</f>
        <v>33442</v>
      </c>
      <c r="G25" s="71">
        <f>F25/E25</f>
        <v>0.9372757847533633</v>
      </c>
    </row>
    <row r="26" spans="1:7" ht="12.75">
      <c r="A26" s="20"/>
      <c r="B26" s="21"/>
      <c r="C26" s="22"/>
      <c r="D26" s="23"/>
      <c r="E26" s="23"/>
      <c r="F26" s="21"/>
      <c r="G26" s="42"/>
    </row>
    <row r="27" spans="1:7" ht="18">
      <c r="A27" s="12" t="s">
        <v>10</v>
      </c>
      <c r="B27" s="13"/>
      <c r="C27" s="6"/>
      <c r="D27" s="8"/>
      <c r="E27" s="6"/>
      <c r="F27" s="8"/>
      <c r="G27" s="33"/>
    </row>
    <row r="28" spans="1:7" ht="12.75">
      <c r="A28" s="9"/>
      <c r="D28" s="11"/>
      <c r="F28" s="11"/>
      <c r="G28" s="33"/>
    </row>
    <row r="29" spans="1:7" ht="14.25">
      <c r="A29" s="14" t="s">
        <v>11</v>
      </c>
      <c r="B29" s="15"/>
      <c r="C29" s="15"/>
      <c r="D29" s="47">
        <f>SUM(D30:D34)</f>
        <v>30723</v>
      </c>
      <c r="E29" s="48">
        <f>SUM(E30:E34)</f>
        <v>34154</v>
      </c>
      <c r="F29" s="47">
        <f>SUM(F30:F34)</f>
        <v>28868</v>
      </c>
      <c r="G29" s="70">
        <f>F29/E29</f>
        <v>0.845230426889969</v>
      </c>
    </row>
    <row r="30" spans="1:7" ht="14.25">
      <c r="A30" s="14"/>
      <c r="B30" s="15" t="s">
        <v>12</v>
      </c>
      <c r="C30" s="15"/>
      <c r="D30" s="25">
        <v>14345</v>
      </c>
      <c r="E30" s="26">
        <v>15382</v>
      </c>
      <c r="F30" s="25">
        <v>15215</v>
      </c>
      <c r="G30" s="70">
        <f aca="true" t="shared" si="0" ref="G30:G41">F30/E30</f>
        <v>0.9891431543362371</v>
      </c>
    </row>
    <row r="31" spans="1:7" ht="14.25">
      <c r="A31" s="14"/>
      <c r="B31" s="15" t="s">
        <v>57</v>
      </c>
      <c r="C31" s="15"/>
      <c r="D31" s="25">
        <v>2901</v>
      </c>
      <c r="E31" s="26">
        <v>2993</v>
      </c>
      <c r="F31" s="25">
        <v>2994</v>
      </c>
      <c r="G31" s="70">
        <f t="shared" si="0"/>
        <v>1.0003341129301704</v>
      </c>
    </row>
    <row r="32" spans="1:7" ht="14.25">
      <c r="A32" s="14"/>
      <c r="B32" s="15" t="s">
        <v>13</v>
      </c>
      <c r="C32" s="15"/>
      <c r="D32" s="25">
        <v>10827</v>
      </c>
      <c r="E32" s="26">
        <v>12641</v>
      </c>
      <c r="F32" s="25">
        <v>8568</v>
      </c>
      <c r="G32" s="70">
        <f t="shared" si="0"/>
        <v>0.6777944782849458</v>
      </c>
    </row>
    <row r="33" spans="1:7" ht="14.25">
      <c r="A33" s="14"/>
      <c r="B33" s="15" t="s">
        <v>14</v>
      </c>
      <c r="C33" s="15"/>
      <c r="D33" s="25">
        <v>1850</v>
      </c>
      <c r="E33" s="26">
        <v>2338</v>
      </c>
      <c r="F33" s="25">
        <v>1808</v>
      </c>
      <c r="G33" s="70">
        <f t="shared" si="0"/>
        <v>0.7733105218135158</v>
      </c>
    </row>
    <row r="34" spans="1:7" ht="14.25">
      <c r="A34" s="14"/>
      <c r="B34" s="15" t="s">
        <v>75</v>
      </c>
      <c r="C34" s="15"/>
      <c r="D34" s="25">
        <v>800</v>
      </c>
      <c r="E34" s="26">
        <v>800</v>
      </c>
      <c r="F34" s="25">
        <v>283</v>
      </c>
      <c r="G34" s="70">
        <f t="shared" si="0"/>
        <v>0.35375</v>
      </c>
    </row>
    <row r="35" spans="1:7" ht="14.25">
      <c r="A35" s="14" t="s">
        <v>15</v>
      </c>
      <c r="B35" s="15"/>
      <c r="C35" s="15"/>
      <c r="D35" s="25">
        <v>10</v>
      </c>
      <c r="E35" s="26">
        <v>10</v>
      </c>
      <c r="F35" s="25">
        <v>11</v>
      </c>
      <c r="G35" s="70">
        <f t="shared" si="0"/>
        <v>1.1</v>
      </c>
    </row>
    <row r="36" spans="1:7" ht="14.25">
      <c r="A36" s="14"/>
      <c r="B36" s="15"/>
      <c r="C36" s="15"/>
      <c r="D36" s="25"/>
      <c r="E36" s="26"/>
      <c r="F36" s="11"/>
      <c r="G36" s="70"/>
    </row>
    <row r="37" spans="1:7" ht="14.25">
      <c r="A37" s="14" t="s">
        <v>16</v>
      </c>
      <c r="B37" s="15"/>
      <c r="C37" s="15"/>
      <c r="D37" s="47">
        <v>1526</v>
      </c>
      <c r="E37" s="69">
        <v>1526</v>
      </c>
      <c r="F37" s="47">
        <v>1384</v>
      </c>
      <c r="G37" s="70">
        <f t="shared" si="0"/>
        <v>0.9069462647444299</v>
      </c>
    </row>
    <row r="38" spans="1:7" ht="14.25">
      <c r="A38" s="14"/>
      <c r="B38" s="15" t="s">
        <v>17</v>
      </c>
      <c r="C38" s="15"/>
      <c r="D38" s="25">
        <v>526</v>
      </c>
      <c r="E38" s="26">
        <v>526</v>
      </c>
      <c r="F38" s="25">
        <v>525</v>
      </c>
      <c r="G38" s="70">
        <f t="shared" si="0"/>
        <v>0.9980988593155894</v>
      </c>
    </row>
    <row r="39" spans="1:7" ht="14.25">
      <c r="A39" s="14"/>
      <c r="B39" s="15" t="s">
        <v>18</v>
      </c>
      <c r="C39" s="15"/>
      <c r="D39" s="25">
        <v>1000</v>
      </c>
      <c r="E39" s="26">
        <v>141</v>
      </c>
      <c r="F39" s="25"/>
      <c r="G39" s="70">
        <f t="shared" si="0"/>
        <v>0</v>
      </c>
    </row>
    <row r="40" spans="1:7" ht="14.25">
      <c r="A40" s="14"/>
      <c r="B40" s="15" t="s">
        <v>76</v>
      </c>
      <c r="C40" s="15"/>
      <c r="D40" s="25"/>
      <c r="E40" s="26"/>
      <c r="F40" s="25"/>
      <c r="G40" s="70"/>
    </row>
    <row r="41" spans="1:7" ht="14.25">
      <c r="A41" s="14"/>
      <c r="B41" s="15" t="s">
        <v>19</v>
      </c>
      <c r="C41" s="15"/>
      <c r="D41" s="25"/>
      <c r="E41" s="26">
        <v>859</v>
      </c>
      <c r="F41" s="25">
        <v>859</v>
      </c>
      <c r="G41" s="70">
        <f t="shared" si="0"/>
        <v>1</v>
      </c>
    </row>
    <row r="42" spans="1:7" ht="14.25">
      <c r="A42" s="14"/>
      <c r="B42" s="15"/>
      <c r="C42" s="15"/>
      <c r="D42" s="25"/>
      <c r="E42" s="26"/>
      <c r="F42" s="25"/>
      <c r="G42" s="70"/>
    </row>
    <row r="43" spans="1:7" ht="14.25">
      <c r="A43" s="14" t="s">
        <v>87</v>
      </c>
      <c r="B43" s="15"/>
      <c r="C43" s="15"/>
      <c r="D43" s="25"/>
      <c r="E43" s="26"/>
      <c r="F43" s="25"/>
      <c r="G43" s="70"/>
    </row>
    <row r="44" spans="1:7" ht="14.25">
      <c r="A44" s="14" t="s">
        <v>88</v>
      </c>
      <c r="B44" s="15"/>
      <c r="C44" s="15"/>
      <c r="D44" s="61"/>
      <c r="E44" s="68"/>
      <c r="F44" s="61"/>
      <c r="G44" s="70"/>
    </row>
    <row r="45" spans="1:7" ht="14.25" hidden="1">
      <c r="A45" s="14"/>
      <c r="B45" s="15"/>
      <c r="C45" s="15"/>
      <c r="D45" s="25"/>
      <c r="E45" s="26"/>
      <c r="F45" s="25"/>
      <c r="G45" s="34"/>
    </row>
    <row r="46" spans="1:7" ht="14.25">
      <c r="A46" s="14"/>
      <c r="B46" s="15"/>
      <c r="C46" s="15"/>
      <c r="D46" s="11"/>
      <c r="F46" s="11"/>
      <c r="G46" s="33"/>
    </row>
    <row r="47" spans="1:7" ht="14.25">
      <c r="A47" s="35" t="s">
        <v>84</v>
      </c>
      <c r="B47" s="36"/>
      <c r="C47" s="36"/>
      <c r="D47" s="23"/>
      <c r="E47" s="21"/>
      <c r="F47" s="23">
        <v>542</v>
      </c>
      <c r="G47" s="33"/>
    </row>
    <row r="48" spans="1:7" ht="18">
      <c r="A48" s="27" t="s">
        <v>20</v>
      </c>
      <c r="D48" s="24">
        <f>SUM(D44:D47,D37,D29)</f>
        <v>32249</v>
      </c>
      <c r="E48" s="2">
        <f>SUM(E47,E44,E37,E29)</f>
        <v>35680</v>
      </c>
      <c r="F48" s="43">
        <f>SUM(F47,F44,F37,F29)</f>
        <v>30794</v>
      </c>
      <c r="G48" s="72">
        <f>F48/E48</f>
        <v>0.8630605381165919</v>
      </c>
    </row>
    <row r="49" spans="1:7" ht="12.75">
      <c r="A49" s="20"/>
      <c r="B49" s="21"/>
      <c r="C49" s="21"/>
      <c r="D49" s="23"/>
      <c r="E49" s="21"/>
      <c r="F49" s="20"/>
      <c r="G49" s="44"/>
    </row>
    <row r="50" ht="12.75">
      <c r="G50" s="45"/>
    </row>
    <row r="51" ht="12.75">
      <c r="G51" s="45"/>
    </row>
    <row r="52" ht="12.75">
      <c r="G52" s="45"/>
    </row>
    <row r="53" ht="12.75">
      <c r="G53" s="45"/>
    </row>
  </sheetData>
  <sheetProtection/>
  <mergeCells count="3">
    <mergeCell ref="C3:F3"/>
    <mergeCell ref="D4:E4"/>
    <mergeCell ref="F2:G2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5">
      <selection activeCell="F45" sqref="F45"/>
    </sheetView>
  </sheetViews>
  <sheetFormatPr defaultColWidth="9.00390625" defaultRowHeight="12.75"/>
  <cols>
    <col min="1" max="2" width="9.00390625" style="0" customWidth="1"/>
    <col min="3" max="3" width="15.00390625" style="1" customWidth="1"/>
    <col min="4" max="4" width="14.875" style="1" customWidth="1"/>
    <col min="5" max="6" width="14.375" style="1" customWidth="1"/>
    <col min="7" max="7" width="10.25390625" style="1" hidden="1" customWidth="1"/>
  </cols>
  <sheetData>
    <row r="1" ht="12.75">
      <c r="E1" s="1" t="s">
        <v>59</v>
      </c>
    </row>
    <row r="2" ht="12.75">
      <c r="E2" s="76" t="s">
        <v>89</v>
      </c>
    </row>
    <row r="3" spans="3:6" ht="18.75">
      <c r="C3" s="85" t="s">
        <v>55</v>
      </c>
      <c r="D3" s="86"/>
      <c r="E3" s="86"/>
      <c r="F3" s="86"/>
    </row>
    <row r="4" spans="4:6" ht="18.75">
      <c r="D4" s="3" t="s">
        <v>46</v>
      </c>
      <c r="E4" s="4"/>
      <c r="F4" s="4"/>
    </row>
    <row r="5" spans="4:5" ht="18">
      <c r="D5" s="88" t="s">
        <v>90</v>
      </c>
      <c r="E5" s="89"/>
    </row>
    <row r="6" ht="12.75">
      <c r="F6" s="1" t="s">
        <v>30</v>
      </c>
    </row>
    <row r="8" spans="1:8" ht="12.75">
      <c r="A8" s="5" t="s">
        <v>31</v>
      </c>
      <c r="B8" s="6"/>
      <c r="C8" s="6"/>
      <c r="D8" s="77" t="s">
        <v>90</v>
      </c>
      <c r="E8" s="6" t="s">
        <v>80</v>
      </c>
      <c r="F8" s="8" t="s">
        <v>81</v>
      </c>
      <c r="G8" s="6"/>
      <c r="H8" s="8" t="s">
        <v>82</v>
      </c>
    </row>
    <row r="9" spans="1:8" ht="12.75">
      <c r="A9" s="20"/>
      <c r="B9" s="21"/>
      <c r="C9" s="21"/>
      <c r="D9" s="23" t="s">
        <v>32</v>
      </c>
      <c r="E9" s="21" t="s">
        <v>3</v>
      </c>
      <c r="F9" s="23"/>
      <c r="G9" s="21"/>
      <c r="H9" s="54"/>
    </row>
    <row r="10" spans="1:8" ht="12.75">
      <c r="A10" s="58" t="s">
        <v>61</v>
      </c>
      <c r="B10" s="59"/>
      <c r="C10" s="59"/>
      <c r="D10" s="11"/>
      <c r="F10" s="11"/>
      <c r="H10" s="65"/>
    </row>
    <row r="11" spans="1:8" ht="12.75">
      <c r="A11" s="58" t="s">
        <v>63</v>
      </c>
      <c r="B11" s="59"/>
      <c r="C11" s="59"/>
      <c r="D11" s="11"/>
      <c r="F11" s="11"/>
      <c r="H11" s="54"/>
    </row>
    <row r="12" spans="1:8" ht="12.75">
      <c r="A12" s="9"/>
      <c r="B12" s="1"/>
      <c r="D12" s="11"/>
      <c r="F12" s="11"/>
      <c r="H12" s="54"/>
    </row>
    <row r="13" spans="1:8" ht="14.25">
      <c r="A13" s="14" t="s">
        <v>33</v>
      </c>
      <c r="B13" s="15"/>
      <c r="C13" s="15"/>
      <c r="D13" s="11">
        <v>718</v>
      </c>
      <c r="E13" s="1">
        <v>568</v>
      </c>
      <c r="F13" s="11">
        <v>846</v>
      </c>
      <c r="G13" s="45"/>
      <c r="H13" s="74">
        <f>F13/E13</f>
        <v>1.4894366197183098</v>
      </c>
    </row>
    <row r="14" spans="1:8" ht="14.25">
      <c r="A14" s="14" t="s">
        <v>34</v>
      </c>
      <c r="B14" s="15"/>
      <c r="C14" s="15"/>
      <c r="D14" s="11">
        <v>14532</v>
      </c>
      <c r="E14" s="1">
        <v>16180</v>
      </c>
      <c r="F14" s="11">
        <v>12833</v>
      </c>
      <c r="G14" s="45"/>
      <c r="H14" s="74">
        <f aca="true" t="shared" si="0" ref="H14:H28">F14/E14</f>
        <v>0.7931396786155748</v>
      </c>
    </row>
    <row r="15" spans="1:8" ht="14.25">
      <c r="A15" s="14" t="s">
        <v>50</v>
      </c>
      <c r="B15" s="15"/>
      <c r="C15" s="15"/>
      <c r="D15" s="11">
        <v>8408</v>
      </c>
      <c r="E15" s="1">
        <v>9165</v>
      </c>
      <c r="F15" s="11">
        <v>11348</v>
      </c>
      <c r="G15" s="45"/>
      <c r="H15" s="74">
        <f t="shared" si="0"/>
        <v>1.238188761593017</v>
      </c>
    </row>
    <row r="16" spans="1:8" ht="14.25">
      <c r="A16" s="14" t="s">
        <v>51</v>
      </c>
      <c r="B16" s="15"/>
      <c r="C16" s="15"/>
      <c r="D16" s="11"/>
      <c r="F16" s="11"/>
      <c r="G16" s="45"/>
      <c r="H16" s="74"/>
    </row>
    <row r="17" spans="1:8" ht="14.25">
      <c r="A17" s="14" t="s">
        <v>52</v>
      </c>
      <c r="B17" s="15"/>
      <c r="C17" s="15"/>
      <c r="D17" s="11"/>
      <c r="E17" s="49"/>
      <c r="F17" s="11"/>
      <c r="G17" s="45"/>
      <c r="H17" s="74"/>
    </row>
    <row r="18" spans="1:8" ht="14.25">
      <c r="A18" s="14" t="s">
        <v>35</v>
      </c>
      <c r="B18" s="15"/>
      <c r="C18" s="15"/>
      <c r="D18" s="11">
        <v>1923</v>
      </c>
      <c r="E18" s="78">
        <v>2710</v>
      </c>
      <c r="F18" s="11">
        <v>2710</v>
      </c>
      <c r="G18" s="45"/>
      <c r="H18" s="74">
        <f t="shared" si="0"/>
        <v>1</v>
      </c>
    </row>
    <row r="19" spans="1:8" ht="14.25">
      <c r="A19" s="14" t="s">
        <v>83</v>
      </c>
      <c r="B19" s="15"/>
      <c r="C19" s="15"/>
      <c r="D19" s="11"/>
      <c r="E19" s="78">
        <v>636</v>
      </c>
      <c r="F19" s="11">
        <v>636</v>
      </c>
      <c r="G19" s="45"/>
      <c r="H19" s="74">
        <f t="shared" si="0"/>
        <v>1</v>
      </c>
    </row>
    <row r="20" spans="1:8" ht="12.75">
      <c r="A20" s="9"/>
      <c r="B20" s="1"/>
      <c r="D20" s="11"/>
      <c r="F20" s="11"/>
      <c r="G20" s="45"/>
      <c r="H20" s="74"/>
    </row>
    <row r="21" spans="1:8" ht="12.75">
      <c r="A21" s="58" t="s">
        <v>62</v>
      </c>
      <c r="B21" s="59"/>
      <c r="C21" s="59"/>
      <c r="D21" s="11"/>
      <c r="F21" s="11"/>
      <c r="G21" s="45"/>
      <c r="H21" s="74"/>
    </row>
    <row r="22" spans="1:8" ht="12.75">
      <c r="A22" s="58" t="s">
        <v>64</v>
      </c>
      <c r="B22" s="59"/>
      <c r="C22" s="59"/>
      <c r="D22" s="11"/>
      <c r="F22" s="11"/>
      <c r="G22" s="45"/>
      <c r="H22" s="74"/>
    </row>
    <row r="23" spans="1:8" ht="12.75">
      <c r="A23" s="58"/>
      <c r="B23" s="59"/>
      <c r="C23" s="59"/>
      <c r="D23" s="11"/>
      <c r="F23" s="11"/>
      <c r="G23" s="45"/>
      <c r="H23" s="74"/>
    </row>
    <row r="24" spans="1:8" ht="14.25">
      <c r="A24" s="14" t="s">
        <v>34</v>
      </c>
      <c r="B24" s="15"/>
      <c r="C24" s="15"/>
      <c r="D24" s="11">
        <v>2500</v>
      </c>
      <c r="E24" s="1">
        <v>2740</v>
      </c>
      <c r="F24" s="11">
        <v>2740</v>
      </c>
      <c r="G24" s="45"/>
      <c r="H24" s="74">
        <f t="shared" si="0"/>
        <v>1</v>
      </c>
    </row>
    <row r="25" spans="1:8" ht="14.25">
      <c r="A25" s="56" t="s">
        <v>66</v>
      </c>
      <c r="B25" s="57"/>
      <c r="C25" s="57"/>
      <c r="D25" s="11">
        <v>2642</v>
      </c>
      <c r="E25" s="1">
        <v>2792</v>
      </c>
      <c r="F25" s="11">
        <v>2329</v>
      </c>
      <c r="G25" s="45"/>
      <c r="H25" s="74">
        <f t="shared" si="0"/>
        <v>0.8341690544412608</v>
      </c>
    </row>
    <row r="26" spans="1:8" ht="12.75" hidden="1">
      <c r="A26" s="9"/>
      <c r="B26" s="1"/>
      <c r="D26" s="11"/>
      <c r="F26" s="11"/>
      <c r="G26" s="45"/>
      <c r="H26" s="74" t="e">
        <f t="shared" si="0"/>
        <v>#DIV/0!</v>
      </c>
    </row>
    <row r="27" spans="1:8" ht="12.75">
      <c r="A27" s="9"/>
      <c r="B27" s="1"/>
      <c r="D27" s="11"/>
      <c r="F27" s="11"/>
      <c r="G27" s="45"/>
      <c r="H27" s="74"/>
    </row>
    <row r="28" spans="1:8" ht="15">
      <c r="A28" s="28" t="s">
        <v>36</v>
      </c>
      <c r="B28" s="6"/>
      <c r="C28" s="6"/>
      <c r="D28" s="29">
        <f>SUM(D13:D25)</f>
        <v>30723</v>
      </c>
      <c r="E28" s="30">
        <f>SUM(E13:E25)</f>
        <v>34791</v>
      </c>
      <c r="F28" s="50">
        <f>SUM(F13:F25)</f>
        <v>33442</v>
      </c>
      <c r="G28" s="62"/>
      <c r="H28" s="71">
        <f t="shared" si="0"/>
        <v>0.9612256043229571</v>
      </c>
    </row>
    <row r="29" spans="1:8" ht="12.75">
      <c r="A29" s="20"/>
      <c r="B29" s="21"/>
      <c r="C29" s="21"/>
      <c r="D29" s="31"/>
      <c r="E29" s="32"/>
      <c r="F29" s="52"/>
      <c r="G29" s="63"/>
      <c r="H29" s="55"/>
    </row>
    <row r="30" spans="1:8" ht="12.75">
      <c r="A30" s="58" t="s">
        <v>61</v>
      </c>
      <c r="B30" s="59"/>
      <c r="C30" s="59"/>
      <c r="D30" s="24"/>
      <c r="E30" s="2"/>
      <c r="F30" s="53"/>
      <c r="G30" s="45"/>
      <c r="H30" s="65"/>
    </row>
    <row r="31" spans="1:8" ht="12.75">
      <c r="A31" s="58" t="s">
        <v>65</v>
      </c>
      <c r="B31" s="59"/>
      <c r="C31" s="59"/>
      <c r="D31" s="11">
        <f>SUM(D33:D37)</f>
        <v>25581</v>
      </c>
      <c r="E31" s="1">
        <f>SUM(E33:E37)</f>
        <v>28622</v>
      </c>
      <c r="F31" s="54">
        <f>SUM(F32:F37)</f>
        <v>23799</v>
      </c>
      <c r="G31" s="45"/>
      <c r="H31" s="74">
        <f>F31/E31</f>
        <v>0.8314932569352247</v>
      </c>
    </row>
    <row r="32" spans="1:8" ht="12.75">
      <c r="A32" s="9"/>
      <c r="B32" s="1"/>
      <c r="D32" s="11"/>
      <c r="F32" s="54"/>
      <c r="H32" s="74"/>
    </row>
    <row r="33" spans="1:8" ht="14.25">
      <c r="A33" s="14" t="s">
        <v>37</v>
      </c>
      <c r="B33" s="15"/>
      <c r="C33" s="15"/>
      <c r="D33" s="25">
        <v>11262</v>
      </c>
      <c r="E33" s="26">
        <v>12097</v>
      </c>
      <c r="F33" s="60">
        <v>12138</v>
      </c>
      <c r="G33" s="45"/>
      <c r="H33" s="74">
        <f>F33/E33</f>
        <v>1.0033892700669587</v>
      </c>
    </row>
    <row r="34" spans="1:8" ht="14.25">
      <c r="A34" s="14" t="s">
        <v>58</v>
      </c>
      <c r="B34" s="15"/>
      <c r="C34" s="15"/>
      <c r="D34" s="25">
        <v>2064</v>
      </c>
      <c r="E34" s="26">
        <v>2118</v>
      </c>
      <c r="F34" s="60">
        <v>2156</v>
      </c>
      <c r="G34" s="45"/>
      <c r="H34" s="74">
        <f>F34/E34</f>
        <v>1.0179414542020775</v>
      </c>
    </row>
    <row r="35" spans="1:8" ht="14.25">
      <c r="A35" s="14" t="s">
        <v>38</v>
      </c>
      <c r="B35" s="15"/>
      <c r="C35" s="15"/>
      <c r="D35" s="25">
        <v>9605</v>
      </c>
      <c r="E35" s="26">
        <v>11269</v>
      </c>
      <c r="F35" s="60">
        <v>7414</v>
      </c>
      <c r="G35" s="45"/>
      <c r="H35" s="74">
        <f>F35/E35</f>
        <v>0.6579110835034164</v>
      </c>
    </row>
    <row r="36" spans="1:8" ht="14.25">
      <c r="A36" s="14" t="s">
        <v>39</v>
      </c>
      <c r="B36" s="15"/>
      <c r="C36" s="15"/>
      <c r="D36" s="25">
        <v>1850</v>
      </c>
      <c r="E36" s="73">
        <v>2338</v>
      </c>
      <c r="F36" s="60">
        <v>1808</v>
      </c>
      <c r="G36" s="45"/>
      <c r="H36" s="74">
        <f>F36/E36</f>
        <v>0.7733105218135158</v>
      </c>
    </row>
    <row r="37" spans="1:8" ht="14.25">
      <c r="A37" s="14" t="s">
        <v>74</v>
      </c>
      <c r="B37" s="15"/>
      <c r="C37" s="15"/>
      <c r="D37" s="25">
        <v>800</v>
      </c>
      <c r="E37" s="73">
        <v>800</v>
      </c>
      <c r="F37" s="60">
        <v>283</v>
      </c>
      <c r="G37" s="45"/>
      <c r="H37" s="74">
        <f>F37/E37</f>
        <v>0.35375</v>
      </c>
    </row>
    <row r="38" spans="1:8" ht="14.25">
      <c r="A38" s="14" t="s">
        <v>40</v>
      </c>
      <c r="B38" s="15"/>
      <c r="C38" s="15"/>
      <c r="D38" s="11"/>
      <c r="F38" s="54"/>
      <c r="G38" s="45"/>
      <c r="H38" s="54"/>
    </row>
    <row r="39" spans="1:8" ht="14.25">
      <c r="A39" s="14" t="s">
        <v>41</v>
      </c>
      <c r="B39" s="15"/>
      <c r="C39" s="15"/>
      <c r="D39" s="25">
        <v>9</v>
      </c>
      <c r="E39" s="79">
        <v>9</v>
      </c>
      <c r="F39" s="60">
        <v>10</v>
      </c>
      <c r="G39" s="45"/>
      <c r="H39" s="54"/>
    </row>
    <row r="40" spans="1:8" ht="14.25" hidden="1">
      <c r="A40" s="14"/>
      <c r="B40" s="15"/>
      <c r="C40" s="15"/>
      <c r="D40" s="11"/>
      <c r="F40" s="54"/>
      <c r="G40" s="45"/>
      <c r="H40" s="54"/>
    </row>
    <row r="41" spans="1:8" ht="14.25">
      <c r="A41" s="14" t="s">
        <v>84</v>
      </c>
      <c r="B41" s="15"/>
      <c r="C41" s="15"/>
      <c r="D41" s="11"/>
      <c r="F41" s="54">
        <v>542</v>
      </c>
      <c r="G41" s="45"/>
      <c r="H41" s="54"/>
    </row>
    <row r="42" spans="1:8" ht="12.75">
      <c r="A42" s="9"/>
      <c r="B42" s="1"/>
      <c r="D42" s="11"/>
      <c r="F42" s="54"/>
      <c r="G42" s="45"/>
      <c r="H42" s="54"/>
    </row>
    <row r="43" spans="1:8" ht="12.75">
      <c r="A43" s="58" t="s">
        <v>62</v>
      </c>
      <c r="B43" s="59"/>
      <c r="C43" s="59"/>
      <c r="D43" s="11"/>
      <c r="F43" s="54"/>
      <c r="G43" s="45"/>
      <c r="H43" s="54"/>
    </row>
    <row r="44" spans="1:8" ht="12.75">
      <c r="A44" s="58" t="s">
        <v>65</v>
      </c>
      <c r="B44" s="59"/>
      <c r="C44" s="59"/>
      <c r="D44" s="11">
        <f>SUM(D45:D47)</f>
        <v>5142</v>
      </c>
      <c r="E44" s="1">
        <f>SUM(E45:E47)</f>
        <v>5532</v>
      </c>
      <c r="F44" s="54">
        <f>SUM(F45:F47)</f>
        <v>5069</v>
      </c>
      <c r="G44" s="45"/>
      <c r="H44" s="74">
        <f>F44/E44</f>
        <v>0.9163051337671728</v>
      </c>
    </row>
    <row r="45" spans="1:8" ht="12.75">
      <c r="A45" s="9" t="s">
        <v>12</v>
      </c>
      <c r="B45" s="1"/>
      <c r="D45" s="25">
        <v>3083</v>
      </c>
      <c r="E45" s="26">
        <v>3285</v>
      </c>
      <c r="F45" s="60">
        <v>3077</v>
      </c>
      <c r="G45" s="45"/>
      <c r="H45" s="74">
        <f>F45/E45</f>
        <v>0.9366818873668189</v>
      </c>
    </row>
    <row r="46" spans="1:8" ht="12.75">
      <c r="A46" s="9" t="s">
        <v>58</v>
      </c>
      <c r="B46" s="1"/>
      <c r="D46" s="25">
        <v>837</v>
      </c>
      <c r="E46" s="26">
        <v>875</v>
      </c>
      <c r="F46" s="60">
        <v>838</v>
      </c>
      <c r="G46" s="45"/>
      <c r="H46" s="74">
        <f>F46/E46</f>
        <v>0.9577142857142857</v>
      </c>
    </row>
    <row r="47" spans="1:8" ht="14.25">
      <c r="A47" s="56" t="s">
        <v>13</v>
      </c>
      <c r="B47" s="57"/>
      <c r="C47" s="57"/>
      <c r="D47" s="25">
        <v>1222</v>
      </c>
      <c r="E47" s="26">
        <v>1372</v>
      </c>
      <c r="F47" s="60">
        <v>1154</v>
      </c>
      <c r="G47" s="45"/>
      <c r="H47" s="74">
        <f>F47/E47</f>
        <v>0.8411078717201166</v>
      </c>
    </row>
    <row r="48" spans="1:8" ht="14.25">
      <c r="A48" s="56" t="s">
        <v>39</v>
      </c>
      <c r="B48" s="57"/>
      <c r="C48" s="57"/>
      <c r="D48" s="11"/>
      <c r="F48" s="54"/>
      <c r="G48" s="45"/>
      <c r="H48" s="54"/>
    </row>
    <row r="49" spans="1:8" ht="12.75">
      <c r="A49" s="9" t="s">
        <v>15</v>
      </c>
      <c r="B49" s="1"/>
      <c r="D49" s="25">
        <v>1</v>
      </c>
      <c r="E49" s="79">
        <v>1</v>
      </c>
      <c r="F49" s="80">
        <v>1</v>
      </c>
      <c r="G49" s="45"/>
      <c r="H49" s="55"/>
    </row>
    <row r="50" spans="1:8" ht="15">
      <c r="A50" s="28" t="s">
        <v>42</v>
      </c>
      <c r="B50" s="6"/>
      <c r="C50" s="6"/>
      <c r="D50" s="29">
        <f>SUM(D44,D31)</f>
        <v>30723</v>
      </c>
      <c r="E50" s="30">
        <f>SUM(E31,E41,E44)</f>
        <v>34154</v>
      </c>
      <c r="F50" s="52">
        <f>SUM(F31,F41,F44)</f>
        <v>29410</v>
      </c>
      <c r="G50" s="64"/>
      <c r="H50" s="74">
        <f>F50/E50</f>
        <v>0.8610997247760145</v>
      </c>
    </row>
    <row r="51" spans="1:8" ht="12.75">
      <c r="A51" s="20"/>
      <c r="B51" s="21"/>
      <c r="C51" s="21"/>
      <c r="D51" s="31"/>
      <c r="E51" s="32"/>
      <c r="F51" s="51"/>
      <c r="G51" s="63"/>
      <c r="H51" s="55"/>
    </row>
  </sheetData>
  <sheetProtection/>
  <mergeCells count="2"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25">
      <selection activeCell="H39" sqref="H39"/>
    </sheetView>
  </sheetViews>
  <sheetFormatPr defaultColWidth="9.00390625" defaultRowHeight="12.75"/>
  <cols>
    <col min="1" max="2" width="9.00390625" style="0" customWidth="1"/>
    <col min="3" max="3" width="15.25390625" style="1" customWidth="1"/>
    <col min="4" max="4" width="15.625" style="1" customWidth="1"/>
    <col min="5" max="5" width="11.875" style="1" customWidth="1"/>
    <col min="6" max="6" width="14.125" style="1" customWidth="1"/>
    <col min="7" max="7" width="10.875" style="1" hidden="1" customWidth="1"/>
  </cols>
  <sheetData>
    <row r="1" ht="12.75">
      <c r="E1" s="1" t="s">
        <v>60</v>
      </c>
    </row>
    <row r="2" ht="12.75">
      <c r="E2" s="76" t="s">
        <v>93</v>
      </c>
    </row>
    <row r="3" spans="3:6" ht="18.75">
      <c r="C3" s="90" t="s">
        <v>56</v>
      </c>
      <c r="D3" s="84"/>
      <c r="E3" s="84"/>
      <c r="F3" s="84"/>
    </row>
    <row r="4" spans="3:6" ht="18.75">
      <c r="C4" s="90" t="s">
        <v>47</v>
      </c>
      <c r="D4" s="90"/>
      <c r="E4" s="90"/>
      <c r="F4" s="90"/>
    </row>
    <row r="5" spans="4:5" ht="15">
      <c r="D5" s="91" t="s">
        <v>90</v>
      </c>
      <c r="E5" s="91"/>
    </row>
    <row r="6" ht="12.75">
      <c r="F6" s="1" t="s">
        <v>21</v>
      </c>
    </row>
    <row r="8" spans="1:8" ht="12.75">
      <c r="A8" s="5" t="s">
        <v>22</v>
      </c>
      <c r="B8" s="6"/>
      <c r="C8" s="6"/>
      <c r="D8" s="77" t="s">
        <v>90</v>
      </c>
      <c r="E8" s="6" t="s">
        <v>80</v>
      </c>
      <c r="F8" s="8" t="s">
        <v>81</v>
      </c>
      <c r="G8" s="6"/>
      <c r="H8" s="8" t="s">
        <v>82</v>
      </c>
    </row>
    <row r="9" spans="1:8" ht="12.75">
      <c r="A9" s="20"/>
      <c r="B9" s="21"/>
      <c r="C9" s="21"/>
      <c r="D9" s="23" t="s">
        <v>23</v>
      </c>
      <c r="E9" s="21" t="s">
        <v>3</v>
      </c>
      <c r="F9" s="23"/>
      <c r="G9" s="21"/>
      <c r="H9" s="54"/>
    </row>
    <row r="10" spans="1:8" ht="12.75">
      <c r="A10" s="58" t="s">
        <v>61</v>
      </c>
      <c r="B10" s="59"/>
      <c r="C10" s="59"/>
      <c r="D10" s="11"/>
      <c r="F10" s="11"/>
      <c r="H10" s="65"/>
    </row>
    <row r="11" spans="1:8" ht="12.75">
      <c r="A11" s="58" t="s">
        <v>67</v>
      </c>
      <c r="B11" s="59"/>
      <c r="C11" s="59"/>
      <c r="D11" s="11"/>
      <c r="F11" s="11"/>
      <c r="H11" s="54"/>
    </row>
    <row r="12" spans="1:8" ht="12.75">
      <c r="A12" s="9"/>
      <c r="B12" s="1"/>
      <c r="D12" s="11"/>
      <c r="F12" s="11"/>
      <c r="H12" s="54"/>
    </row>
    <row r="13" spans="1:8" ht="14.25">
      <c r="A13" s="14" t="s">
        <v>24</v>
      </c>
      <c r="B13" s="15"/>
      <c r="C13" s="15"/>
      <c r="D13" s="11"/>
      <c r="F13" s="11"/>
      <c r="G13" s="45"/>
      <c r="H13" s="74"/>
    </row>
    <row r="14" spans="1:8" ht="14.25" hidden="1">
      <c r="A14" s="14" t="s">
        <v>25</v>
      </c>
      <c r="B14" s="15"/>
      <c r="C14" s="15"/>
      <c r="D14" s="11">
        <v>374</v>
      </c>
      <c r="F14" s="11"/>
      <c r="G14" s="45"/>
      <c r="H14" s="54"/>
    </row>
    <row r="15" spans="1:8" ht="14.25" hidden="1">
      <c r="A15" s="14"/>
      <c r="B15" s="15"/>
      <c r="C15" s="15"/>
      <c r="D15" s="11"/>
      <c r="F15" s="11"/>
      <c r="G15" s="45"/>
      <c r="H15" s="54"/>
    </row>
    <row r="16" spans="1:8" ht="14.25">
      <c r="A16" s="14" t="s">
        <v>26</v>
      </c>
      <c r="B16" s="15"/>
      <c r="C16" s="15"/>
      <c r="D16" s="11"/>
      <c r="F16" s="11"/>
      <c r="G16" s="45"/>
      <c r="H16" s="54"/>
    </row>
    <row r="17" spans="1:8" ht="14.25">
      <c r="A17" s="14" t="s">
        <v>27</v>
      </c>
      <c r="B17" s="15"/>
      <c r="C17" s="15"/>
      <c r="D17" s="11">
        <v>794</v>
      </c>
      <c r="E17" s="1">
        <v>157</v>
      </c>
      <c r="F17" s="11"/>
      <c r="G17" s="45"/>
      <c r="H17" s="54"/>
    </row>
    <row r="18" spans="1:8" ht="14.25">
      <c r="A18" s="14" t="s">
        <v>79</v>
      </c>
      <c r="B18" s="15"/>
      <c r="C18" s="15"/>
      <c r="D18" s="11">
        <v>732</v>
      </c>
      <c r="E18" s="1">
        <v>732</v>
      </c>
      <c r="F18" s="11"/>
      <c r="G18" s="45"/>
      <c r="H18" s="54"/>
    </row>
    <row r="19" spans="1:8" ht="14.25" hidden="1">
      <c r="A19" s="14"/>
      <c r="B19" s="15"/>
      <c r="C19" s="15"/>
      <c r="D19" s="11"/>
      <c r="F19" s="11"/>
      <c r="G19" s="45"/>
      <c r="H19" s="54"/>
    </row>
    <row r="20" spans="1:8" ht="14.25" hidden="1">
      <c r="A20" s="14"/>
      <c r="B20" s="15"/>
      <c r="C20" s="15"/>
      <c r="D20" s="11"/>
      <c r="F20" s="11"/>
      <c r="G20" s="45"/>
      <c r="H20" s="54"/>
    </row>
    <row r="21" spans="1:8" ht="14.25" hidden="1">
      <c r="A21" s="14" t="s">
        <v>48</v>
      </c>
      <c r="B21" s="15"/>
      <c r="C21" s="15"/>
      <c r="D21" s="11"/>
      <c r="F21" s="11"/>
      <c r="G21" s="45"/>
      <c r="H21" s="54"/>
    </row>
    <row r="22" spans="1:8" ht="14.25">
      <c r="A22" s="14" t="s">
        <v>49</v>
      </c>
      <c r="B22" s="15"/>
      <c r="C22" s="15"/>
      <c r="D22" s="11"/>
      <c r="F22" s="11"/>
      <c r="G22" s="45"/>
      <c r="H22" s="54"/>
    </row>
    <row r="23" spans="1:8" ht="12.75" hidden="1">
      <c r="A23" s="9"/>
      <c r="B23" s="1"/>
      <c r="D23" s="11"/>
      <c r="F23" s="11"/>
      <c r="G23" s="45"/>
      <c r="H23" s="54"/>
    </row>
    <row r="24" spans="1:8" ht="14.25">
      <c r="A24" s="14" t="s">
        <v>43</v>
      </c>
      <c r="B24" s="15"/>
      <c r="C24" s="15"/>
      <c r="D24" s="11"/>
      <c r="F24" s="11"/>
      <c r="G24" s="45"/>
      <c r="H24" s="54"/>
    </row>
    <row r="25" spans="1:8" ht="14.25">
      <c r="A25" s="14"/>
      <c r="B25" s="15"/>
      <c r="C25" s="15"/>
      <c r="D25" s="11"/>
      <c r="F25" s="11"/>
      <c r="G25" s="45"/>
      <c r="H25" s="54"/>
    </row>
    <row r="26" spans="1:8" ht="12.75">
      <c r="A26" s="58" t="s">
        <v>62</v>
      </c>
      <c r="B26" s="59"/>
      <c r="C26" s="59"/>
      <c r="D26" s="11"/>
      <c r="F26" s="11"/>
      <c r="G26" s="45"/>
      <c r="H26" s="54"/>
    </row>
    <row r="27" spans="1:8" ht="12.75">
      <c r="A27" s="58" t="s">
        <v>68</v>
      </c>
      <c r="B27" s="59"/>
      <c r="C27" s="59"/>
      <c r="D27" s="11"/>
      <c r="F27" s="11"/>
      <c r="G27" s="45"/>
      <c r="H27" s="54"/>
    </row>
    <row r="28" spans="1:8" ht="12.75">
      <c r="A28" s="58"/>
      <c r="B28" s="59"/>
      <c r="C28" s="59"/>
      <c r="D28" s="11"/>
      <c r="F28" s="11"/>
      <c r="G28" s="45"/>
      <c r="H28" s="54"/>
    </row>
    <row r="29" spans="1:8" ht="14.25">
      <c r="A29" s="14" t="s">
        <v>78</v>
      </c>
      <c r="B29" s="15"/>
      <c r="C29" s="15"/>
      <c r="D29" s="11"/>
      <c r="F29" s="11"/>
      <c r="G29" s="45"/>
      <c r="H29" s="74"/>
    </row>
    <row r="30" spans="1:8" ht="14.25">
      <c r="A30" s="14" t="s">
        <v>69</v>
      </c>
      <c r="B30" s="15"/>
      <c r="C30" s="15"/>
      <c r="D30" s="11"/>
      <c r="F30" s="11"/>
      <c r="G30" s="45"/>
      <c r="H30" s="74"/>
    </row>
    <row r="31" spans="1:8" ht="14.25">
      <c r="A31" s="14" t="s">
        <v>43</v>
      </c>
      <c r="B31" s="15"/>
      <c r="C31" s="15"/>
      <c r="D31" s="11"/>
      <c r="F31" s="11"/>
      <c r="G31" s="45"/>
      <c r="H31" s="74"/>
    </row>
    <row r="32" spans="1:8" ht="12.75">
      <c r="A32" s="20"/>
      <c r="B32" s="21"/>
      <c r="C32" s="21"/>
      <c r="D32" s="23"/>
      <c r="E32" s="21"/>
      <c r="F32" s="23"/>
      <c r="G32" s="45"/>
      <c r="H32" s="55"/>
    </row>
    <row r="33" spans="1:8" ht="15">
      <c r="A33" s="28" t="s">
        <v>28</v>
      </c>
      <c r="B33" s="6"/>
      <c r="C33" s="6"/>
      <c r="D33" s="29">
        <f>SUM(D17:D31)</f>
        <v>1526</v>
      </c>
      <c r="E33" s="30">
        <f>SUM(E13:E31)</f>
        <v>889</v>
      </c>
      <c r="F33" s="50"/>
      <c r="G33" s="64"/>
      <c r="H33" s="74"/>
    </row>
    <row r="34" spans="1:8" ht="12.75">
      <c r="A34" s="20"/>
      <c r="B34" s="21"/>
      <c r="C34" s="21"/>
      <c r="D34" s="31"/>
      <c r="E34" s="32"/>
      <c r="F34" s="52"/>
      <c r="G34" s="63"/>
      <c r="H34" s="54"/>
    </row>
    <row r="35" spans="1:8" ht="12.75">
      <c r="A35" s="58" t="s">
        <v>61</v>
      </c>
      <c r="B35" s="59"/>
      <c r="C35" s="59"/>
      <c r="D35" s="24"/>
      <c r="E35" s="2"/>
      <c r="F35" s="53"/>
      <c r="G35" s="45"/>
      <c r="H35" s="65"/>
    </row>
    <row r="36" spans="1:8" ht="12.75">
      <c r="A36" s="58" t="s">
        <v>70</v>
      </c>
      <c r="B36" s="59"/>
      <c r="C36" s="59"/>
      <c r="D36" s="11"/>
      <c r="F36" s="54"/>
      <c r="G36" s="45"/>
      <c r="H36" s="54"/>
    </row>
    <row r="37" spans="1:8" ht="12.75">
      <c r="A37" s="9"/>
      <c r="B37" s="1"/>
      <c r="D37" s="11"/>
      <c r="F37" s="54"/>
      <c r="G37" s="45"/>
      <c r="H37" s="54"/>
    </row>
    <row r="38" spans="1:8" ht="14.25">
      <c r="A38" s="14" t="s">
        <v>17</v>
      </c>
      <c r="B38" s="15"/>
      <c r="C38" s="15"/>
      <c r="D38" s="11">
        <v>526</v>
      </c>
      <c r="E38" s="1">
        <v>526</v>
      </c>
      <c r="F38" s="54">
        <v>525</v>
      </c>
      <c r="G38" s="66"/>
      <c r="H38" s="74">
        <f>F38/E38</f>
        <v>0.9980988593155894</v>
      </c>
    </row>
    <row r="39" spans="1:8" ht="14.25">
      <c r="A39" s="14" t="s">
        <v>18</v>
      </c>
      <c r="B39" s="15"/>
      <c r="C39" s="15"/>
      <c r="D39" s="81">
        <v>1000</v>
      </c>
      <c r="E39" s="76">
        <v>141</v>
      </c>
      <c r="F39" s="82"/>
      <c r="G39" s="45"/>
      <c r="H39" s="74"/>
    </row>
    <row r="40" spans="1:8" ht="14.25">
      <c r="A40" s="14" t="s">
        <v>71</v>
      </c>
      <c r="B40" s="15"/>
      <c r="C40" s="15"/>
      <c r="D40" s="25"/>
      <c r="E40" s="68"/>
      <c r="F40" s="75"/>
      <c r="G40" s="67"/>
      <c r="H40" s="74"/>
    </row>
    <row r="41" spans="1:8" ht="14.25">
      <c r="A41" s="14" t="s">
        <v>72</v>
      </c>
      <c r="B41" s="15"/>
      <c r="C41" s="15"/>
      <c r="D41" s="25"/>
      <c r="E41" s="68">
        <v>859</v>
      </c>
      <c r="F41" s="75">
        <v>859</v>
      </c>
      <c r="G41" s="67"/>
      <c r="H41" s="74">
        <f>F41/E41</f>
        <v>1</v>
      </c>
    </row>
    <row r="42" spans="1:8" ht="14.25">
      <c r="A42" s="14"/>
      <c r="B42" s="15"/>
      <c r="C42" s="15"/>
      <c r="D42" s="25"/>
      <c r="E42" s="26"/>
      <c r="F42" s="60"/>
      <c r="G42" s="67"/>
      <c r="H42" s="54"/>
    </row>
    <row r="43" spans="1:8" ht="14.25" hidden="1">
      <c r="A43" s="14"/>
      <c r="B43" s="15" t="s">
        <v>54</v>
      </c>
      <c r="C43" s="15"/>
      <c r="D43" s="25"/>
      <c r="E43" s="26"/>
      <c r="F43" s="60"/>
      <c r="G43" s="45"/>
      <c r="H43" s="54"/>
    </row>
    <row r="44" spans="1:8" ht="12.75">
      <c r="A44" s="58" t="s">
        <v>62</v>
      </c>
      <c r="B44" s="59"/>
      <c r="C44" s="59"/>
      <c r="D44" s="25"/>
      <c r="E44" s="26"/>
      <c r="F44" s="60"/>
      <c r="G44" s="45"/>
      <c r="H44" s="54"/>
    </row>
    <row r="45" spans="1:8" ht="12.75">
      <c r="A45" s="58" t="s">
        <v>70</v>
      </c>
      <c r="B45" s="59"/>
      <c r="C45" s="59"/>
      <c r="D45" s="11"/>
      <c r="F45" s="54"/>
      <c r="G45" s="45"/>
      <c r="H45" s="54"/>
    </row>
    <row r="46" spans="1:8" ht="12.75">
      <c r="A46" s="58"/>
      <c r="B46" s="59"/>
      <c r="C46" s="59"/>
      <c r="D46" s="11"/>
      <c r="F46" s="54"/>
      <c r="G46" s="45"/>
      <c r="H46" s="54"/>
    </row>
    <row r="47" spans="1:8" ht="14.25">
      <c r="A47" s="56" t="s">
        <v>77</v>
      </c>
      <c r="B47" s="1"/>
      <c r="D47" s="11"/>
      <c r="F47" s="54"/>
      <c r="H47" s="74"/>
    </row>
    <row r="48" spans="1:8" ht="14.25">
      <c r="A48" s="56" t="s">
        <v>73</v>
      </c>
      <c r="B48" s="57"/>
      <c r="C48" s="57"/>
      <c r="D48" s="11"/>
      <c r="F48" s="54"/>
      <c r="H48" s="74"/>
    </row>
    <row r="49" spans="1:8" ht="14.25">
      <c r="A49" s="56" t="s">
        <v>88</v>
      </c>
      <c r="B49" s="57"/>
      <c r="C49" s="57"/>
      <c r="D49" s="11"/>
      <c r="F49" s="54"/>
      <c r="H49" s="74"/>
    </row>
    <row r="50" spans="1:8" ht="12.75">
      <c r="A50" s="9"/>
      <c r="B50" s="1"/>
      <c r="D50" s="11"/>
      <c r="F50" s="55"/>
      <c r="H50" s="55"/>
    </row>
    <row r="51" spans="1:8" ht="15">
      <c r="A51" s="28" t="s">
        <v>29</v>
      </c>
      <c r="B51" s="6"/>
      <c r="C51" s="6"/>
      <c r="D51" s="29">
        <f>SUM(D38:D49)</f>
        <v>1526</v>
      </c>
      <c r="E51" s="30">
        <f>SUM(E38:E49)</f>
        <v>1526</v>
      </c>
      <c r="F51" s="24">
        <f>SUM(F38:F49)</f>
        <v>1384</v>
      </c>
      <c r="G51" s="41"/>
      <c r="H51" s="74">
        <f>F51/E51</f>
        <v>0.9069462647444299</v>
      </c>
    </row>
    <row r="52" spans="1:8" ht="12.75">
      <c r="A52" s="20"/>
      <c r="B52" s="21"/>
      <c r="C52" s="21"/>
      <c r="D52" s="23"/>
      <c r="E52" s="21"/>
      <c r="F52" s="23"/>
      <c r="G52" s="21"/>
      <c r="H52" s="55"/>
    </row>
  </sheetData>
  <sheetProtection/>
  <mergeCells count="3">
    <mergeCell ref="C4:F4"/>
    <mergeCell ref="D5:E5"/>
    <mergeCell ref="C3:F3"/>
  </mergeCells>
  <printOptions/>
  <pageMargins left="0.7875" right="0.7875" top="0.7875" bottom="0.7875" header="0.5" footer="0.5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Nógrád Megye Önkormányzata</dc:creator>
  <cp:keywords/>
  <dc:description/>
  <cp:lastModifiedBy>Hivatal-06</cp:lastModifiedBy>
  <cp:lastPrinted>2015-05-12T09:07:28Z</cp:lastPrinted>
  <dcterms:created xsi:type="dcterms:W3CDTF">2004-01-27T11:44:12Z</dcterms:created>
  <dcterms:modified xsi:type="dcterms:W3CDTF">2017-05-04T10:52:38Z</dcterms:modified>
  <cp:category/>
  <cp:version/>
  <cp:contentType/>
  <cp:contentStatus/>
  <cp:revision>1</cp:revision>
</cp:coreProperties>
</file>