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G69" i="1" l="1"/>
  <c r="G32" i="1" l="1"/>
  <c r="G62" i="1" l="1"/>
  <c r="G41" i="1" l="1"/>
  <c r="G39" i="1"/>
  <c r="G31" i="1"/>
  <c r="G23" i="1" l="1"/>
  <c r="G21" i="1"/>
  <c r="G22" i="1"/>
  <c r="E55" i="1" l="1"/>
  <c r="G40" i="1"/>
  <c r="G42" i="1" l="1"/>
  <c r="G30" i="1" l="1"/>
  <c r="E13" i="1"/>
  <c r="G20" i="1"/>
  <c r="G33" i="1" l="1"/>
  <c r="G35" i="1" s="1"/>
  <c r="G24" i="1"/>
  <c r="G26" i="1" s="1"/>
  <c r="F8" i="1"/>
  <c r="H8" i="1" s="1"/>
  <c r="E9" i="1"/>
  <c r="C9" i="1"/>
  <c r="F7" i="1" l="1"/>
  <c r="H7" i="1" s="1"/>
  <c r="F6" i="1"/>
  <c r="H6" i="1" s="1"/>
</calcChain>
</file>

<file path=xl/sharedStrings.xml><?xml version="1.0" encoding="utf-8"?>
<sst xmlns="http://schemas.openxmlformats.org/spreadsheetml/2006/main" count="55" uniqueCount="41">
  <si>
    <t>Csesztve</t>
  </si>
  <si>
    <t>Nógrádmarcal</t>
  </si>
  <si>
    <t>Szügy</t>
  </si>
  <si>
    <t>Szügyi KÖH  finanszírozási igénye</t>
  </si>
  <si>
    <t>Bevételek</t>
  </si>
  <si>
    <t>Kiadások</t>
  </si>
  <si>
    <t>Falugondnoki szolgálat</t>
  </si>
  <si>
    <t>Házi segítségnyújtás</t>
  </si>
  <si>
    <t>Szociális étkezés</t>
  </si>
  <si>
    <t>Finanszírozás</t>
  </si>
  <si>
    <t>Megoszlás</t>
  </si>
  <si>
    <t>Önkormányzatok finanszírozása</t>
  </si>
  <si>
    <t>2016. évi állami támogatás</t>
  </si>
  <si>
    <t>Nógrádmarcal finanszírozása</t>
  </si>
  <si>
    <t>Csesztve finanszírozása</t>
  </si>
  <si>
    <t>Saját bevételek</t>
  </si>
  <si>
    <t>Állami támogatás</t>
  </si>
  <si>
    <t>Szügy finanszírozása</t>
  </si>
  <si>
    <t>Család-és gyermekjóléti szolgálat</t>
  </si>
  <si>
    <t>A család-és gyermekjóléti szolgálat finanszírozása lakosságarányos.</t>
  </si>
  <si>
    <t>Tényleges hozzájárulás</t>
  </si>
  <si>
    <t>Különbözet</t>
  </si>
  <si>
    <t>Közös Hivatal finanszírozásásból Csesztvét illető</t>
  </si>
  <si>
    <t xml:space="preserve">Csesztve </t>
  </si>
  <si>
    <t xml:space="preserve">Közös Hivatal finanszírozásáshoz Nmarcal tartozása </t>
  </si>
  <si>
    <t>Szügyi Közös Hivatal finanszírozás elszámolás  2016. évre</t>
  </si>
  <si>
    <t>Lakosságszám 2016. január 1-én (fő)</t>
  </si>
  <si>
    <t>Hozzájárulási igény 2016.évre</t>
  </si>
  <si>
    <t>Szociális Társulás finanszírozás elszámolás  2016. évre</t>
  </si>
  <si>
    <t>Csesztve hozzájárulás igény 2016. évre</t>
  </si>
  <si>
    <t>Csesztve befizetése 2016. évre</t>
  </si>
  <si>
    <t xml:space="preserve">Nmarcal hozzájárulási igény 2016.évre </t>
  </si>
  <si>
    <t>Nmarcal befizetése 2016. évre</t>
  </si>
  <si>
    <t>Szügy hozzájárulási igény 2016. évre</t>
  </si>
  <si>
    <t>Összes kiadás 2016. évre</t>
  </si>
  <si>
    <t>Összes bevétel 2016. évre</t>
  </si>
  <si>
    <t>Társulásl finanszírozásásból Csesztvét illető</t>
  </si>
  <si>
    <t>Társulásl finanszírozásáshoz Nmarcal tartozása</t>
  </si>
  <si>
    <t>Nógrádmarcaltól  utalandó Szügynek</t>
  </si>
  <si>
    <t>Egyenleg</t>
  </si>
  <si>
    <t>Szügytől  utalandó Csesztvének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</si>
</sst>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3" fontId="0" fillId="0" borderId="1" xfId="0" applyNumberFormat="1" applyFont="1" applyBorder="1"/>
    <xf numFmtId="3" fontId="0" fillId="0" borderId="1" xfId="0" applyNumberFormat="1" applyBorder="1"/>
    <xf numFmtId="3" fontId="1" fillId="0" borderId="0" xfId="0" applyNumberFormat="1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1" xfId="0" applyFont="1" applyBorder="1"/>
    <xf numFmtId="3" fontId="0" fillId="0" borderId="1" xfId="0" applyNumberFormat="1" applyFont="1" applyFill="1" applyBorder="1"/>
    <xf numFmtId="3" fontId="0" fillId="0" borderId="1" xfId="0" applyNumberForma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view="pageBreakPreview" zoomScaleNormal="100" zoomScaleSheetLayoutView="100" workbookViewId="0">
      <selection activeCell="J58" sqref="J58"/>
    </sheetView>
  </sheetViews>
  <sheetFormatPr defaultRowHeight="15" x14ac:dyDescent="0.25"/>
  <cols>
    <col min="4" max="4" width="6.7109375" customWidth="1"/>
    <col min="5" max="5" width="12.5703125" bestFit="1" customWidth="1"/>
    <col min="6" max="6" width="14.42578125" customWidth="1"/>
    <col min="7" max="7" width="13.28515625" customWidth="1"/>
    <col min="8" max="8" width="11.28515625" customWidth="1"/>
  </cols>
  <sheetData>
    <row r="1" spans="1:8" x14ac:dyDescent="0.25">
      <c r="A1" s="40" t="s">
        <v>25</v>
      </c>
      <c r="B1" s="40"/>
      <c r="C1" s="40"/>
      <c r="D1" s="40"/>
      <c r="E1" s="40"/>
      <c r="F1" s="40"/>
      <c r="G1" s="40"/>
    </row>
    <row r="4" spans="1:8" ht="26.25" x14ac:dyDescent="0.25">
      <c r="A4" s="4" t="s">
        <v>26</v>
      </c>
      <c r="B4" s="4"/>
      <c r="C4" s="4"/>
      <c r="D4" s="4"/>
      <c r="E4" s="5" t="s">
        <v>10</v>
      </c>
      <c r="F4" s="19" t="s">
        <v>27</v>
      </c>
      <c r="G4" s="19" t="s">
        <v>20</v>
      </c>
      <c r="H4" s="19" t="s">
        <v>21</v>
      </c>
    </row>
    <row r="5" spans="1:8" x14ac:dyDescent="0.25">
      <c r="A5" s="37"/>
      <c r="B5" s="39"/>
      <c r="C5" s="4"/>
      <c r="D5" s="4"/>
      <c r="E5" s="4"/>
      <c r="F5" s="4"/>
      <c r="G5" s="4"/>
      <c r="H5" s="4"/>
    </row>
    <row r="6" spans="1:8" x14ac:dyDescent="0.25">
      <c r="A6" s="26" t="s">
        <v>0</v>
      </c>
      <c r="B6" s="28"/>
      <c r="C6" s="4">
        <v>319</v>
      </c>
      <c r="D6" s="4"/>
      <c r="E6" s="6">
        <v>0.14000000000000001</v>
      </c>
      <c r="F6" s="7">
        <f>SUM(E13*E6)</f>
        <v>5078605.9800000004</v>
      </c>
      <c r="G6" s="8">
        <v>5183068</v>
      </c>
      <c r="H6" s="8">
        <f>SUM(G6-F6)</f>
        <v>104462.01999999955</v>
      </c>
    </row>
    <row r="7" spans="1:8" x14ac:dyDescent="0.25">
      <c r="A7" s="26" t="s">
        <v>1</v>
      </c>
      <c r="B7" s="28"/>
      <c r="C7" s="4">
        <v>484</v>
      </c>
      <c r="D7" s="4"/>
      <c r="E7" s="6">
        <v>0.21</v>
      </c>
      <c r="F7" s="7">
        <f>SUM(E13*E7)</f>
        <v>7617908.9699999997</v>
      </c>
      <c r="G7" s="8">
        <v>4751145</v>
      </c>
      <c r="H7" s="8">
        <f>SUM(G7-F7)</f>
        <v>-2866763.9699999997</v>
      </c>
    </row>
    <row r="8" spans="1:8" x14ac:dyDescent="0.25">
      <c r="A8" s="26" t="s">
        <v>2</v>
      </c>
      <c r="B8" s="28"/>
      <c r="C8" s="4">
        <v>1476</v>
      </c>
      <c r="D8" s="4"/>
      <c r="E8" s="6">
        <v>0.65</v>
      </c>
      <c r="F8" s="7">
        <f>SUM(E13*E8)</f>
        <v>23579242.050000001</v>
      </c>
      <c r="G8" s="8">
        <v>23579242</v>
      </c>
      <c r="H8" s="8">
        <f>SUM(G8-F8)</f>
        <v>-5.000000074505806E-2</v>
      </c>
    </row>
    <row r="9" spans="1:8" x14ac:dyDescent="0.25">
      <c r="A9" s="37"/>
      <c r="B9" s="39"/>
      <c r="C9" s="4">
        <f>SUM(C6:C8)</f>
        <v>2279</v>
      </c>
      <c r="D9" s="4"/>
      <c r="E9" s="6">
        <f>SUM(E6:E8)</f>
        <v>1</v>
      </c>
      <c r="F9" s="8"/>
      <c r="G9" s="8"/>
      <c r="H9" s="22"/>
    </row>
    <row r="11" spans="1:8" x14ac:dyDescent="0.25">
      <c r="A11" t="s">
        <v>3</v>
      </c>
      <c r="E11" s="1">
        <v>45752869</v>
      </c>
    </row>
    <row r="12" spans="1:8" x14ac:dyDescent="0.25">
      <c r="A12" t="s">
        <v>12</v>
      </c>
      <c r="E12" s="1">
        <v>-9477112</v>
      </c>
    </row>
    <row r="13" spans="1:8" x14ac:dyDescent="0.25">
      <c r="A13" t="s">
        <v>11</v>
      </c>
      <c r="E13" s="1">
        <f>SUM(E11:E12)</f>
        <v>36275757</v>
      </c>
    </row>
    <row r="14" spans="1:8" x14ac:dyDescent="0.25">
      <c r="E14" s="1"/>
    </row>
    <row r="15" spans="1:8" x14ac:dyDescent="0.25">
      <c r="A15" s="3"/>
      <c r="E15" s="2"/>
    </row>
    <row r="16" spans="1:8" x14ac:dyDescent="0.25">
      <c r="E16" s="1"/>
    </row>
    <row r="17" spans="1:17" x14ac:dyDescent="0.25">
      <c r="A17" s="40" t="s">
        <v>28</v>
      </c>
      <c r="B17" s="40"/>
      <c r="C17" s="40"/>
      <c r="D17" s="40"/>
      <c r="E17" s="40"/>
      <c r="F17" s="40"/>
      <c r="G17" s="40"/>
    </row>
    <row r="19" spans="1:17" x14ac:dyDescent="0.25">
      <c r="A19" s="37"/>
      <c r="B19" s="38"/>
      <c r="C19" s="38"/>
      <c r="D19" s="39"/>
      <c r="E19" s="5" t="s">
        <v>4</v>
      </c>
      <c r="F19" s="5" t="s">
        <v>5</v>
      </c>
      <c r="G19" s="5" t="s">
        <v>9</v>
      </c>
    </row>
    <row r="20" spans="1:17" x14ac:dyDescent="0.25">
      <c r="A20" s="26" t="s">
        <v>6</v>
      </c>
      <c r="B20" s="27"/>
      <c r="C20" s="27"/>
      <c r="D20" s="28"/>
      <c r="E20" s="8">
        <v>2660450</v>
      </c>
      <c r="F20" s="8">
        <v>5182813</v>
      </c>
      <c r="G20" s="8">
        <f>SUM(F20-E20)</f>
        <v>2522363</v>
      </c>
    </row>
    <row r="21" spans="1:17" x14ac:dyDescent="0.25">
      <c r="A21" s="26" t="s">
        <v>7</v>
      </c>
      <c r="B21" s="27"/>
      <c r="C21" s="27"/>
      <c r="D21" s="28"/>
      <c r="E21" s="8">
        <v>702544</v>
      </c>
      <c r="F21" s="8">
        <v>1675021</v>
      </c>
      <c r="G21" s="8">
        <f t="shared" ref="G21:G22" si="0">SUM(F21-E21)</f>
        <v>972477</v>
      </c>
    </row>
    <row r="22" spans="1:17" x14ac:dyDescent="0.25">
      <c r="A22" s="26" t="s">
        <v>8</v>
      </c>
      <c r="B22" s="27"/>
      <c r="C22" s="27"/>
      <c r="D22" s="28"/>
      <c r="E22" s="8">
        <v>1853660</v>
      </c>
      <c r="F22" s="8">
        <v>1470950</v>
      </c>
      <c r="G22" s="8">
        <f t="shared" si="0"/>
        <v>-382710</v>
      </c>
      <c r="K22" s="1"/>
    </row>
    <row r="23" spans="1:17" x14ac:dyDescent="0.25">
      <c r="A23" s="26" t="s">
        <v>18</v>
      </c>
      <c r="B23" s="27"/>
      <c r="C23" s="27"/>
      <c r="D23" s="28"/>
      <c r="E23" s="8">
        <v>3273820</v>
      </c>
      <c r="F23" s="8">
        <v>3414886</v>
      </c>
      <c r="G23" s="8">
        <f>SUM(F23-E23)*14%</f>
        <v>19749.240000000002</v>
      </c>
      <c r="K23" s="33"/>
      <c r="L23" s="33"/>
      <c r="M23" s="33"/>
      <c r="N23" s="33"/>
      <c r="O23" s="10"/>
      <c r="P23" s="10"/>
      <c r="Q23" s="10"/>
    </row>
    <row r="24" spans="1:17" x14ac:dyDescent="0.25">
      <c r="A24" s="23" t="s">
        <v>29</v>
      </c>
      <c r="B24" s="24"/>
      <c r="C24" s="24"/>
      <c r="D24" s="25"/>
      <c r="E24" s="7"/>
      <c r="F24" s="7"/>
      <c r="G24" s="7">
        <f>SUM(G20:G23)</f>
        <v>3131879.24</v>
      </c>
      <c r="K24" s="33"/>
      <c r="L24" s="33"/>
      <c r="M24" s="33"/>
      <c r="N24" s="33"/>
      <c r="O24" s="11"/>
      <c r="P24" s="11"/>
      <c r="Q24" s="11"/>
    </row>
    <row r="25" spans="1:17" x14ac:dyDescent="0.25">
      <c r="A25" s="30" t="s">
        <v>30</v>
      </c>
      <c r="B25" s="31"/>
      <c r="C25" s="31"/>
      <c r="D25" s="32"/>
      <c r="E25" s="7"/>
      <c r="F25" s="20"/>
      <c r="G25" s="7">
        <v>3446243</v>
      </c>
      <c r="K25" s="33"/>
      <c r="L25" s="33"/>
      <c r="M25" s="33"/>
      <c r="N25" s="33"/>
      <c r="O25" s="11"/>
      <c r="P25" s="11"/>
      <c r="Q25" s="11"/>
    </row>
    <row r="26" spans="1:17" x14ac:dyDescent="0.25">
      <c r="A26" s="30" t="s">
        <v>39</v>
      </c>
      <c r="B26" s="31"/>
      <c r="C26" s="31"/>
      <c r="D26" s="32"/>
      <c r="E26" s="7"/>
      <c r="F26" s="20"/>
      <c r="G26" s="21">
        <f>SUM(G24-G25)</f>
        <v>-314363.75999999978</v>
      </c>
      <c r="K26" s="15"/>
      <c r="L26" s="15"/>
      <c r="M26" s="15"/>
      <c r="N26" s="15"/>
      <c r="O26" s="11"/>
      <c r="P26" s="11"/>
      <c r="Q26" s="11"/>
    </row>
    <row r="27" spans="1:17" x14ac:dyDescent="0.25">
      <c r="A27" s="16"/>
      <c r="B27" s="16"/>
      <c r="C27" s="16"/>
      <c r="D27" s="16"/>
      <c r="E27" s="17"/>
      <c r="F27" s="12"/>
      <c r="G27" s="17"/>
      <c r="K27" s="15"/>
      <c r="L27" s="15"/>
      <c r="M27" s="15"/>
      <c r="N27" s="15"/>
      <c r="O27" s="11"/>
      <c r="P27" s="11"/>
      <c r="Q27" s="11"/>
    </row>
    <row r="28" spans="1:17" x14ac:dyDescent="0.25">
      <c r="K28" s="33"/>
      <c r="L28" s="33"/>
      <c r="M28" s="33"/>
      <c r="N28" s="33"/>
      <c r="O28" s="11"/>
      <c r="P28" s="11"/>
      <c r="Q28" s="11"/>
    </row>
    <row r="29" spans="1:17" x14ac:dyDescent="0.25">
      <c r="A29" s="37"/>
      <c r="B29" s="38"/>
      <c r="C29" s="38"/>
      <c r="D29" s="39"/>
      <c r="E29" s="5" t="s">
        <v>4</v>
      </c>
      <c r="F29" s="5" t="s">
        <v>5</v>
      </c>
      <c r="G29" s="5" t="s">
        <v>9</v>
      </c>
    </row>
    <row r="30" spans="1:17" x14ac:dyDescent="0.25">
      <c r="A30" s="26" t="s">
        <v>6</v>
      </c>
      <c r="B30" s="27"/>
      <c r="C30" s="27"/>
      <c r="D30" s="28"/>
      <c r="E30" s="8">
        <v>2625600</v>
      </c>
      <c r="F30" s="8">
        <v>3846898</v>
      </c>
      <c r="G30" s="8">
        <f>SUM(F30-E30)</f>
        <v>1221298</v>
      </c>
    </row>
    <row r="31" spans="1:17" x14ac:dyDescent="0.25">
      <c r="A31" s="26" t="s">
        <v>8</v>
      </c>
      <c r="B31" s="27"/>
      <c r="C31" s="27"/>
      <c r="D31" s="28"/>
      <c r="E31" s="8">
        <v>3087151</v>
      </c>
      <c r="F31" s="8">
        <v>2549891</v>
      </c>
      <c r="G31" s="8">
        <f>SUM(F31-E31)</f>
        <v>-537260</v>
      </c>
    </row>
    <row r="32" spans="1:17" x14ac:dyDescent="0.25">
      <c r="A32" s="26" t="s">
        <v>18</v>
      </c>
      <c r="B32" s="27"/>
      <c r="C32" s="27"/>
      <c r="D32" s="28"/>
      <c r="E32" s="8">
        <v>3273820</v>
      </c>
      <c r="F32" s="8">
        <v>3414886</v>
      </c>
      <c r="G32" s="8">
        <f>SUM(F32-E32)*21%</f>
        <v>29623.86</v>
      </c>
    </row>
    <row r="33" spans="1:11" x14ac:dyDescent="0.25">
      <c r="A33" s="30" t="s">
        <v>31</v>
      </c>
      <c r="B33" s="31"/>
      <c r="C33" s="31"/>
      <c r="D33" s="32"/>
      <c r="E33" s="7"/>
      <c r="F33" s="7"/>
      <c r="G33" s="7">
        <f>SUM(G30:G32)</f>
        <v>713661.86</v>
      </c>
    </row>
    <row r="34" spans="1:11" x14ac:dyDescent="0.25">
      <c r="A34" s="29" t="s">
        <v>32</v>
      </c>
      <c r="B34" s="29"/>
      <c r="C34" s="29"/>
      <c r="D34" s="29"/>
      <c r="E34" s="21"/>
      <c r="F34" s="20"/>
      <c r="G34" s="7">
        <v>596670</v>
      </c>
      <c r="K34" s="1"/>
    </row>
    <row r="35" spans="1:11" x14ac:dyDescent="0.25">
      <c r="A35" s="29" t="s">
        <v>39</v>
      </c>
      <c r="B35" s="29"/>
      <c r="C35" s="29"/>
      <c r="D35" s="29"/>
      <c r="E35" s="21"/>
      <c r="F35" s="20"/>
      <c r="G35" s="21">
        <f>SUM(G33-G34)</f>
        <v>116991.85999999999</v>
      </c>
      <c r="K35" s="1"/>
    </row>
    <row r="36" spans="1:11" x14ac:dyDescent="0.25">
      <c r="D36" s="12"/>
      <c r="E36" s="9"/>
      <c r="F36" s="12"/>
      <c r="K36" s="1"/>
    </row>
    <row r="38" spans="1:11" x14ac:dyDescent="0.25">
      <c r="A38" s="37"/>
      <c r="B38" s="38"/>
      <c r="C38" s="38"/>
      <c r="D38" s="39"/>
      <c r="E38" s="5" t="s">
        <v>4</v>
      </c>
      <c r="F38" s="5" t="s">
        <v>5</v>
      </c>
      <c r="G38" s="5" t="s">
        <v>9</v>
      </c>
    </row>
    <row r="39" spans="1:11" x14ac:dyDescent="0.25">
      <c r="A39" s="26" t="s">
        <v>7</v>
      </c>
      <c r="B39" s="27"/>
      <c r="C39" s="27"/>
      <c r="D39" s="28"/>
      <c r="E39" s="8">
        <v>1579075</v>
      </c>
      <c r="F39" s="8">
        <v>2270272</v>
      </c>
      <c r="G39" s="8">
        <f>F39-E39</f>
        <v>691197</v>
      </c>
    </row>
    <row r="40" spans="1:11" x14ac:dyDescent="0.25">
      <c r="A40" s="26" t="s">
        <v>8</v>
      </c>
      <c r="B40" s="27"/>
      <c r="C40" s="27"/>
      <c r="D40" s="28"/>
      <c r="E40" s="8">
        <v>5323410</v>
      </c>
      <c r="F40" s="8">
        <v>5248702</v>
      </c>
      <c r="G40" s="8">
        <f>F40-E40</f>
        <v>-74708</v>
      </c>
    </row>
    <row r="41" spans="1:11" x14ac:dyDescent="0.25">
      <c r="A41" s="26" t="s">
        <v>18</v>
      </c>
      <c r="B41" s="27"/>
      <c r="C41" s="27"/>
      <c r="D41" s="28"/>
      <c r="E41" s="8">
        <v>3273820</v>
      </c>
      <c r="F41" s="8">
        <v>3414886</v>
      </c>
      <c r="G41" s="8">
        <f>SUM(F41-E41)*64%</f>
        <v>90282.240000000005</v>
      </c>
    </row>
    <row r="42" spans="1:11" x14ac:dyDescent="0.25">
      <c r="A42" s="29" t="s">
        <v>33</v>
      </c>
      <c r="B42" s="29"/>
      <c r="C42" s="29"/>
      <c r="D42" s="29"/>
      <c r="E42" s="7"/>
      <c r="F42" s="7"/>
      <c r="G42" s="21">
        <f>SUM(G39:G41)</f>
        <v>706771.24</v>
      </c>
    </row>
    <row r="43" spans="1:11" x14ac:dyDescent="0.25">
      <c r="A43" s="18"/>
      <c r="B43" s="18"/>
      <c r="C43" s="18"/>
      <c r="D43" s="18"/>
      <c r="E43" s="11"/>
      <c r="F43" s="11"/>
      <c r="G43" s="17"/>
    </row>
    <row r="44" spans="1:11" x14ac:dyDescent="0.25">
      <c r="A44" s="18"/>
      <c r="B44" s="18"/>
      <c r="C44" s="18"/>
      <c r="D44" s="18"/>
      <c r="E44" s="11"/>
      <c r="F44" s="11"/>
      <c r="G44" s="17"/>
    </row>
    <row r="45" spans="1:11" x14ac:dyDescent="0.25">
      <c r="A45" s="10"/>
      <c r="B45" s="10"/>
      <c r="C45" s="10"/>
      <c r="D45" s="10"/>
      <c r="E45" s="11"/>
      <c r="F45" s="11"/>
      <c r="G45" s="11"/>
    </row>
    <row r="46" spans="1:11" x14ac:dyDescent="0.25">
      <c r="A46" s="44" t="s">
        <v>19</v>
      </c>
      <c r="B46" s="44"/>
      <c r="C46" s="44"/>
      <c r="D46" s="44"/>
      <c r="E46" s="44"/>
      <c r="F46" s="44"/>
      <c r="G46" s="44"/>
      <c r="H46" s="44"/>
    </row>
    <row r="47" spans="1:11" x14ac:dyDescent="0.25">
      <c r="A47" s="10"/>
      <c r="B47" s="10"/>
      <c r="C47" s="10"/>
      <c r="D47" s="10"/>
      <c r="E47" s="11"/>
      <c r="F47" s="11"/>
      <c r="G47" s="11"/>
    </row>
    <row r="48" spans="1:11" x14ac:dyDescent="0.25">
      <c r="A48" s="33"/>
      <c r="B48" s="33"/>
      <c r="C48" s="33"/>
      <c r="D48" s="33"/>
      <c r="E48" s="10"/>
    </row>
    <row r="49" spans="1:11" x14ac:dyDescent="0.25">
      <c r="A49" s="35" t="s">
        <v>34</v>
      </c>
      <c r="B49" s="35"/>
      <c r="C49" s="35"/>
      <c r="D49" s="35"/>
      <c r="E49" s="13">
        <v>26337303</v>
      </c>
    </row>
    <row r="50" spans="1:11" x14ac:dyDescent="0.25">
      <c r="A50" s="36" t="s">
        <v>13</v>
      </c>
      <c r="B50" s="36"/>
      <c r="C50" s="36"/>
      <c r="D50" s="36"/>
      <c r="E50" s="8">
        <v>596670</v>
      </c>
    </row>
    <row r="51" spans="1:11" x14ac:dyDescent="0.25">
      <c r="A51" s="36" t="s">
        <v>14</v>
      </c>
      <c r="B51" s="36"/>
      <c r="C51" s="36"/>
      <c r="D51" s="36"/>
      <c r="E51" s="8">
        <v>3446243</v>
      </c>
    </row>
    <row r="52" spans="1:11" x14ac:dyDescent="0.25">
      <c r="A52" s="36" t="s">
        <v>17</v>
      </c>
      <c r="B52" s="36"/>
      <c r="C52" s="36"/>
      <c r="D52" s="36"/>
      <c r="E52" s="8">
        <v>706771</v>
      </c>
    </row>
    <row r="53" spans="1:11" x14ac:dyDescent="0.25">
      <c r="A53" s="36" t="s">
        <v>15</v>
      </c>
      <c r="B53" s="36"/>
      <c r="C53" s="36"/>
      <c r="D53" s="36"/>
      <c r="E53" s="8">
        <v>8879634</v>
      </c>
      <c r="G53" s="1"/>
    </row>
    <row r="54" spans="1:11" x14ac:dyDescent="0.25">
      <c r="A54" s="34" t="s">
        <v>16</v>
      </c>
      <c r="B54" s="34"/>
      <c r="C54" s="34"/>
      <c r="D54" s="34"/>
      <c r="E54" s="8">
        <v>12968407</v>
      </c>
      <c r="K54" s="1"/>
    </row>
    <row r="55" spans="1:11" x14ac:dyDescent="0.25">
      <c r="A55" s="41" t="s">
        <v>35</v>
      </c>
      <c r="B55" s="42"/>
      <c r="C55" s="42"/>
      <c r="D55" s="43"/>
      <c r="E55" s="14">
        <f>SUM(E50:E54)</f>
        <v>26597725</v>
      </c>
    </row>
    <row r="58" spans="1:11" x14ac:dyDescent="0.25">
      <c r="A58" s="3" t="s">
        <v>23</v>
      </c>
      <c r="B58" s="3"/>
      <c r="C58" s="3"/>
      <c r="D58" s="3"/>
      <c r="E58" s="3"/>
      <c r="F58" s="3"/>
      <c r="G58" s="3"/>
    </row>
    <row r="59" spans="1:11" x14ac:dyDescent="0.25">
      <c r="A59" s="3"/>
      <c r="B59" s="3"/>
      <c r="C59" s="3"/>
      <c r="D59" s="3"/>
      <c r="E59" s="3"/>
      <c r="F59" s="3"/>
      <c r="G59" s="3"/>
    </row>
    <row r="60" spans="1:11" x14ac:dyDescent="0.25">
      <c r="A60" s="3" t="s">
        <v>22</v>
      </c>
      <c r="B60" s="3"/>
      <c r="C60" s="3"/>
      <c r="D60" s="3"/>
      <c r="E60" s="17"/>
      <c r="F60" s="3"/>
      <c r="G60" s="11">
        <v>-104462.02</v>
      </c>
    </row>
    <row r="61" spans="1:11" x14ac:dyDescent="0.25">
      <c r="A61" s="3" t="s">
        <v>36</v>
      </c>
      <c r="B61" s="3"/>
      <c r="C61" s="3"/>
      <c r="D61" s="3"/>
      <c r="E61" s="2"/>
      <c r="F61" s="3"/>
      <c r="G61" s="2">
        <v>-314363.75999999978</v>
      </c>
    </row>
    <row r="62" spans="1:11" x14ac:dyDescent="0.25">
      <c r="A62" s="3"/>
      <c r="B62" s="3"/>
      <c r="C62" s="40" t="s">
        <v>40</v>
      </c>
      <c r="D62" s="40"/>
      <c r="E62" s="40"/>
      <c r="F62" s="3"/>
      <c r="G62" s="2">
        <f>SUM(G60:G61)</f>
        <v>-418825.7799999998</v>
      </c>
    </row>
    <row r="63" spans="1:11" x14ac:dyDescent="0.25">
      <c r="A63" s="3"/>
      <c r="B63" s="3"/>
      <c r="C63" s="3"/>
      <c r="D63" s="3"/>
      <c r="E63" s="3"/>
      <c r="F63" s="3"/>
      <c r="G63" s="3"/>
    </row>
    <row r="65" spans="1:7" x14ac:dyDescent="0.25">
      <c r="A65" s="3" t="s">
        <v>1</v>
      </c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 t="s">
        <v>24</v>
      </c>
      <c r="B67" s="3"/>
      <c r="C67" s="3"/>
      <c r="D67" s="3"/>
      <c r="E67" s="3"/>
      <c r="F67" s="3"/>
      <c r="G67" s="2">
        <v>2886764</v>
      </c>
    </row>
    <row r="68" spans="1:7" x14ac:dyDescent="0.25">
      <c r="A68" s="3" t="s">
        <v>37</v>
      </c>
      <c r="B68" s="3"/>
      <c r="C68" s="3"/>
      <c r="D68" s="3"/>
      <c r="E68" s="3"/>
      <c r="F68" s="3"/>
      <c r="G68" s="2">
        <v>116992</v>
      </c>
    </row>
    <row r="69" spans="1:7" x14ac:dyDescent="0.25">
      <c r="A69" s="3"/>
      <c r="B69" s="3"/>
      <c r="C69" s="3" t="s">
        <v>38</v>
      </c>
      <c r="D69" s="3"/>
      <c r="E69" s="3"/>
      <c r="F69" s="3"/>
      <c r="G69" s="2">
        <f>SUM(G67:G68)</f>
        <v>3003756</v>
      </c>
    </row>
  </sheetData>
  <mergeCells count="41">
    <mergeCell ref="C62:E62"/>
    <mergeCell ref="A22:D22"/>
    <mergeCell ref="A23:D23"/>
    <mergeCell ref="A1:G1"/>
    <mergeCell ref="A17:G17"/>
    <mergeCell ref="A19:D19"/>
    <mergeCell ref="A20:D20"/>
    <mergeCell ref="A21:D21"/>
    <mergeCell ref="A6:B6"/>
    <mergeCell ref="A7:B7"/>
    <mergeCell ref="A8:B8"/>
    <mergeCell ref="A9:B9"/>
    <mergeCell ref="A5:B5"/>
    <mergeCell ref="A55:D55"/>
    <mergeCell ref="A46:H46"/>
    <mergeCell ref="A39:D39"/>
    <mergeCell ref="K23:N23"/>
    <mergeCell ref="K24:N24"/>
    <mergeCell ref="K25:N25"/>
    <mergeCell ref="K28:N28"/>
    <mergeCell ref="A54:D54"/>
    <mergeCell ref="A48:D48"/>
    <mergeCell ref="A49:D49"/>
    <mergeCell ref="A50:D50"/>
    <mergeCell ref="A51:D51"/>
    <mergeCell ref="A29:D29"/>
    <mergeCell ref="A30:D30"/>
    <mergeCell ref="A31:D31"/>
    <mergeCell ref="A32:D32"/>
    <mergeCell ref="A52:D52"/>
    <mergeCell ref="A53:D53"/>
    <mergeCell ref="A38:D38"/>
    <mergeCell ref="A24:D24"/>
    <mergeCell ref="A40:D40"/>
    <mergeCell ref="A41:D41"/>
    <mergeCell ref="A42:D42"/>
    <mergeCell ref="A25:D25"/>
    <mergeCell ref="A26:D26"/>
    <mergeCell ref="A33:D33"/>
    <mergeCell ref="A34:D34"/>
    <mergeCell ref="A35:D3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&amp;C5. számú melléklet a 2/2017. (VI.6. ) rönkormányzati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2017-06-02T08:10:22Z</cp:lastPrinted>
  <dcterms:created xsi:type="dcterms:W3CDTF">2016-02-05T14:46:11Z</dcterms:created>
  <dcterms:modified xsi:type="dcterms:W3CDTF">2017-10-11T06:59:01Z</dcterms:modified>
</cp:coreProperties>
</file>