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6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.1." sheetId="1" state="visible" r:id="rId2"/>
    <sheet name="1.2" sheetId="2" state="visible" r:id="rId3"/>
    <sheet name="2.1.sz.mell  " sheetId="3" state="visible" r:id="rId4"/>
    <sheet name="2.2.sz.mell  " sheetId="4" state="visible" r:id="rId5"/>
    <sheet name="3.sz.mell.  " sheetId="5" state="visible" r:id="rId6"/>
    <sheet name="4.,5." sheetId="6" state="visible" r:id="rId7"/>
    <sheet name="6." sheetId="7" state="visible" r:id="rId8"/>
    <sheet name="7." sheetId="8" state="visible" r:id="rId9"/>
    <sheet name="8. sz. mell. " sheetId="9" state="visible" r:id="rId10"/>
    <sheet name="9.1" sheetId="10" state="visible" r:id="rId11"/>
    <sheet name="9.2." sheetId="11" state="visible" r:id="rId12"/>
    <sheet name="Munka2" sheetId="12" state="visible" r:id="rId13"/>
    <sheet name="Munka3" sheetId="13" state="visible" r:id="rId14"/>
  </sheets>
  <definedNames>
    <definedName function="false" hidden="false" name="_xlnm.Print_Area_12" vbProcedure="false">#HIV!!$A$2:$E$146</definedName>
    <definedName function="false" hidden="false" name="__shared_7_0_0" vbProcedure="false">SUM(A3,A6:A21,A23,A50:A57)</definedName>
    <definedName function="false" hidden="false" name="__shared_7_0_1" vbProcedure="false">SUM(B1:F1)</definedName>
    <definedName function="false" hidden="false" name="__shared_7_0_2" vbProcedure="false">SUM(B1:F1)</definedName>
    <definedName function="false" hidden="false" name="__shared_8_0_0" vbProcedure="false">#HIV!-#HIV!-#HIV!</definedName>
    <definedName function="false" hidden="false" name="__shared_9_0_0" vbProcedure="false">SUM(#HIV!)))</definedName>
    <definedName function="false" hidden="false" name="__shared_11_0_0" vbProcedure="false">SUM(B1:D1)</definedName>
    <definedName function="false" hidden="false" name="__shared_11_0_1" vbProcedure="false">SUM(B1:D1)</definedName>
    <definedName function="false" hidden="false" name="__shared_13_0_0" vbProcedure="false">SUM(A2:A3)</definedName>
    <definedName function="false" hidden="false" name="__shared_13_0_1" vbProcedure="false">SUM(#HIV!)))</definedName>
    <definedName function="false" hidden="false" name="__shared_13_0_2" vbProcedure="false">SUM(A2:A3)</definedName>
    <definedName function="false" hidden="false" name="__shared_13_0_3" vbProcedure="false">SUM(#HIV!,#HIV!,#HIV!)))</definedName>
    <definedName function="false" hidden="false" name="__shared_15_0_0" vbProcedure="false">SUM(#HIV!)))</definedName>
    <definedName function="false" hidden="false" name="__shared_15_0_1" vbProcedure="false">SUM(#HIV!)))</definedName>
    <definedName function="false" hidden="false" name="__shared_15_0_2" vbProcedure="false">SUM(#HIV!)))</definedName>
    <definedName function="false" hidden="false" name="__shared_15_0_3" vbProcedure="false">#HIV!-#HIV!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<sst xmlns="http://schemas.openxmlformats.org/spreadsheetml/2006/main" count="1538" uniqueCount="573">
  <si>
    <t>1. melléklet az 1./2014. (II.12.) önkormányzati rendelethez</t>
  </si>
  <si>
    <t>Tiszajenő Községi Önkormányzat 2014. évi költségvetésének összevont mérlege</t>
  </si>
  <si>
    <t>1.oldal</t>
  </si>
  <si>
    <t>B E V É T E L E K</t>
  </si>
  <si>
    <t>Ezer forintban</t>
  </si>
  <si>
    <t>Sor-</t>
  </si>
  <si>
    <t>Bevételi jogcímek</t>
  </si>
  <si>
    <t>2014. évi</t>
  </si>
  <si>
    <t>szám</t>
  </si>
  <si>
    <t>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</si>
  <si>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</si>
  <si>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</si>
  <si>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</si>
  <si>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</si>
  <si>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</si>
  <si>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</si>
  <si>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</si>
  <si>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</si>
  <si>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</si>
  <si>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</si>
  <si>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</si>
  <si>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</si>
  <si>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</si>
  <si>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</si>
  <si>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</si>
  <si>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</si>
  <si>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</si>
  <si>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</si>
  <si>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</si>
  <si>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>Működési célú garancia- és kezességvállalásból megtérülések</t>
  </si>
  <si>
    <t>2.3.</t>
  </si>
  <si>
    <t>Működési célú visszatérítendő támogatások, kölcsönök visszatérülése</t>
  </si>
  <si>
    <t>2.4.</t>
  </si>
  <si>
    <t>Működési célú visszatérítendő támogatások, kölcsönök igénybevétele</t>
  </si>
  <si>
    <t>2.5.</t>
  </si>
  <si>
    <t>Egyéb működési célú támogatások bevételei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</si>
  <si>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</si>
  <si>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</si>
  <si>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</si>
  <si>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</si>
  <si>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</si>
  <si>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</si>
  <si>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</si>
  <si>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</si>
  <si>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</si>
  <si>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</si>
  <si>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</si>
  <si>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</si>
  <si>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</si>
  <si>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</si>
  <si>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</si>
  <si>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</si>
  <si>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4.</t>
  </si>
  <si>
    <t>Közhatalmi bevételek (4.1.+4.2.+4.3.+4.4.)</t>
  </si>
  <si>
    <t>4.1.</t>
  </si>
  <si>
    <t>Termékek és szolgáltatások adói , helyi adók (4.1.1.+4.1.2.)</t>
  </si>
  <si>
    <t>4.1.1.</t>
  </si>
  <si>
    <t>Vagyoni típusú adók</t>
  </si>
  <si>
    <t>4.1.2.</t>
  </si>
  <si>
    <t>Értékesítési és forgalmi adók</t>
  </si>
  <si>
    <t>4.1.3.</t>
  </si>
  <si>
    <t>Gépjárműadó</t>
  </si>
  <si>
    <t>4.1.4.</t>
  </si>
  <si>
    <t>Egyéb áruhasználati és szolgáltatási adók</t>
  </si>
  <si>
    <t>4.2.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</si>
  <si>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</si>
  <si>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</si>
  <si>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</si>
  <si>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</si>
  <si>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</si>
  <si>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</si>
  <si>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</si>
  <si>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</si>
  <si>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</si>
  <si>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</si>
  <si>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</si>
  <si>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</si>
  <si>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</si>
  <si>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</si>
  <si>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</si>
  <si>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</si>
  <si>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</si>
  <si>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</si>
  <si>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</si>
  <si>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</si>
  <si>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</si>
  <si>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</si>
  <si>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</si>
  <si>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</si>
  <si>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</si>
  <si>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</si>
  <si>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</si>
  <si>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</si>
  <si>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</si>
  <si>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</si>
  <si>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</si>
  <si>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</si>
  <si>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</si>
  <si>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</si>
  <si>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</si>
  <si>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2. oldal</t>
  </si>
  <si>
    <t>7.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</si>
  <si>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</si>
  <si>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</si>
  <si>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</si>
  <si>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</si>
  <si>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</si>
  <si>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</si>
  <si>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</si>
  <si>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</si>
  <si>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</si>
  <si>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</si>
  <si>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</si>
  <si>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</si>
  <si>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</si>
  <si>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</si>
  <si>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</si>
  <si>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</si>
  <si>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</si>
  <si>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</si>
  <si>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</si>
  <si>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</si>
  <si>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</si>
  <si>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</si>
  <si>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</si>
  <si>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</si>
  <si>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</si>
  <si>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</si>
  <si>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</si>
  <si>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</si>
  <si>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Rövid lejáratú  hitelek, kölcsönök felvétele</t>
  </si>
  <si>
    <t>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</si>
  <si>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</si>
  <si>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</si>
  <si>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</si>
  <si>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</si>
  <si>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</si>
  <si>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</si>
  <si>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</si>
  <si>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</si>
  <si>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</si>
  <si>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</si>
  <si>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</si>
  <si>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</si>
  <si>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</si>
  <si>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</si>
  <si>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</si>
  <si>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</si>
  <si>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</si>
  <si>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</si>
  <si>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</si>
  <si>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</si>
  <si>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</si>
  <si>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</si>
  <si>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</si>
  <si>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14.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</si>
  <si>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</si>
  <si>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</si>
  <si>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</si>
  <si>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</si>
  <si>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</si>
  <si>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</si>
  <si>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</si>
  <si>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</si>
  <si>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</si>
  <si>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15.</t>
  </si>
  <si>
    <t>Adóssághoz nem kapcsolódó származékos ügyletek bevételei</t>
  </si>
  <si>
    <t>16.</t>
  </si>
  <si>
    <t>FINANSZÍROZÁSI BEVÉTELEK ÖSSZESEN: (10. + … +15.)</t>
  </si>
  <si>
    <t>17.</t>
  </si>
  <si>
    <t>KÖLTSÉGVETÉSI ÉS FINANSZÍROZÁSI BEVÉTELEK ÖSSZESEN: (9+16)</t>
  </si>
  <si>
    <t>K I A D Á S O K</t>
  </si>
  <si>
    <t>Kiadási jogcímek</t>
  </si>
  <si>
    <r>
      <t xml:space="preserve">   Működési költségvetés kiadásai </t>
    </r>
    <r>
      <rPr>
        <rFont val="Times New Roman CE"/>
        <charset val="238"/>
        <family val="1"/>
        <sz val="10"/>
      </rPr>
      <t xml:space="preserve">(1.1+…+1.5.)</t>
    </r>
  </si>
  <si>
    <t>Személyi  juttatások</t>
  </si>
  <si>
    <t>Munkaadókat terhelő járulékok és szociális hozzájárulási adó</t>
  </si>
  <si>
    <t>Dologi kiadások</t>
  </si>
  <si>
    <t>Ellátottak pénzbeli juttatásai</t>
  </si>
  <si>
    <t>1.5</t>
  </si>
  <si>
    <t>Egyéb működési célú kiadások</t>
  </si>
  <si>
    <t>- az 1.5-ből: - Elvonások és befizetések</t>
  </si>
  <si>
    <t>-</t>
  </si>
  <si>
    <t>1.7.</t>
  </si>
  <si>
    <t>- Garancia- és kezességvállalásból kifizetés ÁH-n belülre</t>
  </si>
  <si>
    <t>1.8.</t>
  </si>
  <si>
    <t>-Visszatérítendő támogatások, kölcsönök nyújtása ÁH-n belülre</t>
  </si>
  <si>
    <t>1.9.</t>
  </si>
  <si>
    <t>- Visszatérítendő támogatások, kölcsönök törlesztése ÁH-n belülre</t>
  </si>
  <si>
    <t>3.oldal</t>
  </si>
  <si>
    <t>1.10.</t>
  </si>
  <si>
    <t>- Egyéb működési célú támogatások ÁH-n belülre</t>
  </si>
  <si>
    <t>1.11.</t>
  </si>
  <si>
    <t>- Garancia és kezességvállalásból kifizetés ÁH-n kívülre</t>
  </si>
  <si>
    <t>1.12.</t>
  </si>
  <si>
    <t>- Visszatérítendő támogatások, kölcsönök nyújtása ÁH-n kívülre</t>
  </si>
  <si>
    <t>1.13.</t>
  </si>
  <si>
    <t>- Árkiegészítések, ártámogatások</t>
  </si>
  <si>
    <t>1.14.</t>
  </si>
  <si>
    <t>- Kamattámogatások</t>
  </si>
  <si>
    <t>1.15.</t>
  </si>
  <si>
    <t>- Egyéb működési célú támogatások államháztartáson kívülre</t>
  </si>
  <si>
    <r>
      <t xml:space="preserve">   Felhalmozási költségvetés kiadásai </t>
    </r>
    <r>
      <rPr>
        <rFont val="Times New Roman CE"/>
        <charset val="238"/>
        <family val="1"/>
        <sz val="10"/>
      </rPr>
      <t xml:space="preserve"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</si>
  <si>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</si>
  <si>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</si>
  <si>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</si>
  <si>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</si>
  <si>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</si>
  <si>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</si>
  <si>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</si>
  <si>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>- Visszatérítendő támogatások, kölcsönök nyújtása ÁH-n belülre</t>
  </si>
  <si>
    <t>2.8.</t>
  </si>
  <si>
    <t>2.9.</t>
  </si>
  <si>
    <t>- Egyéb felhalmozási célú támogatások ÁH-n belülre</t>
  </si>
  <si>
    <t>2.10.</t>
  </si>
  <si>
    <t>- Garancia- és kezességvállalásból kifizetés ÁH-n kívülre</t>
  </si>
  <si>
    <t>2.11.</t>
  </si>
  <si>
    <t>2.12.</t>
  </si>
  <si>
    <t>- Lakástámogatás</t>
  </si>
  <si>
    <t>2.13.</t>
  </si>
  <si>
    <t>- Egyéb felhalmozási célú támogatások államháztartáson kívülre</t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</si>
  <si>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</si>
  <si>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</si>
  <si>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</si>
  <si>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</si>
  <si>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</si>
  <si>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</si>
  <si>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</si>
  <si>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</si>
  <si>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(6.1. + … + 6.4.)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</si>
  <si>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</si>
  <si>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</si>
  <si>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</si>
  <si>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</si>
  <si>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</si>
  <si>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</si>
  <si>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</si>
  <si>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Pénzeszközök betétként elhelyezése</t>
  </si>
  <si>
    <t>Pénzügyi lízing kiadásai</t>
  </si>
  <si>
    <t>Külföldi finanszírozás kiadásai (6.1. + … + 6.4.)</t>
  </si>
  <si>
    <t>Forgatási célú külföldi értékpapírok vásárlása</t>
  </si>
  <si>
    <t>Befektetési célú külföldi értékpapírok beváltása</t>
  </si>
  <si>
    <t>Külföldi értékpapírok beváltása</t>
  </si>
  <si>
    <t>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</si>
  <si>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</si>
  <si>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</si>
  <si>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</si>
  <si>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</si>
  <si>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</si>
  <si>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1.2. melléklet az 1/2014.(II.12.) önkormányzati rendelethez</t>
  </si>
  <si>
    <t>ellátandó feladat jellege szerint</t>
  </si>
  <si>
    <t>Ezen belül:</t>
  </si>
  <si>
    <t>előirány-</t>
  </si>
  <si>
    <t>Kötelező</t>
  </si>
  <si>
    <t>Önként-</t>
  </si>
  <si>
    <t>Állami,</t>
  </si>
  <si>
    <t>zat</t>
  </si>
  <si>
    <t>feladat</t>
  </si>
  <si>
    <t>vállalt</t>
  </si>
  <si>
    <t>állam-</t>
  </si>
  <si>
    <t>igazgatási</t>
  </si>
  <si>
    <t>Termékek és szolgáltatások adói  (4.1.1.+4.1.2.)</t>
  </si>
  <si>
    <t>2.oldal</t>
  </si>
  <si>
    <t>Működési célú garancia- és kezességvállalásból megtérülés ÁH-n kívülről</t>
  </si>
  <si>
    <t>Működési célú visszatérítendő támogatás, kölcsön visszatér. ÁH-n kívülről</t>
  </si>
  <si>
    <t>Felhalm. célú visszatérítendő támogatás, kölcsön visszatér. ÁH-n kívülről</t>
  </si>
  <si>
    <t>BEVÉTELEK ÖSSZESEN: (9+16)</t>
  </si>
  <si>
    <t>-Visszatérítendő támogatás, kölcsön nyújtása ÁH-n belülre</t>
  </si>
  <si>
    <t>- Visszatérítendő támogatás, kölcsön törlesztése ÁH-n belülre</t>
  </si>
  <si>
    <t>- Visszatérítendő támogatás, kölcsön nyújtása ÁH-n kívülre</t>
  </si>
  <si>
    <t>- Visszatérítendő támogatás, kölcsön nyújtása ÁH-n belülre</t>
  </si>
  <si>
    <t>- Visszatérítendő támogatás, kölcsönö törlesztése ÁH-n belülre</t>
  </si>
  <si>
    <t>- Egyéb felhalmozási célú támogatás ÁH-n belülre</t>
  </si>
  <si>
    <t>4.oldal</t>
  </si>
  <si>
    <t>I. Működési célú bevételek és kiadások mérlege</t>
  </si>
  <si>
    <r>
      <t xml:space="preserve">2.1. melléklet az 1/2014. (II.12.) önkormányzati rendelethez  </t>
    </r>
    <r>
      <rPr>
        <rFont val="Times New Roman"/>
        <charset val="238"/>
        <family val="1"/>
        <i val="true"/>
        <sz val="12"/>
      </rPr>
      <t xml:space="preserve">   </t>
    </r>
  </si>
  <si>
    <t>Sor-
szám</t>
  </si>
  <si>
    <t>Bevételek</t>
  </si>
  <si>
    <t>Kiadások</t>
  </si>
  <si>
    <t>Megnevezés</t>
  </si>
  <si>
    <t>2014. évi előirányzat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</si>
  <si>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</si>
  <si>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</si>
  <si>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</si>
  <si>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</si>
  <si>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>Közhatalmi bevételek</t>
  </si>
  <si>
    <t>Működési célú átvett pénzeszközök</t>
  </si>
  <si>
    <t>4.-ből EU-s támogatás</t>
  </si>
  <si>
    <t>Tartalékok</t>
  </si>
  <si>
    <t>Költségvetési bevételek összesen (1.+2.+4.+5.+7.+…+12.)</t>
  </si>
  <si>
    <t>Költségvetési kiadások összesen (1.+...+12.)</t>
  </si>
  <si>
    <t>Hiány belső finanszírozásának bevételei (15.+…+18. )</t>
  </si>
  <si>
    <t>Értékpapír vásárlása, visszavásárlása</t>
  </si>
  <si>
    <t>Költségvetési maradvány igénybevétele</t>
  </si>
  <si>
    <t>Likviditási célú hitelek törlesztése</t>
  </si>
  <si>
    <t>Vállalkozási maradvány igénybevétele</t>
  </si>
  <si>
    <t>Rövid lejáratú hitelek törlesztése</t>
  </si>
  <si>
    <t>Betét visszavonásából származó bevétel</t>
  </si>
  <si>
    <t>Hosszú lejáratú hitelek törlesztése</t>
  </si>
  <si>
    <t>18.</t>
  </si>
  <si>
    <t>Egyéb belső finanszírozási bevételek</t>
  </si>
  <si>
    <t>Kölcsön törlesztése</t>
  </si>
  <si>
    <t>19.</t>
  </si>
  <si>
    <t>Hiány külső finanszírozásának bevételei (20.+…+21.)</t>
  </si>
  <si>
    <t>Forgatási célú belföldi, külföldi értékpapírok vásárlása</t>
  </si>
  <si>
    <t>20.</t>
  </si>
  <si>
    <t>Likviditási célú hitelek, kölcsönök felvétele</t>
  </si>
  <si>
    <t>Betét elhelyezése</t>
  </si>
  <si>
    <t>21.</t>
  </si>
  <si>
    <t>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</si>
  <si>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</si>
  <si>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</si>
  <si>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</si>
  <si>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</si>
  <si>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</si>
  <si>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</si>
  <si>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</si>
  <si>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</si>
  <si>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</si>
  <si>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</si>
  <si>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</si>
  <si>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</si>
  <si>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</t>
  </si>
  <si>
    <t>2.2. melléklet az 1/2014. (II.12.) önkormányzati rendelethez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</si>
  <si>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</si>
  <si>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</si>
  <si>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</si>
  <si>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</si>
  <si>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</si>
  <si>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</si>
  <si>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</si>
  <si>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</si>
  <si>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</si>
  <si>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</si>
  <si>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</si>
  <si>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Hitelek törlesztése</t>
  </si>
  <si>
    <t>Értékpapír értékesítése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</si>
  <si>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</si>
  <si>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</si>
  <si>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</si>
  <si>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</si>
  <si>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</si>
  <si>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</si>
  <si>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</si>
  <si>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</si>
  <si>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</si>
  <si>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</si>
  <si>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</si>
  <si>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</si>
  <si>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</si>
  <si>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3. melléklet az 1/2014. (II.12.) önkormányzati rendelethez</t>
  </si>
  <si>
    <t>Tiszajenő Községi Önkormányzat adósságot keletkeztető ügyletekből és kezességvállalásokból fennálló kötelezettségei</t>
  </si>
  <si>
    <t>Sor-szám</t>
  </si>
  <si>
    <t>MEGNEVEZÉS</t>
  </si>
  <si>
    <t>Évek</t>
  </si>
  <si>
    <t>Összesen
(6=3+4+5)</t>
  </si>
  <si>
    <t>2015.</t>
  </si>
  <si>
    <t>2016.</t>
  </si>
  <si>
    <t>2017.</t>
  </si>
  <si>
    <t>DUNA ASZFALT KFT</t>
  </si>
  <si>
    <t>szennyvízközmű fejlesztés beruházással</t>
  </si>
  <si>
    <t>összefüggő üzletrész átruházás</t>
  </si>
  <si>
    <t>ÖSSZES KÖTELEZETTSÉG</t>
  </si>
  <si>
    <t>4. melléklet az 1/2014. (II.12.) önkormányzati rendelethez</t>
  </si>
  <si>
    <t>Tiszajenő Községi Önkormányzat saját bevételeinek részletezése az adósságot keletkeztető ügyletből származó tárgyévi fizetési kötelezettség megállapításához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</si>
  <si>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</si>
  <si>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</si>
  <si>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</si>
  <si>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</si>
  <si>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</si>
  <si>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</si>
  <si>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</t>
  </si>
  <si>
    <t>5. melléklet az 1/2014. (II.12.) önkormányzati rendelethez</t>
  </si>
  <si>
    <t>Tiszajenő Községi Önkormányzat 2014. évi adósságot keletkeztető fejlesztési céljai</t>
  </si>
  <si>
    <t>Fejlesztési cél leírása</t>
  </si>
  <si>
    <t>Fejlesztés várható kiadása</t>
  </si>
  <si>
    <t>DUNA ASZFALT KFT szennyvízközmű fejlesztés beruházással</t>
  </si>
  <si>
    <t>ADÓSSÁGOT KELETKEZTETŐ ÜGYLETEK VÁRHATÓ EGYÜTTES ÖSSZEGE</t>
  </si>
  <si>
    <t>6. melléklet az 1./2014. (II.12.)önkormányzati rendelethez</t>
  </si>
  <si>
    <t>Tiszajenő Községi Önkormányzat</t>
  </si>
  <si>
    <t>2014. évi tervezett működési költségvetés kiadásai feladatonként</t>
  </si>
  <si>
    <t>Ezen belül: kiemelt kiadási előirányzatok</t>
  </si>
  <si>
    <t>Személyi</t>
  </si>
  <si>
    <t>Munkaadót</t>
  </si>
  <si>
    <t>Dologi</t>
  </si>
  <si>
    <t>Ellátottak</t>
  </si>
  <si>
    <t>Egyéb műkö-</t>
  </si>
  <si>
    <t>összesen</t>
  </si>
  <si>
    <t>jellegű kiadások</t>
  </si>
  <si>
    <t>terhelő járulékok</t>
  </si>
  <si>
    <t>kiadások</t>
  </si>
  <si>
    <t>pénzbeni juttatása</t>
  </si>
  <si>
    <t>dési célú kiadás</t>
  </si>
  <si>
    <t>I.</t>
  </si>
  <si>
    <r>
      <t xml:space="preserve">ÖNKORMÁNYZAT</t>
    </r>
    <r>
      <rPr>
        <rFont val="Times New Roman"/>
        <charset val="238"/>
        <family val="1"/>
        <sz val="11"/>
      </rPr>
      <t xml:space="preserve"> költségvetési előirányzata összesen</t>
    </r>
  </si>
  <si>
    <t>Ezen belül :</t>
  </si>
  <si>
    <t>Önkormányzati igazgatási feladatok</t>
  </si>
  <si>
    <r>
      <t xml:space="preserve">  </t>
    </r>
    <r>
      <rPr>
        <rFont val="Times New Roman"/>
        <charset val="238"/>
        <family val="1"/>
        <i val="true"/>
        <sz val="11"/>
      </rPr>
      <t xml:space="preserve">  ebből:</t>
    </r>
    <r>
      <rPr>
        <rFont val="Times New Roman"/>
        <charset val="238"/>
        <family val="1"/>
        <b val="true"/>
        <i val="true"/>
        <sz val="11"/>
      </rPr>
      <t xml:space="preserve"> </t>
    </r>
    <r>
      <rPr>
        <rFont val="Times New Roman"/>
        <charset val="238"/>
        <family val="1"/>
        <i val="true"/>
        <sz val="11"/>
      </rPr>
      <t xml:space="preserve">likviditási hitel kamata</t>
    </r>
  </si>
  <si>
    <t>Ellátandó feladatok:</t>
  </si>
  <si>
    <t>Víztermelés, kezelés és ellátás</t>
  </si>
  <si>
    <t>Hulladékkezelés, ártalmatlanítás</t>
  </si>
  <si>
    <t>Közutak fenntartása</t>
  </si>
  <si>
    <t>Lakóingatlan bérbeadás, üzemeltetés</t>
  </si>
  <si>
    <t>Nem lakóingatlan bérbeadás, üzemeltetés</t>
  </si>
  <si>
    <t>Zöldterület kezelés, játszótér fenntartás</t>
  </si>
  <si>
    <t>Közvilágítás</t>
  </si>
  <si>
    <t>Közterület rendjének fenntartása</t>
  </si>
  <si>
    <t>Egyéb oktatási tevékenység</t>
  </si>
  <si>
    <t>Háziorvosi ellátás</t>
  </si>
  <si>
    <t>Fogorvosi alapellátás</t>
  </si>
  <si>
    <t>Család és nővédelmi egészségügyi gondozás</t>
  </si>
  <si>
    <t>Ifjúság-egészségügyi gondozás</t>
  </si>
  <si>
    <t>Közfoglalkoztatás</t>
  </si>
  <si>
    <t>Családsegítő és gyermekvédelmi feladatok</t>
  </si>
  <si>
    <t>ellátásához hozzájárulás</t>
  </si>
  <si>
    <t>Lakosságnak juttatott támogatások és szociális</t>
  </si>
  <si>
    <t>rászorultsági jellegű ellátások összesen:</t>
  </si>
  <si>
    <t>Családi támogatások</t>
  </si>
  <si>
    <t>Gyermekvédelmi támogatás (Erzsébet utalvány)</t>
  </si>
  <si>
    <t>Óvodáztatási támogatás</t>
  </si>
  <si>
    <t>Rendkívüli gyermekvédelmi támogatás pénzben</t>
  </si>
  <si>
    <t>Rendkívüli gyermekvédelmi támogatás természetben</t>
  </si>
  <si>
    <t>Betegséggel kapcsolatos ellátás</t>
  </si>
  <si>
    <t>Helyi megállapítású közgyógyellátás</t>
  </si>
  <si>
    <t>Foglalkoztatással, munkanélk.kapcsolatos ellátások</t>
  </si>
  <si>
    <t>Foglalkoztatást helyettesítő támogatás</t>
  </si>
  <si>
    <t>Lakhatással kapcsolatos ellátás</t>
  </si>
  <si>
    <t>Lakásfenntartási támogatás normatív</t>
  </si>
  <si>
    <t>Egyéb nem intézményi ellátások</t>
  </si>
  <si>
    <t>Aktív korú nem foglalkoztatottak rendsz. szoc.segély</t>
  </si>
  <si>
    <t>Önkormányzati segély:</t>
  </si>
  <si>
    <t>- átmeneti</t>
  </si>
  <si>
    <t>- temetési</t>
  </si>
  <si>
    <t>- gyermekszületési</t>
  </si>
  <si>
    <t>- átmeneti  természetben (szociális tüzifa)</t>
  </si>
  <si>
    <t>HPV védőoltás</t>
  </si>
  <si>
    <t>Köztemetés</t>
  </si>
  <si>
    <t>Könyvtári szolgáltatás</t>
  </si>
  <si>
    <t>Közösségi színterek tevékenysége</t>
  </si>
  <si>
    <t>Köztemető fenntartás</t>
  </si>
  <si>
    <t>Társadalmi szervezetek támogatása:</t>
  </si>
  <si>
    <t>-Sportegyesület</t>
  </si>
  <si>
    <t>-Polgárőrség</t>
  </si>
  <si>
    <t>JNK-Szolnok Megyei Katasztrófavédelem támogatás</t>
  </si>
  <si>
    <t>Tiszakécske Önkormányzat Tűzoltóság támogatás</t>
  </si>
  <si>
    <t>II.</t>
  </si>
  <si>
    <t>TISZAJENŐ KÖZÖS ÖNKORMÁNYZATI HIVATAL</t>
  </si>
  <si>
    <t>(önállóan működő és gazdálkodó költségvetési szerv)</t>
  </si>
  <si>
    <t>költségvetési előirányzata összesen:</t>
  </si>
  <si>
    <r>
      <t xml:space="preserve">Tiszajenő Székhely</t>
    </r>
    <r>
      <rPr>
        <rFont val="Times New Roman"/>
        <charset val="238"/>
        <family val="1"/>
        <sz val="11"/>
      </rPr>
      <t xml:space="preserve"> igazgatási kiadása</t>
    </r>
  </si>
  <si>
    <r>
      <t xml:space="preserve">Vezseny Kirendeltség</t>
    </r>
    <r>
      <rPr>
        <rFont val="Times New Roman"/>
        <charset val="238"/>
        <family val="1"/>
        <color rgb="00000000"/>
        <sz val="11"/>
      </rPr>
      <t xml:space="preserve"> igazgatási kiadása</t>
    </r>
  </si>
  <si>
    <t>MŰKÖDÉSI KÖLTSÉGVETÉS KIADÁSAI</t>
  </si>
  <si>
    <t>ÖSSZESEN (I. +II.)</t>
  </si>
  <si>
    <t>7. melléklet az 1/2014. (II.12.) önkormányzati rendelethez</t>
  </si>
  <si>
    <t>Beruházási, felújítási  (felhalmozási) kiadások  előirányzata</t>
  </si>
  <si>
    <t>Beruházás,  felújítás  megnevezése</t>
  </si>
  <si>
    <t>Teljes költség</t>
  </si>
  <si>
    <t>Kivitelezés kezdési és  befejezési éve</t>
  </si>
  <si>
    <t>Felhasználás
2013. XII.31-ig</t>
  </si>
  <si>
    <t>2014. év utáni szükséglet</t>
  </si>
  <si>
    <t>6=(2-4-5)</t>
  </si>
  <si>
    <t>1. BERUHÁZÁSOK</t>
  </si>
  <si>
    <t>1.1. Belterületi csapadékvíz rendezés</t>
  </si>
  <si>
    <t>1.1.1. EU-s támogatásból megvalósuló építmény</t>
  </si>
  <si>
    <t>2012/2013</t>
  </si>
  <si>
    <t>1.1.2. Belvízelvezetéssel összefüggő kártalanítás</t>
  </si>
  <si>
    <t>2014.</t>
  </si>
  <si>
    <t>1.1.3. Belvízelvezetés céljára telek vásárlás</t>
  </si>
  <si>
    <t>2013.</t>
  </si>
  <si>
    <t>1.1.4. Belterületi csapadékvíz rendszer kapubejárók</t>
  </si>
  <si>
    <t>megépítése</t>
  </si>
  <si>
    <t>1.2. Informatikai eszközök beszerzése</t>
  </si>
  <si>
    <t>1.2.1. Önkormányzat informatikai eszköz beszerzés</t>
  </si>
  <si>
    <t>1.3. Egyéb tárgyi eszközök beszerzése</t>
  </si>
  <si>
    <t>1.3.1.Védőnő elhasználódott tárgyi eszközök pótlása</t>
  </si>
  <si>
    <t>1.3.2.Fogorvosi rendelő elhasználódott tágyi eszk.pótl.</t>
  </si>
  <si>
    <t>1.3.3.Orvosi rendelő elhasználódott tárgyi eszköz pótl.</t>
  </si>
  <si>
    <t>1.3.4.Tűzoltó tömlő beszerzés</t>
  </si>
  <si>
    <t>2014</t>
  </si>
  <si>
    <t>1.3.5.Fűkasza beszerzés pályázati önerő</t>
  </si>
  <si>
    <t>2. FELÚJÍTÁSOK</t>
  </si>
  <si>
    <t>2.1. Ivóvíz és csatorna közműrendszer felújítás TRV Zrt</t>
  </si>
  <si>
    <t>3. EGYÉB FELHALMOZÁSI KIADÁSOK</t>
  </si>
  <si>
    <t>3.1. Egyéb felhalmozási célú támogatások ÁH-n belülre</t>
  </si>
  <si>
    <t>3.1.1. Tiszajenő-Tiszavárkony Viziközmű Beruházási</t>
  </si>
  <si>
    <t>Társulásnak BM önerő alap támogatás átadás</t>
  </si>
  <si>
    <t>3.2. Egyéb felhalmozási célú támogatások ÁH-n kívülre</t>
  </si>
  <si>
    <t>3.2.1. DUNA ASZFALT KFT szennyvízberuházással</t>
  </si>
  <si>
    <t>összefüggő részvényvásárlás vételár részletfizetés</t>
  </si>
  <si>
    <t>2003.</t>
  </si>
  <si>
    <t>3.3. Visszatérítendő támogatások, kölcsönök nyújtása</t>
  </si>
  <si>
    <t>ÁH-n belülre</t>
  </si>
  <si>
    <t>3.3.1. Tiszajenő-Tiszavárkony Viziközmű Beruházási</t>
  </si>
  <si>
    <t>Társulásnak visszatérülő ÁFA megelőlegezéséhez</t>
  </si>
  <si>
    <t>ÖSSZESEN:</t>
  </si>
  <si>
    <t>8. melléklet a  1/2014. (II.12.) önkormányzati rendelethez</t>
  </si>
  <si>
    <t>Európai Uniós támogatással megvalósuló projektek</t>
  </si>
  <si>
    <t>bevételei, kiadásai, hozzájárulások</t>
  </si>
  <si>
    <t>EU-s projekt neve, azonosítója:</t>
  </si>
  <si>
    <t>ÉAOP-5.1.2/D2-11-0039 Belterületi csapadékvíz rendezés</t>
  </si>
  <si>
    <t>Ezer forintban!</t>
  </si>
  <si>
    <t>Források</t>
  </si>
  <si>
    <t>2012.</t>
  </si>
  <si>
    <t>2014. után</t>
  </si>
  <si>
    <t>Összesen</t>
  </si>
  <si>
    <t>Saját erő</t>
  </si>
  <si>
    <t>5026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</si>
  <si>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</si>
  <si>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</si>
  <si>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</si>
  <si>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</si>
  <si>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</si>
  <si>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</si>
  <si>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</si>
  <si>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</si>
  <si>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</si>
  <si>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</si>
  <si>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</si>
  <si>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</si>
  <si>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Önkormányzaton kívüli EU-s projektekhez történő hozzájárulás 2014. évi előirányzat</t>
  </si>
  <si>
    <t>Támogatott neve</t>
  </si>
  <si>
    <t>Hozzájárulás  (E Ft)</t>
  </si>
  <si>
    <t>1.Tiszajenő-Tiszavárkony Viziközmű Beruházási Társulás részére</t>
  </si>
  <si>
    <t>1.1.BM önerő alap támogatás átadása</t>
  </si>
  <si>
    <t>1.2.Visszatérülő áfa megelőlegezéséhez kölcsön nyújtása</t>
  </si>
  <si>
    <t>9.1. melléklet az 1/2014. (II.12.) önkormányzati rendelethez</t>
  </si>
  <si>
    <t>Önkormányzat bevételelei és kiadása</t>
  </si>
  <si>
    <t>Száma</t>
  </si>
  <si>
    <t>Előirányzat-csoport, kiemelt előirányzat megnevezése</t>
  </si>
  <si>
    <t>2014. évi előirány-zat</t>
  </si>
  <si>
    <t>Ezen belül</t>
  </si>
  <si>
    <t>Kötelező feladat</t>
  </si>
  <si>
    <t>Önként vállalt feladat</t>
  </si>
  <si>
    <t>Állami (államigazgatási)  feladat</t>
  </si>
  <si>
    <t>Felhalmozási célú támogatások államháztartáson belülről (3.1.+..+3.5.)</t>
  </si>
  <si>
    <t>4.3.</t>
  </si>
  <si>
    <t>4.4.</t>
  </si>
  <si>
    <t>Dologi  kiadások</t>
  </si>
  <si>
    <t>3 oldal</t>
  </si>
  <si>
    <t>- Egyéb felhalmozási célú támogatás államháztartáson kívülre</t>
  </si>
  <si>
    <t>Központi, irányító szervi támogatások folyósítása</t>
  </si>
  <si>
    <t>7.5.</t>
  </si>
  <si>
    <t>Éves engedélyezett létszám előirányzat (fő)</t>
  </si>
  <si>
    <t>Közfoglalkoztatottak létszáma (fő)</t>
  </si>
  <si>
    <t>9.2. melléklet az 1/2014. (II.12.) önkormányzti rendelethez</t>
  </si>
  <si>
    <t>Tiszajenői Közös Önkormányzti Hivatal 2014. évi bevételei és kiadásai</t>
  </si>
  <si>
    <t>2014. évi előiráynzat</t>
  </si>
  <si>
    <t>Állami (államigazgatási  feladat</t>
  </si>
  <si>
    <t>Működési bevételek (1.1.+…+1.10.)</t>
  </si>
  <si>
    <t>Általános forgalmi adó visszatérülése</t>
  </si>
  <si>
    <t>Visszatérítendő támogatások, kölcsönök visszatérülése ÁH-n belülről</t>
  </si>
  <si>
    <t>Egyéb működési célú támogatások bevételei államháztartáson belülről</t>
  </si>
  <si>
    <t>- ebből EU támogatás</t>
  </si>
  <si>
    <t>- ebből Vezseny Községi Önkormányzat hozzájárulása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</si>
  <si>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</si>
  <si>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</si>
  <si>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</si>
  <si>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</si>
  <si>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</si>
  <si>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</si>
  <si>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</si>
  <si>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</si>
  <si>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</si>
  <si>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</si>
  <si>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9.4.</t>
  </si>
  <si>
    <t>ebből: Önkormányzati hivatal működésének állami támogatása</t>
  </si>
  <si>
    <t>9.5.</t>
  </si>
  <si>
    <t>ebből: Tiszajenő Község Önkormányzatának hozzájárulása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</si>
  <si>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</si>
  <si>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</si>
  <si>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</si>
  <si>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</si>
  <si>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>- ebből EU-s forrásból tám. megvalósuló programok, projektek kiadásai</t>
  </si>
  <si>
    <t>KIADÁSOK ÖSSZESEN: (1.+2.)</t>
  </si>
</sst>
</file>

<file path=xl/styles.xml><?xml version="1.0" encoding="utf-8"?>
<styleSheet xmlns="http://schemas.openxmlformats.org/spreadsheetml/2006/main">
  <numFmts count="9">
    <numFmt formatCode="GENERAL" numFmtId="164"/>
    <numFmt formatCode="_-* #,##0.00\ _F_t_-;\-* #,##0.00\ _F_t_-;_-* \-??\ _F_t_-;_-@_-" numFmtId="165"/>
    <numFmt formatCode="#,###" numFmtId="166"/>
    <numFmt formatCode="@" numFmtId="167"/>
    <numFmt formatCode="#,##0" numFmtId="168"/>
    <numFmt formatCode="_-* #,##0\ _F_t_-;\-* #,##0\ _F_t_-;_-* \-??\ _F_t_-;_-@_-" numFmtId="169"/>
    <numFmt formatCode="_-* #,##0\ _F_t_-;\-* #,##0\ _F_t_-;_-* &quot;- &quot;_F_t_-;_-@_-" numFmtId="170"/>
    <numFmt formatCode="0.00E+00" numFmtId="171"/>
    <numFmt formatCode="DD/MMM" numFmtId="172"/>
  </numFmts>
  <fonts count="41">
    <font>
      <name val="Arial"/>
      <charset val="238"/>
      <family val="2"/>
      <sz val="10"/>
    </font>
    <font>
      <name val="Arial"/>
      <charset val="238"/>
      <family val="0"/>
      <sz val="10"/>
    </font>
    <font>
      <name val="Arial"/>
      <charset val="238"/>
      <family val="0"/>
      <sz val="10"/>
    </font>
    <font>
      <name val="Arial"/>
      <charset val="238"/>
      <family val="0"/>
      <sz val="10"/>
    </font>
    <font>
      <name val="Calibri"/>
      <charset val="238"/>
      <family val="2"/>
      <color rgb="00000000"/>
      <sz val="11"/>
    </font>
    <font>
      <name val="Times New Roman CE"/>
      <charset val="238"/>
      <family val="1"/>
      <color rgb="000000FF"/>
      <sz val="12"/>
      <u val="single"/>
    </font>
    <font>
      <name val="Times New Roman CE"/>
      <charset val="238"/>
      <family val="1"/>
      <color rgb="00800080"/>
      <sz val="12"/>
      <u val="single"/>
    </font>
    <font>
      <name val="Times New Roman CE"/>
      <charset val="238"/>
      <family val="1"/>
      <sz val="10"/>
    </font>
    <font>
      <name val="Arial CE"/>
      <charset val="238"/>
      <family val="2"/>
      <sz val="10"/>
    </font>
    <font>
      <name val="Times New Roman CE"/>
      <charset val="238"/>
      <family val="1"/>
      <sz val="12"/>
    </font>
    <font>
      <name val="Arial"/>
      <charset val="238"/>
      <family val="2"/>
      <color rgb="00FFFFFF"/>
      <sz val="10"/>
    </font>
    <font>
      <name val="Times New Roman"/>
      <charset val="238"/>
      <family val="1"/>
      <color rgb="00000000"/>
      <sz val="11"/>
    </font>
    <font>
      <name val="Times New Roman"/>
      <charset val="238"/>
      <family val="1"/>
      <b val="true"/>
      <color rgb="00000000"/>
      <sz val="11"/>
    </font>
    <font>
      <name val="Calibri"/>
      <charset val="238"/>
      <family val="2"/>
      <b val="true"/>
      <color rgb="00000000"/>
      <sz val="11"/>
    </font>
    <font>
      <name val="Times New Roman"/>
      <charset val="238"/>
      <family val="1"/>
      <color rgb="00000000"/>
      <sz val="12"/>
    </font>
    <font>
      <name val="Times New Roman"/>
      <charset val="238"/>
      <family val="1"/>
      <b val="true"/>
      <color rgb="00000000"/>
      <sz val="12"/>
    </font>
    <font>
      <name val="Times New Roman"/>
      <charset val="238"/>
      <family val="1"/>
      <b val="true"/>
      <color rgb="00000000"/>
      <sz val="10"/>
    </font>
    <font>
      <name val="Times New Roman"/>
      <charset val="238"/>
      <family val="1"/>
      <b val="true"/>
      <sz val="10"/>
    </font>
    <font>
      <name val="Times New Roman"/>
      <charset val="238"/>
      <family val="1"/>
      <sz val="10"/>
    </font>
    <font>
      <name val="Times New Roman CE"/>
      <charset val="238"/>
      <family val="1"/>
      <b val="true"/>
      <sz val="10"/>
    </font>
    <font>
      <name val="Calibri"/>
      <charset val="238"/>
      <family val="2"/>
      <color rgb="00000000"/>
      <sz val="12"/>
    </font>
    <font>
      <name val="Calibri"/>
      <charset val="238"/>
      <family val="2"/>
      <b val="true"/>
      <color rgb="00000000"/>
      <sz val="12"/>
    </font>
    <font>
      <name val="Times New Roman"/>
      <charset val="238"/>
      <family val="1"/>
      <color rgb="00000000"/>
      <sz val="10"/>
    </font>
    <font>
      <name val="Times New Roman"/>
      <charset val="238"/>
      <family val="1"/>
      <b val="true"/>
      <sz val="12"/>
    </font>
    <font>
      <name val="Times New Roman CE"/>
      <charset val="238"/>
      <family val="1"/>
      <b val="true"/>
      <sz val="12"/>
    </font>
    <font>
      <name val="Times New Roman"/>
      <charset val="238"/>
      <family val="1"/>
      <sz val="12"/>
    </font>
    <font>
      <name val="Times New Roman"/>
      <charset val="238"/>
      <family val="1"/>
      <i val="true"/>
      <sz val="12"/>
    </font>
    <font>
      <name val="Times New Roman CE"/>
      <charset val="238"/>
      <family val="1"/>
      <b val="true"/>
      <sz val="8"/>
    </font>
    <font>
      <name val="Times New Roman CE"/>
      <charset val="238"/>
      <family val="1"/>
      <b val="true"/>
      <color rgb="00FF0000"/>
      <sz val="12"/>
    </font>
    <font>
      <name val="Times New Roman CE"/>
      <charset val="238"/>
      <family val="1"/>
      <sz val="11"/>
    </font>
    <font>
      <name val="Times New Roman CE"/>
      <charset val="238"/>
      <family val="1"/>
      <b val="true"/>
      <sz val="11"/>
    </font>
    <font>
      <name val="Times New Roman CE"/>
      <charset val="238"/>
      <family val="1"/>
      <b val="true"/>
      <i val="true"/>
      <sz val="11"/>
    </font>
    <font>
      <name val="Times New Roman CE"/>
      <charset val="238"/>
      <family val="1"/>
      <sz val="9"/>
    </font>
    <font>
      <name val="Times New Roman"/>
      <charset val="238"/>
      <family val="1"/>
      <sz val="11"/>
    </font>
    <font>
      <name val="Times New Roman"/>
      <charset val="238"/>
      <family val="1"/>
      <b val="true"/>
      <sz val="11"/>
    </font>
    <font>
      <name val="Times New Roman"/>
      <charset val="238"/>
      <family val="1"/>
      <i val="true"/>
      <sz val="11"/>
    </font>
    <font>
      <name val="Times New Roman"/>
      <charset val="238"/>
      <family val="1"/>
      <b val="true"/>
      <i val="true"/>
      <sz val="11"/>
    </font>
    <font>
      <name val="Times New Roman CE"/>
      <charset val="238"/>
      <family val="1"/>
      <i val="true"/>
      <sz val="12"/>
    </font>
    <font>
      <name val="Times New Roman CE"/>
      <charset val="238"/>
      <family val="1"/>
      <b val="true"/>
      <sz val="9"/>
    </font>
    <font>
      <name val="Times New Roman CE"/>
      <charset val="238"/>
      <family val="1"/>
      <i val="true"/>
      <sz val="11"/>
    </font>
    <font>
      <name val="Times New Roman CE"/>
      <charset val="238"/>
      <family val="1"/>
      <i val="true"/>
      <sz val="10"/>
    </font>
  </fonts>
  <fills count="3">
    <fill>
      <patternFill patternType="none"/>
    </fill>
    <fill>
      <patternFill patternType="gray125"/>
    </fill>
    <fill>
      <patternFill patternType="solid">
        <fgColor rgb="00FFFFFF"/>
        <bgColor rgb="00FFFFCC"/>
      </patternFill>
    </fill>
  </fills>
  <borders count="71">
    <border diagonalDown="false" diagonalUp="false">
      <left/>
      <right/>
      <top/>
      <bottom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 style="medium"/>
      <bottom/>
      <diagonal/>
    </border>
    <border diagonalDown="false" diagonalUp="false">
      <left/>
      <right style="medium"/>
      <top style="medium"/>
      <bottom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thin"/>
      <top/>
      <bottom/>
      <diagonal/>
    </border>
    <border diagonalDown="false" diagonalUp="false">
      <left/>
      <right style="medium"/>
      <top/>
      <bottom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medium"/>
      <top style="medium"/>
      <bottom/>
      <diagonal/>
    </border>
    <border diagonalDown="false" diagonalUp="false">
      <left style="medium"/>
      <right style="thin"/>
      <top style="medium"/>
      <bottom style="medium"/>
      <diagonal/>
    </border>
    <border diagonalDown="false" diagonalUp="false">
      <left style="thin"/>
      <right style="thin"/>
      <top style="medium"/>
      <bottom style="medium"/>
      <diagonal/>
    </border>
    <border diagonalDown="false" diagonalUp="false">
      <left style="thin"/>
      <right style="medium"/>
      <top style="medium"/>
      <bottom style="medium"/>
      <diagonal/>
    </border>
    <border diagonalDown="false" diagonalUp="false">
      <left style="medium"/>
      <right style="thin"/>
      <top/>
      <bottom style="thin"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medium"/>
      <right style="thin"/>
      <top style="thin"/>
      <bottom style="thin"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thin"/>
      <right style="medium"/>
      <top style="thin"/>
      <bottom style="thin"/>
      <diagonal/>
    </border>
    <border diagonalDown="false" diagonalUp="false">
      <left style="medium"/>
      <right style="thin"/>
      <top style="thin"/>
      <bottom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thin"/>
      <right style="medium"/>
      <top style="thin"/>
      <bottom/>
      <diagonal/>
    </border>
    <border diagonalDown="false" diagonalUp="false">
      <left style="medium"/>
      <right style="thin"/>
      <top style="thin"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medium"/>
      <right style="thin"/>
      <top/>
      <bottom style="medium"/>
      <diagonal/>
    </border>
    <border diagonalDown="false" diagonalUp="false">
      <left style="thin"/>
      <right style="thin"/>
      <top/>
      <bottom style="medium"/>
      <diagonal/>
    </border>
    <border diagonalDown="false" diagonalUp="false">
      <left style="medium"/>
      <right style="thin"/>
      <top style="medium"/>
      <bottom style="thin"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/>
      <right style="thin"/>
      <top style="thin"/>
      <bottom style="thin"/>
      <diagonal/>
    </border>
    <border diagonalDown="false" diagonalUp="false">
      <left/>
      <right/>
      <top/>
      <bottom style="medium"/>
      <diagonal/>
    </border>
    <border diagonalDown="false" diagonalUp="false">
      <left style="medium"/>
      <right style="thin"/>
      <top/>
      <bottom/>
      <diagonal/>
    </border>
    <border diagonalDown="false" diagonalUp="false">
      <left/>
      <right style="medium"/>
      <top style="thin"/>
      <bottom style="thin"/>
      <diagonal/>
    </border>
    <border diagonalDown="false" diagonalUp="false">
      <left/>
      <right style="medium"/>
      <top style="thin"/>
      <bottom/>
      <diagonal/>
    </border>
    <border diagonalDown="false" diagonalUp="false">
      <left style="medium"/>
      <right style="medium"/>
      <top/>
      <bottom/>
      <diagonal/>
    </border>
    <border diagonalDown="false" diagonalUp="false">
      <left/>
      <right style="thin"/>
      <top style="medium"/>
      <bottom/>
      <diagonal/>
    </border>
    <border diagonalDown="false" diagonalUp="false">
      <left/>
      <right style="thin"/>
      <top/>
      <bottom/>
      <diagonal/>
    </border>
    <border diagonalDown="false" diagonalUp="false">
      <left style="thin"/>
      <right style="medium"/>
      <top/>
      <bottom/>
      <diagonal/>
    </border>
    <border diagonalDown="false" diagonalUp="false">
      <left style="thin"/>
      <right/>
      <top/>
      <bottom/>
      <diagonal/>
    </border>
    <border diagonalDown="false" diagonalUp="false">
      <left/>
      <right style="thin"/>
      <top style="thin"/>
      <bottom/>
      <diagonal/>
    </border>
    <border diagonalDown="false" diagonalUp="false">
      <left style="medium"/>
      <right style="medium"/>
      <top style="medium"/>
      <bottom style="medium"/>
      <diagonal/>
    </border>
    <border diagonalDown="false" diagonalUp="false">
      <left style="medium"/>
      <right style="medium"/>
      <top/>
      <bottom style="thin"/>
      <diagonal/>
    </border>
    <border diagonalDown="false" diagonalUp="false">
      <left style="medium"/>
      <right style="medium"/>
      <top style="thin"/>
      <bottom style="thin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 style="medium"/>
      <top style="medium"/>
      <bottom style="medium"/>
      <diagonal/>
    </border>
    <border diagonalDown="false" diagonalUp="false">
      <left/>
      <right style="medium"/>
      <top style="medium"/>
      <bottom style="thin"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medium"/>
      <top/>
      <bottom style="medium"/>
      <diagonal/>
    </border>
    <border diagonalDown="false" diagonalUp="false">
      <left/>
      <right/>
      <top style="medium"/>
      <bottom/>
      <diagonal/>
    </border>
    <border diagonalDown="false" diagonalUp="false">
      <left style="thin"/>
      <right/>
      <top style="thin"/>
      <bottom/>
      <diagonal/>
    </border>
    <border diagonalDown="false" diagonalUp="false">
      <left/>
      <right/>
      <top/>
      <bottom style="thin"/>
      <diagonal/>
    </border>
    <border diagonalDown="false" diagonalUp="false">
      <left style="thin"/>
      <right/>
      <top/>
      <bottom style="thin"/>
      <diagonal/>
    </border>
    <border diagonalDown="false" diagonalUp="false">
      <left/>
      <right/>
      <top style="thin"/>
      <bottom/>
      <diagonal/>
    </border>
    <border diagonalDown="false" diagonalUp="false">
      <left style="thin"/>
      <right/>
      <top style="medium"/>
      <bottom/>
      <diagonal/>
    </border>
    <border diagonalDown="false" diagonalUp="false">
      <left style="thin"/>
      <right/>
      <top style="medium"/>
      <bottom style="medium"/>
      <diagonal/>
    </border>
    <border diagonalDown="false" diagonalUp="false">
      <left style="thin"/>
      <right/>
      <top/>
      <bottom style="medium"/>
      <diagonal/>
    </border>
    <border diagonalDown="false" diagonalUp="false">
      <left style="medium"/>
      <right style="medium"/>
      <top/>
      <bottom style="medium"/>
      <diagonal/>
    </border>
    <border diagonalDown="false" diagonalUp="false">
      <left/>
      <right style="medium"/>
      <top/>
      <bottom style="medium"/>
      <diagonal/>
    </border>
    <border diagonalDown="false" diagonalUp="false">
      <left style="medium"/>
      <right style="medium"/>
      <top style="thin"/>
      <bottom/>
      <diagonal/>
    </border>
    <border diagonalDown="false" diagonalUp="false">
      <left/>
      <right style="medium"/>
      <top/>
      <bottom style="thin"/>
      <diagonal/>
    </border>
    <border diagonalDown="false" diagonalUp="false">
      <left style="thin"/>
      <right/>
      <top style="medium"/>
      <bottom style="thin"/>
      <diagonal/>
    </border>
    <border diagonalDown="false" diagonalUp="false">
      <left style="medium"/>
      <right style="medium"/>
      <top style="medium"/>
      <bottom style="thin"/>
      <diagonal/>
    </border>
    <border diagonalDown="false" diagonalUp="false">
      <left style="thin"/>
      <right/>
      <top style="thin"/>
      <bottom style="medium"/>
      <diagonal/>
    </border>
    <border diagonalDown="false" diagonalUp="false">
      <left style="medium"/>
      <right style="medium"/>
      <top style="thin"/>
      <bottom style="medium"/>
      <diagonal/>
    </border>
    <border diagonalDown="false" diagonalUp="false">
      <left/>
      <right style="medium"/>
      <top style="thin"/>
      <bottom style="medium"/>
      <diagonal/>
    </border>
    <border diagonalDown="false" diagonalUp="false">
      <left style="medium"/>
      <right/>
      <top style="medium"/>
      <bottom style="medium"/>
      <diagonal/>
    </border>
    <border diagonalDown="false" diagonalUp="false">
      <left/>
      <right style="thin"/>
      <top style="medium"/>
      <bottom style="thin"/>
      <diagonal/>
    </border>
    <border diagonalDown="false" diagonalUp="false">
      <left style="medium"/>
      <right/>
      <top style="thin"/>
      <bottom/>
      <diagonal/>
    </border>
    <border diagonalDown="false" diagonalUp="false">
      <left/>
      <right/>
      <top style="medium"/>
      <bottom style="medium"/>
      <diagonal/>
    </border>
    <border diagonalDown="false" diagonalUp="false">
      <left/>
      <right style="thin"/>
      <top style="medium"/>
      <bottom style="medium"/>
      <diagonal/>
    </border>
    <border diagonalDown="false" diagonalUp="false">
      <left/>
      <right style="thin"/>
      <top/>
      <bottom style="medium"/>
      <diagonal/>
    </border>
  </borders>
  <cellStyleXfs count="3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4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4" numFmtId="16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6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7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8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8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9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9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1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10" numFmtId="164">
      <alignment horizontal="general" indent="0" shrinkToFit="false" textRotation="0" vertical="bottom" wrapText="false"/>
      <protection hidden="false" locked="true"/>
    </xf>
  </cellStyleXfs>
  <cellXfs count="648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4" numFmtId="164" xfId="22"/>
    <xf applyAlignment="true" applyBorder="true" applyFont="true" applyProtection="false" borderId="0" fillId="0" fontId="11" numFmtId="164" xfId="22">
      <alignment horizontal="right" indent="0" shrinkToFit="false" textRotation="0" vertical="bottom" wrapText="false"/>
    </xf>
    <xf applyAlignment="true" applyBorder="true" applyFont="true" applyProtection="false" borderId="0" fillId="0" fontId="12" numFmtId="164" xfId="22">
      <alignment horizontal="center" indent="0" shrinkToFit="false" textRotation="0" vertical="bottom" wrapText="false"/>
    </xf>
    <xf applyAlignment="false" applyBorder="false" applyFont="true" applyProtection="false" borderId="0" fillId="0" fontId="13" numFmtId="164" xfId="22"/>
    <xf applyAlignment="false" applyBorder="false" applyFont="true" applyProtection="false" borderId="0" fillId="0" fontId="11" numFmtId="164" xfId="22"/>
    <xf applyAlignment="false" applyBorder="false" applyFont="true" applyProtection="false" borderId="0" fillId="0" fontId="14" numFmtId="164" xfId="22"/>
    <xf applyAlignment="true" applyBorder="false" applyFont="true" applyProtection="false" borderId="0" fillId="0" fontId="15" numFmtId="164" xfId="22">
      <alignment horizontal="center" indent="0" shrinkToFit="false" textRotation="0" vertical="bottom" wrapText="false"/>
    </xf>
    <xf applyAlignment="true" applyBorder="true" applyFont="true" applyProtection="false" borderId="1" fillId="0" fontId="16" numFmtId="164" xfId="22">
      <alignment horizontal="center" indent="0" shrinkToFit="false" textRotation="0" vertical="bottom" wrapText="false"/>
    </xf>
    <xf applyAlignment="true" applyBorder="true" applyFont="true" applyProtection="false" borderId="2" fillId="0" fontId="16" numFmtId="164" xfId="22">
      <alignment horizontal="center" indent="0" shrinkToFit="false" textRotation="0" vertical="bottom" wrapText="false"/>
    </xf>
    <xf applyAlignment="true" applyBorder="true" applyFont="true" applyProtection="false" borderId="3" fillId="0" fontId="16" numFmtId="164" xfId="22">
      <alignment horizontal="center" indent="0" shrinkToFit="false" textRotation="0" vertical="bottom" wrapText="false"/>
    </xf>
    <xf applyAlignment="true" applyBorder="true" applyFont="true" applyProtection="false" borderId="4" fillId="0" fontId="16" numFmtId="164" xfId="22">
      <alignment horizontal="center" indent="0" shrinkToFit="false" textRotation="0" vertical="bottom" wrapText="false"/>
    </xf>
    <xf applyAlignment="true" applyBorder="true" applyFont="true" applyProtection="false" borderId="5" fillId="0" fontId="16" numFmtId="164" xfId="22">
      <alignment horizontal="center" indent="0" shrinkToFit="false" textRotation="0" vertical="bottom" wrapText="false"/>
    </xf>
    <xf applyAlignment="true" applyBorder="true" applyFont="true" applyProtection="false" borderId="6" fillId="0" fontId="16" numFmtId="164" xfId="22">
      <alignment horizontal="center" indent="0" shrinkToFit="false" textRotation="0" vertical="bottom" wrapText="false"/>
    </xf>
    <xf applyAlignment="true" applyBorder="true" applyFont="true" applyProtection="true" borderId="7" fillId="0" fontId="17" numFmtId="164" xfId="29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2" fillId="0" fontId="17" numFmtId="164" xfId="29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8" fillId="0" fontId="17" numFmtId="164" xfId="29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9" fillId="0" fontId="17" numFmtId="164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0" fillId="0" fontId="17" numFmtId="164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1" fillId="0" fontId="17" numFmtId="166" xfId="29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2" fillId="0" fontId="18" numFmtId="167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3" fillId="0" fontId="18" numFmtId="164" xfId="26">
      <alignment horizontal="left" indent="1" shrinkToFit="false" textRotation="0" vertical="bottom" wrapText="true"/>
      <protection hidden="false" locked="true"/>
    </xf>
    <xf applyAlignment="true" applyBorder="true" applyFont="true" applyProtection="true" borderId="14" fillId="0" fontId="18" numFmtId="166" xfId="29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5" fillId="0" fontId="18" numFmtId="167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6" fillId="0" fontId="18" numFmtId="164" xfId="26">
      <alignment horizontal="left" indent="1" shrinkToFit="false" textRotation="0" vertical="bottom" wrapText="true"/>
      <protection hidden="false" locked="true"/>
    </xf>
    <xf applyAlignment="true" applyBorder="true" applyFont="true" applyProtection="true" borderId="17" fillId="0" fontId="18" numFmtId="168" xfId="29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7" fillId="0" fontId="18" numFmtId="166" xfId="29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8" fillId="0" fontId="18" numFmtId="167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9" fillId="0" fontId="18" numFmtId="164" xfId="26">
      <alignment horizontal="left" indent="1" shrinkToFit="false" textRotation="0" vertical="bottom" wrapText="true"/>
      <protection hidden="false" locked="true"/>
    </xf>
    <xf applyAlignment="true" applyBorder="true" applyFont="true" applyProtection="true" borderId="10" fillId="0" fontId="17" numFmtId="164" xfId="26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2" fillId="0" fontId="7" numFmtId="167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4" fillId="0" fontId="7" numFmtId="168" xfId="29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5" fillId="0" fontId="7" numFmtId="167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7" fillId="0" fontId="7" numFmtId="168" xfId="29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7" fillId="0" fontId="7" numFmtId="166" xfId="29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8" fillId="0" fontId="7" numFmtId="167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20" fillId="0" fontId="7" numFmtId="166" xfId="29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9" fillId="0" fontId="19" numFmtId="164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0" fillId="0" fontId="19" numFmtId="164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1" fillId="0" fontId="19" numFmtId="166" xfId="29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4" fillId="0" fontId="7" numFmtId="166" xfId="29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20" fillId="0" fontId="7" numFmtId="168" xfId="29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4" fillId="0" fontId="7" numFmtId="166" xfId="29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21" fillId="0" fontId="7" numFmtId="167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22" fillId="0" fontId="18" numFmtId="164" xfId="26">
      <alignment horizontal="left" indent="1" shrinkToFit="false" textRotation="0" vertical="bottom" wrapText="true"/>
      <protection hidden="false" locked="true"/>
    </xf>
    <xf applyAlignment="true" applyBorder="true" applyFont="true" applyProtection="true" borderId="23" fillId="0" fontId="7" numFmtId="166" xfId="29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0" fillId="0" fontId="7" numFmtId="167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0" fillId="0" fontId="18" numFmtId="164" xfId="26">
      <alignment horizontal="left" indent="1" shrinkToFit="false" textRotation="0" vertical="bottom" wrapText="true"/>
      <protection hidden="false" locked="true"/>
    </xf>
    <xf applyAlignment="true" applyBorder="true" applyFont="true" applyProtection="true" borderId="0" fillId="0" fontId="7" numFmtId="166" xfId="29">
      <alignment horizontal="right" indent="1" shrinkToFit="false" textRotation="0" vertical="center" wrapText="true"/>
      <protection hidden="false" locked="false"/>
    </xf>
    <xf applyAlignment="false" applyBorder="true" applyFont="false" applyProtection="false" borderId="0" fillId="0" fontId="4" numFmtId="164" xfId="22"/>
    <xf applyAlignment="true" applyBorder="true" applyFont="true" applyProtection="true" borderId="9" fillId="0" fontId="17" numFmtId="164" xfId="26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19" fillId="0" fontId="18" numFmtId="164" xfId="26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12" fillId="0" fontId="18" numFmtId="164" xfId="26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15" fillId="0" fontId="18" numFmtId="164" xfId="26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18" fillId="0" fontId="18" numFmtId="164" xfId="26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11" fillId="0" fontId="19" numFmtId="166" xfId="29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0" fillId="0" fontId="17" numFmtId="164" xfId="26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24" fillId="0" fontId="17" numFmtId="164" xfId="26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25" fillId="0" fontId="17" numFmtId="164" xfId="26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4" fillId="0" fontId="17" numFmtId="164" xfId="26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0" fillId="0" fontId="17" numFmtId="164" xfId="26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6" fillId="0" fontId="19" numFmtId="166" xfId="29">
      <alignment horizontal="right" indent="1" shrinkToFit="false" textRotation="0" vertical="center" wrapText="true"/>
      <protection hidden="false" locked="true"/>
    </xf>
    <xf applyAlignment="false" applyBorder="true" applyFont="true" applyProtection="false" borderId="4" fillId="0" fontId="20" numFmtId="164" xfId="22"/>
    <xf applyAlignment="true" applyBorder="true" applyFont="true" applyProtection="false" borderId="0" fillId="0" fontId="21" numFmtId="164" xfId="22">
      <alignment horizontal="center" indent="0" shrinkToFit="false" textRotation="0" vertical="bottom" wrapText="false"/>
    </xf>
    <xf applyAlignment="false" applyBorder="true" applyFont="true" applyProtection="false" borderId="6" fillId="0" fontId="20" numFmtId="164" xfId="22"/>
    <xf applyAlignment="true" applyBorder="true" applyFont="true" applyProtection="true" borderId="7" fillId="0" fontId="19" numFmtId="164" xfId="29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2" fillId="0" fontId="19" numFmtId="164" xfId="29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8" fillId="0" fontId="19" numFmtId="164" xfId="29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7" fillId="0" fontId="19" numFmtId="164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2" fillId="0" fontId="19" numFmtId="164" xfId="29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8" fillId="0" fontId="19" numFmtId="166" xfId="29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26" fillId="0" fontId="7" numFmtId="167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27" fillId="0" fontId="7" numFmtId="164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28" fillId="0" fontId="7" numFmtId="166" xfId="29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6" fillId="0" fontId="7" numFmtId="164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29" fillId="0" fontId="7" numFmtId="164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0" fillId="0" fontId="7" numFmtId="164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6" fillId="0" fontId="7" numFmtId="164" xfId="29">
      <alignment horizontal="left" indent="3" shrinkToFit="false" textRotation="0" vertical="bottom" wrapText="false"/>
      <protection hidden="false" locked="true"/>
    </xf>
    <xf applyAlignment="true" applyBorder="true" applyFont="true" applyProtection="true" borderId="16" fillId="0" fontId="7" numFmtId="164" xfId="29">
      <alignment horizontal="left" indent="3" shrinkToFit="false" textRotation="0" vertical="center" wrapText="true"/>
      <protection hidden="false" locked="true"/>
    </xf>
    <xf applyAlignment="true" applyBorder="true" applyFont="true" applyProtection="true" borderId="22" fillId="0" fontId="7" numFmtId="164" xfId="29">
      <alignment horizontal="left" indent="3" shrinkToFit="false" textRotation="0" vertical="center" wrapText="true"/>
      <protection hidden="false" locked="true"/>
    </xf>
    <xf applyAlignment="true" applyBorder="true" applyFont="true" applyProtection="true" borderId="30" fillId="0" fontId="7" numFmtId="167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30" fillId="0" fontId="7" numFmtId="164" xfId="29">
      <alignment horizontal="left" indent="3" shrinkToFit="false" textRotation="0" vertical="center" wrapText="true"/>
      <protection hidden="false" locked="true"/>
    </xf>
    <xf applyAlignment="true" applyBorder="true" applyFont="true" applyProtection="true" borderId="30" fillId="0" fontId="7" numFmtId="166" xfId="29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31" fillId="0" fontId="7" numFmtId="167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9" fillId="0" fontId="7" numFmtId="164" xfId="29">
      <alignment horizontal="left" indent="3" shrinkToFit="false" textRotation="0" vertical="center" wrapText="true"/>
      <protection hidden="false" locked="true"/>
    </xf>
    <xf applyAlignment="true" applyBorder="true" applyFont="true" applyProtection="true" borderId="10" fillId="0" fontId="19" numFmtId="164" xfId="29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9" fillId="0" fontId="7" numFmtId="164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32" fillId="0" fontId="7" numFmtId="166" xfId="29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9" fillId="0" fontId="18" numFmtId="164" xfId="26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6" fillId="0" fontId="18" numFmtId="164" xfId="26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3" fillId="0" fontId="7" numFmtId="164" xfId="29">
      <alignment horizontal="left" indent="3" shrinkToFit="false" textRotation="0" vertical="center" wrapText="true"/>
      <protection hidden="false" locked="true"/>
    </xf>
    <xf applyAlignment="true" applyBorder="true" applyFont="true" applyProtection="true" borderId="33" fillId="0" fontId="7" numFmtId="166" xfId="29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3" fillId="0" fontId="7" numFmtId="164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5" fillId="0" fontId="7" numFmtId="164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1" fillId="0" fontId="17" numFmtId="166" xfId="26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24" fillId="0" fontId="17" numFmtId="164" xfId="26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25" fillId="0" fontId="17" numFmtId="164" xfId="26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34" fillId="0" fontId="19" numFmtId="164" xfId="29">
      <alignment horizontal="center" indent="0" shrinkToFit="false" textRotation="0" vertical="bottom" wrapText="false"/>
      <protection hidden="false" locked="true"/>
    </xf>
    <xf applyAlignment="false" applyBorder="false" applyFont="true" applyProtection="false" borderId="0" fillId="0" fontId="22" numFmtId="164" xfId="22"/>
    <xf applyAlignment="true" applyBorder="true" applyFont="true" applyProtection="false" borderId="35" fillId="0" fontId="16" numFmtId="164" xfId="22">
      <alignment horizontal="center" indent="0" shrinkToFit="false" textRotation="0" vertical="bottom" wrapText="false"/>
    </xf>
    <xf applyAlignment="true" applyBorder="true" applyFont="true" applyProtection="false" borderId="28" fillId="0" fontId="16" numFmtId="164" xfId="22">
      <alignment horizontal="center" indent="0" shrinkToFit="false" textRotation="0" vertical="bottom" wrapText="false"/>
    </xf>
    <xf applyAlignment="true" applyBorder="true" applyFont="true" applyProtection="false" borderId="36" fillId="0" fontId="16" numFmtId="164" xfId="22">
      <alignment horizontal="center" indent="0" shrinkToFit="false" textRotation="0" vertical="bottom" wrapText="false"/>
    </xf>
    <xf applyAlignment="true" applyBorder="true" applyFont="true" applyProtection="false" borderId="37" fillId="0" fontId="16" numFmtId="164" xfId="22">
      <alignment horizontal="center" indent="0" shrinkToFit="false" textRotation="0" vertical="bottom" wrapText="false"/>
    </xf>
    <xf applyAlignment="true" applyBorder="true" applyFont="true" applyProtection="true" borderId="10" fillId="0" fontId="17" numFmtId="166" xfId="29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3" fillId="0" fontId="18" numFmtId="166" xfId="29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6" fillId="0" fontId="18" numFmtId="168" xfId="29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6" fillId="0" fontId="18" numFmtId="166" xfId="29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3" fillId="0" fontId="7" numFmtId="168" xfId="29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6" fillId="0" fontId="7" numFmtId="168" xfId="29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6" fillId="0" fontId="7" numFmtId="166" xfId="29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9" fillId="0" fontId="7" numFmtId="166" xfId="29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0" fillId="0" fontId="19" numFmtId="166" xfId="29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3" fillId="0" fontId="7" numFmtId="166" xfId="29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9" fillId="0" fontId="7" numFmtId="168" xfId="29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3" fillId="0" fontId="7" numFmtId="166" xfId="29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22" fillId="0" fontId="7" numFmtId="166" xfId="29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30" fillId="0" fontId="7" numFmtId="167" xfId="29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30" fillId="0" fontId="18" numFmtId="164" xfId="26">
      <alignment horizontal="left" indent="1" shrinkToFit="false" textRotation="0" vertical="bottom" wrapText="true"/>
      <protection hidden="false" locked="true"/>
    </xf>
    <xf applyAlignment="true" applyBorder="true" applyFont="true" applyProtection="false" borderId="14" fillId="0" fontId="16" numFmtId="164" xfId="22">
      <alignment horizontal="center" indent="0" shrinkToFit="false" textRotation="0" vertical="bottom" wrapText="false"/>
    </xf>
    <xf applyAlignment="true" applyBorder="true" applyFont="true" applyProtection="true" borderId="10" fillId="0" fontId="19" numFmtId="166" xfId="29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36" fillId="0" fontId="19" numFmtId="166" xfId="29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5" fillId="0" fontId="19" numFmtId="166" xfId="29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38" fillId="0" fontId="19" numFmtId="166" xfId="29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0" fillId="0" fontId="23" numFmtId="164" xfId="26">
      <alignment horizontal="center" indent="0" shrinkToFit="false" textRotation="0" vertical="bottom" wrapText="true"/>
      <protection hidden="false" locked="true"/>
    </xf>
    <xf applyAlignment="false" applyBorder="false" applyFont="true" applyProtection="false" borderId="0" fillId="0" fontId="20" numFmtId="164" xfId="22"/>
    <xf applyAlignment="true" applyBorder="true" applyFont="true" applyProtection="true" borderId="2" fillId="0" fontId="19" numFmtId="166" xfId="29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27" fillId="0" fontId="7" numFmtId="166" xfId="29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22" fillId="0" fontId="7" numFmtId="164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30" fillId="0" fontId="7" numFmtId="164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29" fillId="0" fontId="7" numFmtId="166" xfId="29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39" fillId="0" fontId="7" numFmtId="166" xfId="29">
      <alignment horizontal="right" indent="1" shrinkToFit="false" textRotation="0" vertical="center" wrapText="true"/>
      <protection hidden="false" locked="false"/>
    </xf>
    <xf applyAlignment="true" applyBorder="false" applyFont="false" applyProtection="false" borderId="0" fillId="0" fontId="4" numFmtId="164" xfId="22">
      <alignment horizontal="center" indent="0" shrinkToFit="false" textRotation="0" vertical="bottom" wrapText="false"/>
    </xf>
    <xf applyAlignment="true" applyBorder="true" applyFont="true" applyProtection="true" borderId="10" fillId="0" fontId="17" numFmtId="166" xfId="26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0" fillId="0" fontId="17" numFmtId="164" xfId="26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0" fillId="0" fontId="17" numFmtId="166" xfId="26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40" fillId="0" fontId="24" numFmtId="164" xfId="29">
      <alignment horizontal="center" indent="0" shrinkToFit="false" textRotation="0" vertical="bottom" wrapText="false"/>
      <protection hidden="false" locked="true"/>
    </xf>
    <xf applyAlignment="true" applyBorder="true" applyFont="true" applyProtection="true" borderId="40" fillId="0" fontId="19" numFmtId="166" xfId="29">
      <alignment horizontal="right" indent="1" shrinkToFit="false" textRotation="0" vertical="center" wrapText="true"/>
      <protection hidden="false" locked="true"/>
    </xf>
    <xf applyAlignment="true" applyBorder="false" applyFont="false" applyProtection="true" borderId="0" fillId="0" fontId="7" numFmtId="166" xfId="26">
      <alignment horizontal="general" indent="0" shrinkToFit="false" textRotation="0" vertical="center" wrapText="true"/>
      <protection hidden="false" locked="true"/>
    </xf>
    <xf applyAlignment="true" applyBorder="false" applyFont="false" applyProtection="true" borderId="0" fillId="0" fontId="7" numFmtId="166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0" fillId="0" fontId="25" numFmtId="166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0" fillId="0" fontId="23" numFmtId="166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30" fillId="0" fontId="25" numFmtId="166" xfId="26">
      <alignment horizontal="right" indent="0" shrinkToFit="false" textRotation="180" vertical="bottom" wrapText="true"/>
      <protection hidden="false" locked="true"/>
    </xf>
    <xf applyAlignment="true" applyBorder="true" applyFont="true" applyProtection="true" borderId="30" fillId="0" fontId="25" numFmtId="166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30" fillId="0" fontId="25" numFmtId="166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30" fillId="0" fontId="25" numFmtId="166" xfId="26">
      <alignment horizontal="right" indent="0" shrinkToFit="false" textRotation="0" vertical="center" wrapText="false"/>
      <protection hidden="false" locked="true"/>
    </xf>
    <xf applyAlignment="true" applyBorder="true" applyFont="true" applyProtection="true" borderId="40" fillId="0" fontId="23" numFmtId="166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9" fillId="0" fontId="23" numFmtId="166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0" fillId="0" fontId="23" numFmtId="166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1" fillId="0" fontId="23" numFmtId="166" xfId="26">
      <alignment horizontal="center" indent="0" shrinkToFit="false" textRotation="0" vertical="center" wrapText="true"/>
      <protection hidden="false" locked="true"/>
    </xf>
    <xf applyAlignment="true" applyBorder="false" applyFont="true" applyProtection="true" borderId="0" fillId="0" fontId="19" numFmtId="166" xfId="26">
      <alignment horizontal="center" indent="0" shrinkToFit="false" textRotation="0" vertical="center" wrapText="true"/>
      <protection hidden="false" locked="true"/>
    </xf>
    <xf applyAlignment="true" applyBorder="false" applyFont="true" applyProtection="true" borderId="0" fillId="0" fontId="27" numFmtId="166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41" fillId="0" fontId="25" numFmtId="166" xfId="26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2" fillId="0" fontId="25" numFmtId="166" xfId="26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3" fillId="0" fontId="25" numFmtId="166" xfId="26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4" fillId="0" fontId="25" numFmtId="166" xfId="26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42" fillId="0" fontId="25" numFmtId="166" xfId="26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5" fillId="0" fontId="25" numFmtId="166" xfId="26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6" fillId="0" fontId="25" numFmtId="166" xfId="26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7" fillId="0" fontId="25" numFmtId="166" xfId="26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4" fillId="0" fontId="25" numFmtId="166" xfId="26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43" fillId="0" fontId="25" numFmtId="166" xfId="26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5" fillId="0" fontId="25" numFmtId="166" xfId="26">
      <alignment horizontal="left" indent="1" shrinkToFit="false" textRotation="0" vertical="center" wrapText="true"/>
      <protection hidden="false" locked="false"/>
    </xf>
    <xf applyAlignment="true" applyBorder="true" applyFont="true" applyProtection="true" borderId="0" fillId="0" fontId="25" numFmtId="166" xfId="26">
      <alignment horizontal="left" indent="1" shrinkToFit="false" textRotation="0" vertical="center" wrapText="true"/>
      <protection hidden="false" locked="false"/>
    </xf>
    <xf applyAlignment="true" applyBorder="true" applyFont="true" applyProtection="true" borderId="18" fillId="0" fontId="25" numFmtId="166" xfId="26">
      <alignment horizontal="left" indent="1" shrinkToFit="false" textRotation="0" vertical="center" wrapText="true"/>
      <protection hidden="false" locked="false"/>
    </xf>
    <xf applyAlignment="true" applyBorder="true" applyFont="true" applyProtection="true" borderId="19" fillId="0" fontId="25" numFmtId="166" xfId="26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20" fillId="0" fontId="25" numFmtId="166" xfId="26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40" fillId="0" fontId="23" numFmtId="166" xfId="26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9" fillId="0" fontId="23" numFmtId="166" xfId="26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0" fillId="0" fontId="23" numFmtId="166" xfId="26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1" fillId="0" fontId="23" numFmtId="166" xfId="26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34" fillId="0" fontId="25" numFmtId="166" xfId="26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31" fillId="0" fontId="25" numFmtId="166" xfId="26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5" fillId="0" fontId="25" numFmtId="166" xfId="26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37" fillId="0" fontId="25" numFmtId="166" xfId="26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6" fillId="0" fontId="25" numFmtId="166" xfId="26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5" fillId="0" fontId="25" numFmtId="166" xfId="26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44" fillId="0" fontId="23" numFmtId="166" xfId="26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0" fillId="0" fontId="9" numFmtId="166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0" fillId="0" fontId="28" numFmtId="166" xfId="26">
      <alignment horizontal="center" indent="0" shrinkToFit="false" textRotation="0" vertical="center" wrapText="true"/>
      <protection hidden="false" locked="true"/>
    </xf>
    <xf applyAlignment="true" applyBorder="true" applyFont="false" applyProtection="true" borderId="0" fillId="0" fontId="7" numFmtId="166" xfId="26">
      <alignment horizontal="general" indent="0" shrinkToFit="false" textRotation="0" vertical="center" wrapText="true"/>
      <protection hidden="false" locked="true"/>
    </xf>
    <xf applyAlignment="true" applyBorder="true" applyFont="false" applyProtection="true" borderId="0" fillId="0" fontId="7" numFmtId="166" xfId="26">
      <alignment horizontal="center" indent="0" shrinkToFit="false" textRotation="0" vertical="center" wrapText="true"/>
      <protection hidden="false" locked="true"/>
    </xf>
    <xf applyAlignment="true" applyBorder="false" applyFont="true" applyProtection="true" borderId="0" fillId="0" fontId="25" numFmtId="166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0" fillId="0" fontId="25" numFmtId="166" xfId="26">
      <alignment horizontal="center" indent="0" shrinkToFit="false" textRotation="180" vertical="bottom" wrapText="true"/>
      <protection hidden="false" locked="true"/>
    </xf>
    <xf applyAlignment="true" applyBorder="false" applyFont="true" applyProtection="true" borderId="0" fillId="0" fontId="9" numFmtId="166" xfId="26">
      <alignment horizontal="general" indent="0" shrinkToFit="false" textRotation="0" vertical="center" wrapText="true"/>
      <protection hidden="false" locked="true"/>
    </xf>
    <xf applyAlignment="true" applyBorder="false" applyFont="true" applyProtection="true" borderId="0" fillId="0" fontId="25" numFmtId="166" xfId="26">
      <alignment horizontal="center" indent="0" shrinkToFit="false" textRotation="0" vertical="center" wrapText="true"/>
      <protection hidden="false" locked="true"/>
    </xf>
    <xf applyAlignment="true" applyBorder="false" applyFont="true" applyProtection="true" borderId="0" fillId="0" fontId="25" numFmtId="166" xfId="26">
      <alignment horizontal="right" indent="0" shrinkToFit="false" textRotation="0" vertical="center" wrapText="false"/>
      <protection hidden="false" locked="true"/>
    </xf>
    <xf applyAlignment="true" applyBorder="false" applyFont="true" applyProtection="true" borderId="0" fillId="0" fontId="24" numFmtId="166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31" fillId="0" fontId="25" numFmtId="166" xfId="26">
      <alignment horizontal="left" indent="1" shrinkToFit="false" textRotation="0" vertical="center" wrapText="true"/>
      <protection hidden="false" locked="false"/>
    </xf>
    <xf applyAlignment="true" applyBorder="true" applyFont="true" applyProtection="true" borderId="38" fillId="0" fontId="25" numFmtId="166" xfId="26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31" fillId="0" fontId="26" numFmtId="166" xfId="26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3" fillId="0" fontId="26" numFmtId="166" xfId="26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6" fillId="0" fontId="25" numFmtId="166" xfId="26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6" fillId="0" fontId="26" numFmtId="166" xfId="26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6" fillId="0" fontId="26" numFmtId="166" xfId="26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2" fillId="0" fontId="25" numFmtId="166" xfId="26">
      <alignment horizontal="left" indent="1" shrinkToFit="false" textRotation="0" vertical="center" wrapText="true"/>
      <protection hidden="false" locked="false"/>
    </xf>
    <xf applyAlignment="true" applyBorder="true" applyFont="true" applyProtection="true" borderId="18" fillId="0" fontId="25" numFmtId="166" xfId="26">
      <alignment horizontal="left" indent="1" shrinkToFit="false" textRotation="0" vertical="center" wrapText="true"/>
      <protection hidden="false" locked="true"/>
    </xf>
    <xf applyAlignment="true" applyBorder="false" applyFont="true" applyProtection="true" borderId="0" fillId="0" fontId="9" numFmtId="166" xfId="26">
      <alignment horizontal="center" indent="0" shrinkToFit="false" textRotation="0" vertical="center" wrapText="true"/>
      <protection hidden="false" locked="true"/>
    </xf>
    <xf applyAlignment="false" applyBorder="false" applyFont="true" applyProtection="false" borderId="0" fillId="0" fontId="29" numFmtId="164" xfId="29"/>
    <xf applyAlignment="true" applyBorder="true" applyFont="true" applyProtection="false" borderId="0" fillId="0" fontId="29" numFmtId="164" xfId="29">
      <alignment horizontal="right" indent="0" shrinkToFit="false" textRotation="0" vertical="bottom" wrapText="false"/>
    </xf>
    <xf applyAlignment="true" applyBorder="false" applyFont="true" applyProtection="false" borderId="0" fillId="0" fontId="29" numFmtId="164" xfId="29">
      <alignment horizontal="right" indent="0" shrinkToFit="false" textRotation="0" vertical="bottom" wrapText="false"/>
    </xf>
    <xf applyAlignment="true" applyBorder="true" applyFont="true" applyProtection="true" borderId="0" fillId="0" fontId="30" numFmtId="166" xfId="29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0" fillId="0" fontId="30" numFmtId="166" xfId="29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0" fillId="0" fontId="31" numFmtId="164" xfId="26">
      <alignment horizontal="right" indent="0" shrinkToFit="false" textRotation="0" vertical="bottom" wrapText="false"/>
      <protection hidden="false" locked="true"/>
    </xf>
    <xf applyAlignment="true" applyBorder="true" applyFont="true" applyProtection="true" borderId="0" fillId="0" fontId="32" numFmtId="164" xfId="26">
      <alignment horizontal="right" indent="0" shrinkToFit="false" textRotation="0" vertical="bottom" wrapText="false"/>
      <protection hidden="false" locked="true"/>
    </xf>
    <xf applyAlignment="true" applyBorder="true" applyFont="true" applyProtection="true" borderId="0" fillId="0" fontId="31" numFmtId="164" xfId="26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7" fillId="0" fontId="19" numFmtId="164" xfId="29">
      <alignment horizontal="center" indent="0" shrinkToFit="false" textRotation="0" vertical="center" wrapText="true"/>
    </xf>
    <xf applyAlignment="true" applyBorder="true" applyFont="true" applyProtection="false" borderId="2" fillId="0" fontId="19" numFmtId="164" xfId="29">
      <alignment horizontal="center" indent="0" shrinkToFit="false" textRotation="0" vertical="center" wrapText="true"/>
    </xf>
    <xf applyAlignment="true" applyBorder="true" applyFont="true" applyProtection="false" borderId="27" fillId="0" fontId="19" numFmtId="164" xfId="29">
      <alignment horizontal="center" indent="0" shrinkToFit="false" textRotation="0" vertical="center" wrapText="true"/>
    </xf>
    <xf applyAlignment="true" applyBorder="true" applyFont="true" applyProtection="false" borderId="8" fillId="0" fontId="19" numFmtId="164" xfId="29">
      <alignment horizontal="center" indent="0" shrinkToFit="false" textRotation="0" vertical="center" wrapText="true"/>
    </xf>
    <xf applyAlignment="true" applyBorder="true" applyFont="true" applyProtection="false" borderId="19" fillId="0" fontId="19" numFmtId="164" xfId="29">
      <alignment horizontal="center" indent="0" shrinkToFit="false" textRotation="0" vertical="center" wrapText="true"/>
    </xf>
    <xf applyAlignment="true" applyBorder="true" applyFont="true" applyProtection="false" borderId="9" fillId="0" fontId="7" numFmtId="164" xfId="29">
      <alignment horizontal="center" indent="0" shrinkToFit="false" textRotation="0" vertical="center" wrapText="false"/>
    </xf>
    <xf applyAlignment="true" applyBorder="true" applyFont="true" applyProtection="false" borderId="10" fillId="0" fontId="7" numFmtId="164" xfId="29">
      <alignment horizontal="center" indent="0" shrinkToFit="false" textRotation="0" vertical="center" wrapText="false"/>
    </xf>
    <xf applyAlignment="true" applyBorder="true" applyFont="true" applyProtection="false" borderId="11" fillId="0" fontId="7" numFmtId="164" xfId="29">
      <alignment horizontal="center" indent="0" shrinkToFit="false" textRotation="0" vertical="center" wrapText="false"/>
    </xf>
    <xf applyAlignment="true" applyBorder="true" applyFont="true" applyProtection="false" borderId="31" fillId="0" fontId="7" numFmtId="164" xfId="29">
      <alignment horizontal="center" indent="0" shrinkToFit="false" textRotation="0" vertical="center" wrapText="false"/>
    </xf>
    <xf applyAlignment="false" applyBorder="true" applyFont="true" applyProtection="true" borderId="5" fillId="0" fontId="7" numFmtId="164" xfId="29">
      <protection hidden="false" locked="false"/>
    </xf>
    <xf applyAlignment="true" applyBorder="true" applyFont="true" applyProtection="true" borderId="5" fillId="0" fontId="7" numFmtId="169" xfId="23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37" fillId="0" fontId="7" numFmtId="169" xfId="23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2" fillId="0" fontId="7" numFmtId="164" xfId="29">
      <alignment horizontal="center" indent="0" shrinkToFit="false" textRotation="0" vertical="center" wrapText="false"/>
    </xf>
    <xf applyAlignment="false" applyBorder="true" applyFont="true" applyProtection="true" borderId="13" fillId="0" fontId="7" numFmtId="164" xfId="29">
      <protection hidden="false" locked="false"/>
    </xf>
    <xf applyAlignment="true" applyBorder="true" applyFont="true" applyProtection="true" borderId="13" fillId="0" fontId="7" numFmtId="169" xfId="23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4" fillId="0" fontId="7" numFmtId="169" xfId="23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9" fillId="0" fontId="19" numFmtId="164" xfId="29">
      <alignment horizontal="center" indent="0" shrinkToFit="false" textRotation="0" vertical="center" wrapText="false"/>
    </xf>
    <xf applyAlignment="false" applyBorder="true" applyFont="true" applyProtection="false" borderId="10" fillId="0" fontId="19" numFmtId="164" xfId="29"/>
    <xf applyAlignment="false" applyBorder="true" applyFont="true" applyProtection="false" borderId="10" fillId="0" fontId="19" numFmtId="169" xfId="29"/>
    <xf applyAlignment="false" applyBorder="true" applyFont="true" applyProtection="false" borderId="11" fillId="0" fontId="19" numFmtId="169" xfId="29"/>
    <xf applyAlignment="false" applyBorder="false" applyFont="true" applyProtection="false" borderId="0" fillId="0" fontId="30" numFmtId="164" xfId="29"/>
    <xf applyAlignment="true" applyBorder="true" applyFont="true" applyProtection="true" borderId="0" fillId="0" fontId="24" numFmtId="166" xfId="29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0" fillId="0" fontId="9" numFmtId="164" xfId="26">
      <alignment horizontal="right" indent="0" shrinkToFit="false" textRotation="0" vertical="bottom" wrapText="false"/>
      <protection hidden="false" locked="true"/>
    </xf>
    <xf applyAlignment="true" applyBorder="true" applyFont="true" applyProtection="true" borderId="26" fillId="0" fontId="30" numFmtId="164" xfId="29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27" fillId="0" fontId="30" numFmtId="164" xfId="29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28" fillId="0" fontId="30" numFmtId="164" xfId="29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9" fillId="0" fontId="29" numFmtId="164" xfId="29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10" fillId="0" fontId="29" numFmtId="164" xfId="29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11" fillId="0" fontId="29" numFmtId="164" xfId="29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26" fillId="0" fontId="29" numFmtId="164" xfId="29">
      <alignment horizontal="center" indent="0" shrinkToFit="false" textRotation="0" vertical="center" wrapText="false"/>
      <protection hidden="false" locked="true"/>
    </xf>
    <xf applyAlignment="false" applyBorder="true" applyFont="true" applyProtection="true" borderId="13" fillId="0" fontId="29" numFmtId="164" xfId="29">
      <protection hidden="false" locked="true"/>
    </xf>
    <xf applyAlignment="true" applyBorder="true" applyFont="true" applyProtection="true" borderId="45" fillId="0" fontId="29" numFmtId="169" xfId="23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5" fillId="0" fontId="29" numFmtId="164" xfId="29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6" fillId="0" fontId="33" numFmtId="164" xfId="26">
      <alignment horizontal="justify" indent="0" shrinkToFit="false" textRotation="0" vertical="bottom" wrapText="true"/>
    </xf>
    <xf applyAlignment="true" applyBorder="true" applyFont="true" applyProtection="true" borderId="32" fillId="0" fontId="29" numFmtId="169" xfId="23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16" fillId="0" fontId="33" numFmtId="164" xfId="26">
      <alignment horizontal="general" indent="0" shrinkToFit="false" textRotation="0" vertical="bottom" wrapText="true"/>
    </xf>
    <xf applyAlignment="true" applyBorder="true" applyFont="true" applyProtection="true" borderId="18" fillId="0" fontId="29" numFmtId="164" xfId="29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33" fillId="0" fontId="29" numFmtId="169" xfId="23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2" fillId="0" fontId="33" numFmtId="164" xfId="26">
      <alignment horizontal="general" indent="0" shrinkToFit="false" textRotation="0" vertical="bottom" wrapText="true"/>
    </xf>
    <xf applyAlignment="true" applyBorder="true" applyFont="true" applyProtection="true" borderId="9" fillId="0" fontId="24" numFmtId="164" xfId="29">
      <alignment horizontal="left" indent="0" shrinkToFit="false" textRotation="0" vertical="bottom" wrapText="false"/>
      <protection hidden="false" locked="true"/>
    </xf>
    <xf applyAlignment="true" applyBorder="true" applyFont="true" applyProtection="true" borderId="11" fillId="0" fontId="24" numFmtId="169" xfId="23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24" numFmtId="164" xfId="29">
      <alignment horizontal="left" indent="0" shrinkToFit="false" textRotation="0" vertical="bottom" wrapText="false"/>
      <protection hidden="false" locked="true"/>
    </xf>
    <xf applyAlignment="true" applyBorder="true" applyFont="true" applyProtection="true" borderId="0" fillId="0" fontId="24" numFmtId="169" xfId="23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29" numFmtId="164" xfId="26">
      <alignment horizontal="right" indent="0" shrinkToFit="false" textRotation="0" vertical="bottom" wrapText="false"/>
      <protection hidden="false" locked="true"/>
    </xf>
    <xf applyAlignment="false" applyBorder="true" applyFont="true" applyProtection="true" borderId="5" fillId="0" fontId="29" numFmtId="164" xfId="29">
      <protection hidden="false" locked="false"/>
    </xf>
    <xf applyAlignment="true" applyBorder="true" applyFont="true" applyProtection="true" borderId="11" fillId="0" fontId="29" numFmtId="169" xfId="23">
      <alignment horizontal="center" indent="0" shrinkToFit="false" textRotation="0" vertical="bottom" wrapText="false"/>
      <protection hidden="false" locked="false"/>
    </xf>
    <xf applyAlignment="false" applyBorder="true" applyFont="true" applyProtection="true" borderId="13" fillId="0" fontId="29" numFmtId="164" xfId="29">
      <protection hidden="false" locked="false"/>
    </xf>
    <xf applyAlignment="true" applyBorder="true" applyFont="true" applyProtection="true" borderId="9" fillId="0" fontId="30" numFmtId="164" xfId="29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10" fillId="0" fontId="30" numFmtId="164" xfId="29">
      <alignment horizontal="left" indent="0" shrinkToFit="false" textRotation="0" vertical="center" wrapText="true"/>
      <protection hidden="false" locked="true"/>
    </xf>
    <xf applyAlignment="true" applyBorder="true" applyFont="true" applyProtection="true" borderId="11" fillId="0" fontId="30" numFmtId="169" xfId="23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8" numFmtId="164" xfId="27"/>
    <xf applyAlignment="true" applyBorder="true" applyFont="true" applyProtection="false" borderId="0" fillId="0" fontId="33" numFmtId="164" xfId="27">
      <alignment horizontal="right" indent="0" shrinkToFit="false" textRotation="0" vertical="bottom" wrapText="false"/>
    </xf>
    <xf applyAlignment="false" applyBorder="false" applyFont="true" applyProtection="false" borderId="0" fillId="0" fontId="33" numFmtId="164" xfId="27"/>
    <xf applyAlignment="true" applyBorder="true" applyFont="true" applyProtection="false" borderId="0" fillId="0" fontId="34" numFmtId="164" xfId="27">
      <alignment horizontal="center" indent="0" shrinkToFit="false" textRotation="0" vertical="bottom" wrapText="false"/>
    </xf>
    <xf applyAlignment="true" applyBorder="false" applyFont="true" applyProtection="false" borderId="0" fillId="0" fontId="33" numFmtId="164" xfId="27">
      <alignment horizontal="center" indent="0" shrinkToFit="false" textRotation="0" vertical="bottom" wrapText="false"/>
    </xf>
    <xf applyAlignment="false" applyBorder="true" applyFont="true" applyProtection="false" borderId="7" fillId="0" fontId="33" numFmtId="164" xfId="27"/>
    <xf applyAlignment="true" applyBorder="true" applyFont="true" applyProtection="false" borderId="2" fillId="0" fontId="34" numFmtId="164" xfId="27">
      <alignment horizontal="center" indent="0" shrinkToFit="false" textRotation="0" vertical="bottom" wrapText="false"/>
    </xf>
    <xf applyAlignment="true" applyBorder="true" applyFont="true" applyProtection="false" borderId="28" fillId="0" fontId="34" numFmtId="164" xfId="27">
      <alignment horizontal="center" indent="0" shrinkToFit="false" textRotation="0" vertical="bottom" wrapText="false"/>
    </xf>
    <xf applyAlignment="false" applyBorder="true" applyFont="true" applyProtection="false" borderId="31" fillId="0" fontId="33" numFmtId="164" xfId="27"/>
    <xf applyAlignment="true" applyBorder="true" applyFont="true" applyProtection="false" borderId="5" fillId="0" fontId="33" numFmtId="164" xfId="27">
      <alignment horizontal="center" indent="0" shrinkToFit="false" textRotation="0" vertical="bottom" wrapText="false"/>
    </xf>
    <xf applyAlignment="true" applyBorder="true" applyFont="true" applyProtection="false" borderId="5" fillId="0" fontId="34" numFmtId="164" xfId="27">
      <alignment horizontal="center" indent="0" shrinkToFit="false" textRotation="0" vertical="bottom" wrapText="false"/>
    </xf>
    <xf applyAlignment="true" applyBorder="true" applyFont="true" applyProtection="false" borderId="19" fillId="0" fontId="33" numFmtId="164" xfId="27">
      <alignment horizontal="center" indent="0" shrinkToFit="false" textRotation="0" vertical="bottom" wrapText="false"/>
    </xf>
    <xf applyAlignment="true" applyBorder="true" applyFont="true" applyProtection="false" borderId="20" fillId="0" fontId="33" numFmtId="164" xfId="27">
      <alignment horizontal="center" indent="0" shrinkToFit="false" textRotation="0" vertical="bottom" wrapText="false"/>
    </xf>
    <xf applyAlignment="false" applyBorder="true" applyFont="true" applyProtection="false" borderId="12" fillId="0" fontId="33" numFmtId="164" xfId="27"/>
    <xf applyAlignment="false" applyBorder="true" applyFont="true" applyProtection="false" borderId="13" fillId="0" fontId="33" numFmtId="164" xfId="27"/>
    <xf applyAlignment="true" applyBorder="true" applyFont="true" applyProtection="false" borderId="13" fillId="0" fontId="34" numFmtId="164" xfId="27">
      <alignment horizontal="center" indent="0" shrinkToFit="false" textRotation="0" vertical="bottom" wrapText="false"/>
    </xf>
    <xf applyAlignment="true" applyBorder="true" applyFont="true" applyProtection="false" borderId="13" fillId="0" fontId="33" numFmtId="164" xfId="27">
      <alignment horizontal="center" indent="0" shrinkToFit="false" textRotation="0" vertical="bottom" wrapText="false"/>
    </xf>
    <xf applyAlignment="true" applyBorder="true" applyFont="true" applyProtection="false" borderId="14" fillId="0" fontId="33" numFmtId="164" xfId="27">
      <alignment horizontal="center" indent="0" shrinkToFit="false" textRotation="0" vertical="bottom" wrapText="false"/>
    </xf>
    <xf applyAlignment="false" applyBorder="true" applyFont="true" applyProtection="false" borderId="18" fillId="0" fontId="34" numFmtId="164" xfId="27"/>
    <xf applyAlignment="false" applyBorder="true" applyFont="true" applyProtection="false" borderId="19" fillId="0" fontId="34" numFmtId="164" xfId="27"/>
    <xf applyAlignment="false" applyBorder="true" applyFont="true" applyProtection="false" borderId="19" fillId="0" fontId="33" numFmtId="168" xfId="27"/>
    <xf applyAlignment="false" applyBorder="true" applyFont="true" applyProtection="false" borderId="20" fillId="0" fontId="33" numFmtId="168" xfId="27"/>
    <xf applyAlignment="false" applyBorder="true" applyFont="true" applyProtection="false" borderId="31" fillId="0" fontId="34" numFmtId="164" xfId="27"/>
    <xf applyAlignment="false" applyBorder="true" applyFont="true" applyProtection="false" borderId="13" fillId="0" fontId="34" numFmtId="164" xfId="27"/>
    <xf applyAlignment="false" applyBorder="true" applyFont="true" applyProtection="false" borderId="13" fillId="0" fontId="34" numFmtId="168" xfId="27"/>
    <xf applyAlignment="false" applyBorder="true" applyFont="true" applyProtection="false" borderId="14" fillId="0" fontId="34" numFmtId="168" xfId="27"/>
    <xf applyAlignment="false" applyBorder="true" applyFont="true" applyProtection="false" borderId="5" fillId="0" fontId="35" numFmtId="164" xfId="27"/>
    <xf applyAlignment="false" applyBorder="true" applyFont="true" applyProtection="false" borderId="19" fillId="0" fontId="34" numFmtId="168" xfId="27"/>
    <xf applyAlignment="false" applyBorder="true" applyFont="true" applyProtection="false" borderId="5" fillId="0" fontId="33" numFmtId="168" xfId="27"/>
    <xf applyAlignment="false" applyBorder="true" applyFont="true" applyProtection="false" borderId="37" fillId="0" fontId="33" numFmtId="168" xfId="27"/>
    <xf applyAlignment="false" applyBorder="true" applyFont="true" applyProtection="false" borderId="5" fillId="0" fontId="34" numFmtId="164" xfId="27"/>
    <xf applyAlignment="false" applyBorder="true" applyFont="true" applyProtection="false" borderId="5" fillId="0" fontId="34" numFmtId="168" xfId="27"/>
    <xf applyAlignment="false" applyBorder="true" applyFont="true" applyProtection="false" borderId="37" fillId="0" fontId="34" numFmtId="168" xfId="27"/>
    <xf applyAlignment="false" applyBorder="true" applyFont="true" applyProtection="false" borderId="13" fillId="0" fontId="36" numFmtId="164" xfId="27"/>
    <xf applyAlignment="false" applyBorder="true" applyFont="true" applyProtection="false" borderId="13" fillId="0" fontId="36" numFmtId="168" xfId="27"/>
    <xf applyAlignment="false" applyBorder="true" applyFont="true" applyProtection="false" borderId="13" fillId="0" fontId="35" numFmtId="168" xfId="27"/>
    <xf applyAlignment="false" applyBorder="true" applyFont="true" applyProtection="false" borderId="14" fillId="0" fontId="35" numFmtId="168" xfId="27"/>
    <xf applyAlignment="false" applyBorder="true" applyFont="true" applyProtection="false" borderId="5" fillId="0" fontId="33" numFmtId="164" xfId="27"/>
    <xf applyAlignment="false" applyBorder="true" applyFont="true" applyProtection="false" borderId="4" fillId="0" fontId="33" numFmtId="164" xfId="27"/>
    <xf applyAlignment="false" applyBorder="true" applyFont="true" applyProtection="false" borderId="4" fillId="0" fontId="34" numFmtId="164" xfId="27"/>
    <xf applyAlignment="false" applyBorder="false" applyFont="true" applyProtection="false" borderId="0" fillId="0" fontId="8" numFmtId="164" xfId="27"/>
    <xf applyAlignment="false" applyBorder="true" applyFont="true" applyProtection="false" borderId="37" fillId="0" fontId="33" numFmtId="164" xfId="27"/>
    <xf applyAlignment="true" applyBorder="true" applyFont="true" applyProtection="false" borderId="5" fillId="0" fontId="33" numFmtId="168" xfId="27">
      <alignment horizontal="right" indent="0" shrinkToFit="false" textRotation="0" vertical="bottom" wrapText="false"/>
    </xf>
    <xf applyAlignment="false" applyBorder="true" applyFont="true" applyProtection="false" borderId="46" fillId="0" fontId="33" numFmtId="164" xfId="27"/>
    <xf applyAlignment="false" applyBorder="true" applyFont="true" applyProtection="false" borderId="25" fillId="0" fontId="33" numFmtId="164" xfId="27"/>
    <xf applyAlignment="false" applyBorder="true" applyFont="true" applyProtection="false" borderId="25" fillId="0" fontId="34" numFmtId="168" xfId="27"/>
    <xf applyAlignment="false" applyBorder="true" applyFont="true" applyProtection="false" borderId="25" fillId="0" fontId="33" numFmtId="168" xfId="27"/>
    <xf applyAlignment="false" applyBorder="true" applyFont="true" applyProtection="false" borderId="47" fillId="0" fontId="33" numFmtId="164" xfId="27"/>
    <xf applyAlignment="false" applyBorder="true" applyFont="true" applyProtection="false" borderId="30" fillId="0" fontId="34" numFmtId="168" xfId="27"/>
    <xf applyAlignment="false" applyBorder="false" applyFont="true" applyProtection="false" borderId="0" fillId="0" fontId="33" numFmtId="168" xfId="27"/>
    <xf applyAlignment="true" applyBorder="true" applyFont="true" applyProtection="false" borderId="0" fillId="0" fontId="33" numFmtId="168" xfId="27">
      <alignment horizontal="right" indent="0" shrinkToFit="false" textRotation="0" vertical="bottom" wrapText="false"/>
    </xf>
    <xf applyAlignment="true" applyBorder="true" applyFont="true" applyProtection="false" borderId="48" fillId="0" fontId="34" numFmtId="164" xfId="27">
      <alignment horizontal="center" indent="0" shrinkToFit="false" textRotation="0" vertical="bottom" wrapText="false"/>
    </xf>
    <xf applyAlignment="true" applyBorder="true" applyFont="true" applyProtection="false" borderId="0" fillId="0" fontId="33" numFmtId="164" xfId="27">
      <alignment horizontal="center" indent="0" shrinkToFit="false" textRotation="0" vertical="bottom" wrapText="false"/>
    </xf>
    <xf applyAlignment="true" applyBorder="true" applyFont="true" applyProtection="false" borderId="49" fillId="0" fontId="33" numFmtId="164" xfId="27">
      <alignment horizontal="center" indent="0" shrinkToFit="false" textRotation="0" vertical="bottom" wrapText="false"/>
    </xf>
    <xf applyAlignment="false" applyBorder="true" applyFont="true" applyProtection="false" borderId="50" fillId="0" fontId="33" numFmtId="164" xfId="27"/>
    <xf applyAlignment="true" applyBorder="true" applyFont="true" applyProtection="false" borderId="51" fillId="0" fontId="33" numFmtId="164" xfId="27">
      <alignment horizontal="center" indent="0" shrinkToFit="false" textRotation="0" vertical="bottom" wrapText="false"/>
    </xf>
    <xf applyAlignment="false" applyBorder="true" applyFont="true" applyProtection="false" borderId="0" fillId="0" fontId="33" numFmtId="168" xfId="27"/>
    <xf applyAlignment="false" applyBorder="true" applyFont="true" applyProtection="false" borderId="20" fillId="0" fontId="33" numFmtId="164" xfId="27"/>
    <xf applyAlignment="false" applyBorder="true" applyFont="true" applyProtection="false" borderId="0" fillId="0" fontId="33" numFmtId="164" xfId="27"/>
    <xf applyAlignment="true" applyBorder="true" applyFont="true" applyProtection="false" borderId="0" fillId="0" fontId="33" numFmtId="168" xfId="27">
      <alignment horizontal="center" indent="0" shrinkToFit="false" textRotation="0" vertical="bottom" wrapText="false"/>
    </xf>
    <xf applyAlignment="true" applyBorder="true" applyFont="true" applyProtection="false" borderId="5" fillId="0" fontId="33" numFmtId="168" xfId="27">
      <alignment horizontal="center" indent="0" shrinkToFit="false" textRotation="0" vertical="bottom" wrapText="false"/>
    </xf>
    <xf applyAlignment="true" applyBorder="true" applyFont="true" applyProtection="false" borderId="37" fillId="0" fontId="33" numFmtId="168" xfId="27">
      <alignment horizontal="center" indent="0" shrinkToFit="false" textRotation="0" vertical="bottom" wrapText="false"/>
    </xf>
    <xf applyAlignment="true" applyBorder="true" applyFont="true" applyProtection="false" borderId="0" fillId="0" fontId="33" numFmtId="168" xfId="27">
      <alignment horizontal="general" indent="0" shrinkToFit="false" textRotation="0" vertical="bottom" wrapText="false"/>
    </xf>
    <xf applyAlignment="true" applyBorder="true" applyFont="true" applyProtection="false" borderId="5" fillId="0" fontId="33" numFmtId="168" xfId="27">
      <alignment horizontal="general" indent="0" shrinkToFit="false" textRotation="0" vertical="bottom" wrapText="false"/>
    </xf>
    <xf applyAlignment="true" applyBorder="true" applyFont="true" applyProtection="false" borderId="37" fillId="0" fontId="33" numFmtId="168" xfId="27">
      <alignment horizontal="general" indent="0" shrinkToFit="false" textRotation="0" vertical="bottom" wrapText="false"/>
    </xf>
    <xf applyAlignment="false" applyBorder="true" applyFont="true" applyProtection="false" borderId="19" fillId="0" fontId="33" numFmtId="164" xfId="27"/>
    <xf applyAlignment="false" applyBorder="true" applyFont="true" applyProtection="false" borderId="52" fillId="0" fontId="33" numFmtId="168" xfId="27"/>
    <xf applyAlignment="false" applyBorder="true" applyFont="true" applyProtection="false" borderId="25" fillId="0" fontId="34" numFmtId="164" xfId="27"/>
    <xf applyAlignment="false" applyBorder="true" applyFont="true" applyProtection="false" borderId="7" fillId="0" fontId="34" numFmtId="164" xfId="27"/>
    <xf applyAlignment="false" applyBorder="true" applyFont="true" applyProtection="false" borderId="2" fillId="0" fontId="34" numFmtId="164" xfId="27"/>
    <xf applyAlignment="false" applyBorder="true" applyFont="true" applyProtection="false" borderId="2" fillId="0" fontId="34" numFmtId="168" xfId="27"/>
    <xf applyAlignment="false" applyBorder="true" applyFont="true" applyProtection="false" borderId="48" fillId="0" fontId="33" numFmtId="168" xfId="27"/>
    <xf applyAlignment="false" applyBorder="true" applyFont="true" applyProtection="false" borderId="53" fillId="0" fontId="33" numFmtId="168" xfId="27"/>
    <xf applyAlignment="false" applyBorder="true" applyFont="true" applyProtection="false" borderId="2" fillId="0" fontId="33" numFmtId="168" xfId="27"/>
    <xf applyAlignment="false" applyBorder="true" applyFont="true" applyProtection="false" borderId="8" fillId="0" fontId="33" numFmtId="168" xfId="27"/>
    <xf applyAlignment="false" applyBorder="true" applyFont="true" applyProtection="false" borderId="36" fillId="0" fontId="33" numFmtId="168" xfId="27"/>
    <xf applyAlignment="false" applyBorder="true" applyFont="true" applyProtection="false" borderId="12" fillId="0" fontId="34" numFmtId="164" xfId="27"/>
    <xf applyAlignment="false" applyBorder="true" applyFont="true" applyProtection="false" borderId="50" fillId="0" fontId="33" numFmtId="168" xfId="27"/>
    <xf applyAlignment="false" applyBorder="true" applyFont="true" applyProtection="false" borderId="13" fillId="0" fontId="33" numFmtId="168" xfId="27"/>
    <xf applyAlignment="false" applyBorder="true" applyFont="true" applyProtection="false" borderId="14" fillId="0" fontId="33" numFmtId="168" xfId="27"/>
    <xf applyAlignment="false" applyBorder="true" applyFont="true" applyProtection="false" borderId="24" fillId="0" fontId="33" numFmtId="164" xfId="27"/>
    <xf applyAlignment="false" applyBorder="true" applyFont="true" applyProtection="false" borderId="47" fillId="0" fontId="34" numFmtId="168" xfId="27"/>
    <xf applyAlignment="false" applyBorder="true" applyFont="true" applyProtection="false" borderId="0" fillId="0" fontId="34" numFmtId="170" xfId="27"/>
    <xf applyAlignment="true" applyBorder="false" applyFont="false" applyProtection="false" borderId="0" fillId="0" fontId="7" numFmtId="166" xfId="26">
      <alignment horizontal="center" indent="0" shrinkToFit="false" textRotation="0" vertical="center" wrapText="true"/>
    </xf>
    <xf applyAlignment="true" applyBorder="false" applyFont="false" applyProtection="false" borderId="0" fillId="0" fontId="7" numFmtId="166" xfId="26">
      <alignment horizontal="general" indent="0" shrinkToFit="false" textRotation="0" vertical="center" wrapText="true"/>
    </xf>
    <xf applyAlignment="true" applyBorder="true" applyFont="true" applyProtection="false" borderId="0" fillId="0" fontId="29" numFmtId="166" xfId="26">
      <alignment horizontal="right" indent="0" shrinkToFit="false" textRotation="0" vertical="center" wrapText="true"/>
    </xf>
    <xf applyAlignment="true" applyBorder="true" applyFont="true" applyProtection="false" borderId="0" fillId="0" fontId="30" numFmtId="166" xfId="26">
      <alignment horizontal="center" indent="0" shrinkToFit="false" textRotation="0" vertical="center" wrapText="true"/>
    </xf>
    <xf applyAlignment="true" applyBorder="false" applyFont="true" applyProtection="true" borderId="0" fillId="0" fontId="29" numFmtId="166" xfId="26">
      <alignment horizontal="center" indent="0" shrinkToFit="false" textRotation="0" vertical="center" wrapText="true"/>
      <protection hidden="false" locked="true"/>
    </xf>
    <xf applyAlignment="true" applyBorder="false" applyFont="true" applyProtection="true" borderId="0" fillId="0" fontId="29" numFmtId="166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30" fillId="0" fontId="29" numFmtId="166" xfId="26">
      <alignment horizontal="center" indent="0" shrinkToFit="false" textRotation="0" vertical="bottom" wrapText="true"/>
      <protection hidden="false" locked="true"/>
    </xf>
    <xf applyAlignment="true" applyBorder="true" applyFont="true" applyProtection="true" borderId="9" fillId="0" fontId="30" numFmtId="166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0" fillId="0" fontId="30" numFmtId="166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54" fillId="0" fontId="30" numFmtId="166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40" fillId="0" fontId="30" numFmtId="166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44" fillId="0" fontId="30" numFmtId="166" xfId="26">
      <alignment horizontal="center" indent="0" shrinkToFit="false" textRotation="0" vertical="center" wrapText="true"/>
      <protection hidden="false" locked="true"/>
    </xf>
    <xf applyAlignment="true" applyBorder="false" applyFont="true" applyProtection="false" borderId="0" fillId="0" fontId="19" numFmtId="166" xfId="26">
      <alignment horizontal="center" indent="0" shrinkToFit="false" textRotation="0" vertical="center" wrapText="true"/>
    </xf>
    <xf applyAlignment="true" applyBorder="true" applyFont="true" applyProtection="true" borderId="24" fillId="0" fontId="30" numFmtId="166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25" fillId="0" fontId="30" numFmtId="166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55" fillId="0" fontId="30" numFmtId="166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56" fillId="0" fontId="30" numFmtId="166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57" fillId="0" fontId="30" numFmtId="166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5" fillId="0" fontId="30" numFmtId="166" xfId="26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16" fillId="0" fontId="30" numFmtId="166" xfId="26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43" fillId="0" fontId="30" numFmtId="166" xfId="26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42" fillId="0" fontId="30" numFmtId="166" xfId="26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32" fillId="0" fontId="30" numFmtId="166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5" fillId="0" fontId="29" numFmtId="166" xfId="26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16" fillId="0" fontId="29" numFmtId="166" xfId="26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43" fillId="0" fontId="29" numFmtId="166" xfId="26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32" fillId="0" fontId="29" numFmtId="166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6" fillId="0" fontId="29" numFmtId="167" xfId="26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31" fillId="0" fontId="29" numFmtId="166" xfId="26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18" fillId="0" fontId="29" numFmtId="166" xfId="26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19" fillId="0" fontId="29" numFmtId="166" xfId="26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19" fillId="0" fontId="29" numFmtId="167" xfId="26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49" fillId="0" fontId="29" numFmtId="166" xfId="26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58" fillId="0" fontId="30" numFmtId="166" xfId="26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33" fillId="0" fontId="29" numFmtId="166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2" fillId="0" fontId="29" numFmtId="166" xfId="26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13" fillId="0" fontId="29" numFmtId="166" xfId="26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13" fillId="0" fontId="29" numFmtId="167" xfId="26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51" fillId="0" fontId="29" numFmtId="166" xfId="26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41" fillId="0" fontId="30" numFmtId="166" xfId="26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59" fillId="0" fontId="29" numFmtId="166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32" fillId="0" fontId="29" numFmtId="166" xfId="26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33" fillId="0" fontId="29" numFmtId="166" xfId="26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26" fillId="0" fontId="30" numFmtId="166" xfId="26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27" fillId="0" fontId="30" numFmtId="166" xfId="26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27" fillId="0" fontId="30" numFmtId="167" xfId="26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60" fillId="0" fontId="30" numFmtId="166" xfId="26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61" fillId="0" fontId="30" numFmtId="166" xfId="26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45" fillId="0" fontId="30" numFmtId="166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21" fillId="0" fontId="29" numFmtId="166" xfId="26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22" fillId="0" fontId="29" numFmtId="166" xfId="26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22" fillId="0" fontId="29" numFmtId="167" xfId="26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62" fillId="0" fontId="29" numFmtId="166" xfId="26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63" fillId="0" fontId="30" numFmtId="166" xfId="26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64" fillId="0" fontId="29" numFmtId="166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32" fillId="0" fontId="30" numFmtId="166" xfId="26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6" fillId="0" fontId="29" numFmtId="166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31" fillId="0" fontId="29" numFmtId="166" xfId="26">
      <alignment horizontal="left" indent="1" shrinkToFit="false" textRotation="0" vertical="center" wrapText="true"/>
      <protection hidden="false" locked="false"/>
    </xf>
    <xf applyAlignment="true" applyBorder="true" applyFont="true" applyProtection="true" borderId="5" fillId="0" fontId="29" numFmtId="166" xfId="26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5" fillId="0" fontId="29" numFmtId="167" xfId="26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38" fillId="0" fontId="29" numFmtId="166" xfId="26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34" fillId="0" fontId="30" numFmtId="166" xfId="26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24" fillId="0" fontId="29" numFmtId="166" xfId="26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25" fillId="0" fontId="29" numFmtId="166" xfId="26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25" fillId="0" fontId="29" numFmtId="167" xfId="26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55" fillId="0" fontId="29" numFmtId="166" xfId="26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56" fillId="0" fontId="30" numFmtId="166" xfId="26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57" fillId="0" fontId="29" numFmtId="166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9" fillId="0" fontId="30" numFmtId="166" xfId="26">
      <alignment horizontal="left" indent="0" shrinkToFit="false" textRotation="0" vertical="center" wrapText="true"/>
      <protection hidden="false" locked="true"/>
    </xf>
    <xf applyAlignment="true" applyBorder="true" applyFont="true" applyProtection="true" borderId="10" fillId="0" fontId="30" numFmtId="166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54" fillId="0" fontId="30" numFmtId="166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40" fillId="0" fontId="30" numFmtId="166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44" fillId="0" fontId="30" numFmtId="166" xfId="26">
      <alignment horizontal="general" indent="0" shrinkToFit="false" textRotation="0" vertical="center" wrapText="true"/>
      <protection hidden="false" locked="true"/>
    </xf>
    <xf applyAlignment="true" applyBorder="false" applyFont="true" applyProtection="false" borderId="0" fillId="0" fontId="19" numFmtId="166" xfId="26">
      <alignment horizontal="general" indent="0" shrinkToFit="false" textRotation="0" vertical="center" wrapText="true"/>
    </xf>
    <xf applyAlignment="true" applyBorder="false" applyFont="true" applyProtection="false" borderId="0" fillId="0" fontId="29" numFmtId="166" xfId="26">
      <alignment horizontal="center" indent="0" shrinkToFit="false" textRotation="0" vertical="center" wrapText="true"/>
    </xf>
    <xf applyAlignment="true" applyBorder="false" applyFont="true" applyProtection="false" borderId="0" fillId="0" fontId="29" numFmtId="166" xfId="26">
      <alignment horizontal="general" indent="0" shrinkToFit="false" textRotation="0" vertical="center" wrapText="true"/>
    </xf>
    <xf applyAlignment="false" applyBorder="false" applyFont="false" applyProtection="false" borderId="0" fillId="0" fontId="7" numFmtId="164" xfId="26"/>
    <xf applyAlignment="true" applyBorder="true" applyFont="true" applyProtection="false" borderId="0" fillId="0" fontId="9" numFmtId="164" xfId="26">
      <alignment horizontal="right" indent="0" shrinkToFit="false" textRotation="0" vertical="bottom" wrapText="false"/>
    </xf>
    <xf applyAlignment="true" applyBorder="true" applyFont="true" applyProtection="false" borderId="0" fillId="0" fontId="24" numFmtId="164" xfId="26">
      <alignment horizontal="center" indent="0" shrinkToFit="false" textRotation="0" vertical="bottom" wrapText="false"/>
    </xf>
    <xf applyAlignment="false" applyBorder="false" applyFont="true" applyProtection="true" borderId="0" fillId="0" fontId="9" numFmtId="164" xfId="26">
      <protection hidden="false" locked="true"/>
    </xf>
    <xf applyAlignment="false" applyBorder="true" applyFont="true" applyProtection="true" borderId="65" fillId="0" fontId="24" numFmtId="164" xfId="26">
      <protection hidden="false" locked="true"/>
    </xf>
    <xf applyAlignment="true" applyBorder="true" applyFont="true" applyProtection="true" borderId="3" fillId="0" fontId="9" numFmtId="164" xfId="26">
      <alignment horizontal="center" indent="0" shrinkToFit="false" textRotation="0" vertical="bottom" wrapText="false"/>
      <protection hidden="false" locked="true"/>
    </xf>
    <xf applyAlignment="false" applyBorder="true" applyFont="true" applyProtection="true" borderId="1" fillId="0" fontId="24" numFmtId="164" xfId="26">
      <protection hidden="false" locked="true"/>
    </xf>
    <xf applyAlignment="true" applyBorder="true" applyFont="true" applyProtection="true" borderId="48" fillId="0" fontId="9" numFmtId="164" xfId="26">
      <alignment horizontal="center" indent="0" shrinkToFit="false" textRotation="0" vertical="bottom" wrapText="false"/>
      <protection hidden="false" locked="true"/>
    </xf>
    <xf applyAlignment="false" applyBorder="true" applyFont="true" applyProtection="true" borderId="46" fillId="0" fontId="9" numFmtId="164" xfId="26">
      <protection hidden="false" locked="true"/>
    </xf>
    <xf applyAlignment="false" applyBorder="true" applyFont="true" applyProtection="true" borderId="30" fillId="0" fontId="9" numFmtId="164" xfId="26">
      <protection hidden="false" locked="true"/>
    </xf>
    <xf applyAlignment="true" applyBorder="true" applyFont="true" applyProtection="true" borderId="57" fillId="0" fontId="9" numFmtId="164" xfId="26">
      <alignment horizontal="right" indent="0" shrinkToFit="false" textRotation="0" vertical="bottom" wrapText="false"/>
      <protection hidden="false" locked="true"/>
    </xf>
    <xf applyAlignment="true" applyBorder="true" applyFont="true" applyProtection="true" borderId="7" fillId="0" fontId="24" numFmtId="164" xfId="26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35" fillId="0" fontId="24" numFmtId="164" xfId="26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2" fillId="0" fontId="24" numFmtId="164" xfId="26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8" fillId="0" fontId="24" numFmtId="164" xfId="26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26" fillId="0" fontId="9" numFmtId="167" xfId="26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66" fillId="0" fontId="9" numFmtId="167" xfId="26">
      <alignment horizontal="right" indent="0" shrinkToFit="false" textRotation="0" vertical="center" wrapText="false"/>
      <protection hidden="false" locked="true"/>
    </xf>
    <xf applyAlignment="true" applyBorder="true" applyFont="true" applyProtection="true" borderId="27" fillId="0" fontId="9" numFmtId="168" xfId="26">
      <alignment horizontal="right" indent="0" shrinkToFit="false" textRotation="0" vertical="center" wrapText="false"/>
      <protection hidden="false" locked="false"/>
    </xf>
    <xf applyAlignment="true" applyBorder="true" applyFont="true" applyProtection="true" borderId="28" fillId="0" fontId="9" numFmtId="168" xfId="26">
      <alignment horizontal="right" indent="0" shrinkToFit="false" textRotation="0" vertical="center" wrapText="false"/>
      <protection hidden="false" locked="true"/>
    </xf>
    <xf applyAlignment="true" applyBorder="true" applyFont="true" applyProtection="true" borderId="15" fillId="0" fontId="37" numFmtId="167" xfId="26">
      <alignment horizontal="left" indent="1" shrinkToFit="false" textRotation="0" vertical="center" wrapText="false"/>
      <protection hidden="false" locked="true"/>
    </xf>
    <xf applyAlignment="true" applyBorder="true" applyFont="true" applyProtection="true" borderId="29" fillId="0" fontId="37" numFmtId="167" xfId="26">
      <alignment horizontal="right" indent="1" shrinkToFit="false" textRotation="0" vertical="center" wrapText="false"/>
      <protection hidden="false" locked="true"/>
    </xf>
    <xf applyAlignment="true" applyBorder="true" applyFont="true" applyProtection="true" borderId="16" fillId="0" fontId="37" numFmtId="168" xfId="26">
      <alignment horizontal="right" indent="0" shrinkToFit="false" textRotation="0" vertical="center" wrapText="false"/>
      <protection hidden="false" locked="false"/>
    </xf>
    <xf applyAlignment="true" applyBorder="true" applyFont="true" applyProtection="true" borderId="17" fillId="0" fontId="9" numFmtId="168" xfId="26">
      <alignment horizontal="right" indent="0" shrinkToFit="false" textRotation="0" vertical="center" wrapText="false"/>
      <protection hidden="false" locked="true"/>
    </xf>
    <xf applyAlignment="true" applyBorder="true" applyFont="true" applyProtection="true" borderId="15" fillId="0" fontId="9" numFmtId="167" xfId="26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29" fillId="0" fontId="9" numFmtId="167" xfId="26">
      <alignment horizontal="right" indent="0" shrinkToFit="false" textRotation="0" vertical="center" wrapText="false"/>
      <protection hidden="false" locked="true"/>
    </xf>
    <xf applyAlignment="true" applyBorder="true" applyFont="true" applyProtection="true" borderId="16" fillId="0" fontId="9" numFmtId="168" xfId="26">
      <alignment horizontal="right" indent="0" shrinkToFit="false" textRotation="0" vertical="center" wrapText="false"/>
      <protection hidden="false" locked="false"/>
    </xf>
    <xf applyAlignment="true" applyBorder="true" applyFont="true" applyProtection="true" borderId="18" fillId="0" fontId="9" numFmtId="167" xfId="26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39" fillId="0" fontId="9" numFmtId="167" xfId="26">
      <alignment horizontal="right" indent="0" shrinkToFit="false" textRotation="0" vertical="center" wrapText="false"/>
      <protection hidden="false" locked="false"/>
    </xf>
    <xf applyAlignment="true" applyBorder="true" applyFont="true" applyProtection="true" borderId="19" fillId="0" fontId="9" numFmtId="168" xfId="26">
      <alignment horizontal="right" indent="0" shrinkToFit="false" textRotation="0" vertical="center" wrapText="false"/>
      <protection hidden="false" locked="false"/>
    </xf>
    <xf applyAlignment="true" applyBorder="true" applyFont="true" applyProtection="true" borderId="23" fillId="0" fontId="9" numFmtId="168" xfId="26">
      <alignment horizontal="right" indent="0" shrinkToFit="false" textRotation="0" vertical="center" wrapText="false"/>
      <protection hidden="false" locked="true"/>
    </xf>
    <xf applyAlignment="true" applyBorder="true" applyFont="true" applyProtection="true" borderId="9" fillId="0" fontId="24" numFmtId="167" xfId="26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10" fillId="0" fontId="24" numFmtId="168" xfId="26">
      <alignment horizontal="right" indent="0" shrinkToFit="false" textRotation="0" vertical="center" wrapText="false"/>
      <protection hidden="false" locked="true"/>
    </xf>
    <xf applyAlignment="true" applyBorder="true" applyFont="true" applyProtection="true" borderId="28" fillId="0" fontId="24" numFmtId="168" xfId="26">
      <alignment horizontal="right" indent="0" shrinkToFit="false" textRotation="0" vertical="center" wrapText="false"/>
      <protection hidden="false" locked="true"/>
    </xf>
    <xf applyAlignment="true" applyBorder="true" applyFont="true" applyProtection="true" borderId="4" fillId="0" fontId="9" numFmtId="164" xfId="26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9" numFmtId="164" xfId="26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11" fillId="0" fontId="9" numFmtId="168" xfId="26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66" fillId="0" fontId="9" numFmtId="167" xfId="26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27" fillId="0" fontId="9" numFmtId="168" xfId="26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28" fillId="0" fontId="9" numFmtId="168" xfId="26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15" fillId="0" fontId="9" numFmtId="167" xfId="26">
      <alignment horizontal="left" indent="0" shrinkToFit="false" textRotation="0" vertical="center" wrapText="false"/>
      <protection hidden="false" locked="true"/>
    </xf>
    <xf applyAlignment="true" applyBorder="true" applyFont="true" applyProtection="true" borderId="29" fillId="0" fontId="9" numFmtId="167" xfId="26">
      <alignment horizontal="left" indent="0" shrinkToFit="false" textRotation="0" vertical="center" wrapText="false"/>
      <protection hidden="false" locked="true"/>
    </xf>
    <xf applyAlignment="true" applyBorder="true" applyFont="true" applyProtection="true" borderId="16" fillId="0" fontId="9" numFmtId="168" xfId="26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17" fillId="0" fontId="9" numFmtId="168" xfId="26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29" fillId="0" fontId="9" numFmtId="167" xfId="26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15" fillId="0" fontId="9" numFmtId="167" xfId="26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29" fillId="0" fontId="9" numFmtId="167" xfId="26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39" fillId="0" fontId="9" numFmtId="167" xfId="26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19" fillId="0" fontId="9" numFmtId="168" xfId="26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23" fillId="0" fontId="9" numFmtId="168" xfId="26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10" fillId="0" fontId="24" numFmtId="168" xfId="26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11" fillId="0" fontId="24" numFmtId="168" xfId="26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24" numFmtId="167" xfId="26">
      <alignment horizontal="left" indent="0" shrinkToFit="false" textRotation="0" vertical="center" wrapText="false"/>
      <protection hidden="false" locked="true"/>
    </xf>
    <xf applyAlignment="true" applyBorder="true" applyFont="true" applyProtection="true" borderId="7" fillId="0" fontId="24" numFmtId="164" xfId="26">
      <alignment horizontal="center" indent="0" shrinkToFit="false" textRotation="0" vertical="bottom" wrapText="false"/>
      <protection hidden="false" locked="true"/>
    </xf>
    <xf applyAlignment="true" applyBorder="true" applyFont="true" applyProtection="true" borderId="8" fillId="0" fontId="24" numFmtId="164" xfId="26">
      <alignment horizontal="center" indent="0" shrinkToFit="false" textRotation="0" vertical="bottom" wrapText="false"/>
      <protection hidden="false" locked="true"/>
    </xf>
    <xf applyAlignment="true" applyBorder="false" applyFont="false" applyProtection="false" borderId="0" fillId="0" fontId="7" numFmtId="164" xfId="26">
      <alignment horizontal="general" indent="0" shrinkToFit="false" textRotation="0" vertical="bottom" wrapText="false"/>
    </xf>
    <xf applyAlignment="true" applyBorder="true" applyFont="true" applyProtection="true" borderId="26" fillId="0" fontId="9" numFmtId="164" xfId="26">
      <alignment horizontal="left" indent="1" shrinkToFit="false" textRotation="0" vertical="bottom" wrapText="false"/>
      <protection hidden="false" locked="false"/>
    </xf>
    <xf applyAlignment="true" applyBorder="true" applyFont="true" applyProtection="true" borderId="28" fillId="0" fontId="9" numFmtId="164" xfId="26">
      <alignment horizontal="right" indent="1" shrinkToFit="false" textRotation="0" vertical="bottom" wrapText="false"/>
      <protection hidden="false" locked="false"/>
    </xf>
    <xf applyAlignment="true" applyBorder="true" applyFont="true" applyProtection="true" borderId="18" fillId="0" fontId="9" numFmtId="164" xfId="26">
      <alignment horizontal="left" indent="1" shrinkToFit="false" textRotation="0" vertical="bottom" wrapText="false"/>
      <protection hidden="false" locked="false"/>
    </xf>
    <xf applyAlignment="true" applyBorder="true" applyFont="true" applyProtection="true" borderId="20" fillId="0" fontId="9" numFmtId="164" xfId="26">
      <alignment horizontal="right" indent="1" shrinkToFit="false" textRotation="0" vertical="bottom" wrapText="false"/>
      <protection hidden="false" locked="false"/>
    </xf>
    <xf applyAlignment="true" applyBorder="true" applyFont="true" applyProtection="true" borderId="4" fillId="0" fontId="9" numFmtId="164" xfId="26">
      <alignment horizontal="left" indent="1" shrinkToFit="false" textRotation="0" vertical="bottom" wrapText="false"/>
      <protection hidden="false" locked="false"/>
    </xf>
    <xf applyAlignment="true" applyBorder="true" applyFont="true" applyProtection="true" borderId="0" fillId="0" fontId="9" numFmtId="164" xfId="26">
      <alignment horizontal="left" indent="1" shrinkToFit="false" textRotation="0" vertical="bottom" wrapText="false"/>
      <protection hidden="false" locked="false"/>
    </xf>
    <xf applyAlignment="true" applyBorder="true" applyFont="true" applyProtection="true" borderId="36" fillId="0" fontId="9" numFmtId="164" xfId="26">
      <alignment horizontal="left" indent="1" shrinkToFit="false" textRotation="0" vertical="bottom" wrapText="false"/>
      <protection hidden="false" locked="false"/>
    </xf>
    <xf applyAlignment="true" applyBorder="true" applyFont="true" applyProtection="true" borderId="55" fillId="0" fontId="9" numFmtId="164" xfId="26">
      <alignment horizontal="right" indent="1" shrinkToFit="false" textRotation="0" vertical="bottom" wrapText="false"/>
      <protection hidden="false" locked="false"/>
    </xf>
    <xf applyAlignment="true" applyBorder="true" applyFont="true" applyProtection="true" borderId="6" fillId="0" fontId="9" numFmtId="164" xfId="26">
      <alignment horizontal="right" indent="1" shrinkToFit="false" textRotation="0" vertical="bottom" wrapText="false"/>
      <protection hidden="false" locked="false"/>
    </xf>
    <xf applyAlignment="true" applyBorder="true" applyFont="true" applyProtection="true" borderId="9" fillId="0" fontId="24" numFmtId="164" xfId="26">
      <alignment horizontal="left" indent="1" shrinkToFit="false" textRotation="0" vertical="bottom" wrapText="false"/>
      <protection hidden="false" locked="true"/>
    </xf>
    <xf applyAlignment="true" applyBorder="true" applyFont="true" applyProtection="true" borderId="11" fillId="0" fontId="24" numFmtId="164" xfId="26">
      <alignment horizontal="right" indent="1" shrinkToFit="false" textRotation="0" vertical="bottom" wrapText="false"/>
      <protection hidden="false" locked="true"/>
    </xf>
    <xf applyAlignment="false" applyBorder="false" applyFont="true" applyProtection="false" borderId="0" fillId="0" fontId="9" numFmtId="164" xfId="26"/>
    <xf applyAlignment="true" applyBorder="true" applyFont="true" applyProtection="false" borderId="0" fillId="0" fontId="15" numFmtId="164" xfId="22">
      <alignment horizontal="center" indent="0" shrinkToFit="false" textRotation="0" vertical="bottom" wrapText="false"/>
    </xf>
    <xf applyAlignment="true" applyBorder="true" applyFont="true" applyProtection="false" borderId="30" fillId="0" fontId="11" numFmtId="164" xfId="22">
      <alignment horizontal="center" indent="0" shrinkToFit="false" textRotation="0" vertical="bottom" wrapText="false"/>
    </xf>
    <xf applyAlignment="true" applyBorder="true" applyFont="true" applyProtection="true" borderId="9" fillId="0" fontId="17" numFmtId="164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0" fillId="0" fontId="17" numFmtId="164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28" fillId="0" fontId="17" numFmtId="171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25" fillId="0" fontId="17" numFmtId="164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47" fillId="0" fontId="17" numFmtId="164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9" fillId="0" fontId="19" numFmtId="164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0" fillId="0" fontId="19" numFmtId="164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1" fillId="0" fontId="19" numFmtId="164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67" fillId="0" fontId="38" numFmtId="164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52" fillId="0" fontId="38" numFmtId="164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39" fillId="0" fontId="38" numFmtId="166" xfId="26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9" fillId="0" fontId="38" numFmtId="166" xfId="26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20" fillId="0" fontId="38" numFmtId="166" xfId="26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9" fillId="0" fontId="19" numFmtId="164" xfId="29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0" fillId="0" fontId="19" numFmtId="166" xfId="29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1" fillId="0" fontId="19" numFmtId="166" xfId="29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2" fillId="0" fontId="7" numFmtId="167" xfId="29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3" fillId="0" fontId="7" numFmtId="166" xfId="29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14" fillId="0" fontId="7" numFmtId="166" xfId="29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15" fillId="0" fontId="7" numFmtId="167" xfId="29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6" fillId="0" fontId="7" numFmtId="166" xfId="29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17" fillId="0" fontId="7" numFmtId="166" xfId="29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16" fillId="2" fontId="7" numFmtId="168" xfId="29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17" fillId="2" fontId="7" numFmtId="168" xfId="29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18" fillId="0" fontId="7" numFmtId="167" xfId="29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9" fillId="2" fontId="7" numFmtId="166" xfId="29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20" fillId="2" fontId="7" numFmtId="166" xfId="29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9" fillId="0" fontId="7" numFmtId="166" xfId="29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20" fillId="0" fontId="7" numFmtId="166" xfId="29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13" fillId="0" fontId="7" numFmtId="166" xfId="29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4" fillId="0" fontId="7" numFmtId="166" xfId="29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21" fillId="0" fontId="7" numFmtId="167" xfId="29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22" fillId="0" fontId="7" numFmtId="166" xfId="29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23" fillId="0" fontId="7" numFmtId="166" xfId="29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0" fillId="0" fontId="7" numFmtId="167" xfId="29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0" fillId="0" fontId="7" numFmtId="166" xfId="29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30" fillId="0" fontId="7" numFmtId="167" xfId="29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30" fillId="0" fontId="7" numFmtId="166" xfId="29">
      <alignment horizontal="general" indent="0" shrinkToFit="false" textRotation="0" vertical="center" wrapText="true"/>
      <protection hidden="false" locked="false"/>
    </xf>
    <xf applyAlignment="false" applyBorder="true" applyFont="false" applyProtection="false" borderId="6" fillId="0" fontId="4" numFmtId="164" xfId="22"/>
    <xf applyAlignment="true" applyBorder="true" applyFont="true" applyProtection="true" borderId="9" fillId="0" fontId="17" numFmtId="164" xfId="26">
      <alignment horizontal="center" indent="0" shrinkToFit="false" textRotation="0" vertical="bottom" wrapText="true"/>
      <protection hidden="false" locked="true"/>
    </xf>
    <xf applyAlignment="true" applyBorder="true" applyFont="true" applyProtection="true" borderId="12" fillId="0" fontId="18" numFmtId="164" xfId="26">
      <alignment horizontal="center" indent="0" shrinkToFit="false" textRotation="0" vertical="bottom" wrapText="true"/>
      <protection hidden="false" locked="true"/>
    </xf>
    <xf applyAlignment="true" applyBorder="true" applyFont="true" applyProtection="true" borderId="15" fillId="0" fontId="18" numFmtId="164" xfId="26">
      <alignment horizontal="center" indent="0" shrinkToFit="false" textRotation="0" vertical="bottom" wrapText="true"/>
      <protection hidden="false" locked="true"/>
    </xf>
    <xf applyAlignment="true" applyBorder="true" applyFont="true" applyProtection="true" borderId="18" fillId="0" fontId="18" numFmtId="164" xfId="26">
      <alignment horizontal="center" indent="0" shrinkToFit="false" textRotation="0" vertical="bottom" wrapText="true"/>
      <protection hidden="false" locked="true"/>
    </xf>
    <xf applyAlignment="true" applyBorder="true" applyFont="true" applyProtection="true" borderId="10" fillId="0" fontId="19" numFmtId="166" xfId="29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11" fillId="0" fontId="19" numFmtId="166" xfId="29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24" fillId="0" fontId="17" numFmtId="164" xfId="26">
      <alignment horizontal="center" indent="0" shrinkToFit="false" textRotation="0" vertical="bottom" wrapText="true"/>
      <protection hidden="false" locked="true"/>
    </xf>
    <xf applyAlignment="true" applyBorder="false" applyFont="true" applyProtection="true" borderId="0" fillId="0" fontId="7" numFmtId="164" xfId="26">
      <alignment horizontal="center" indent="0" shrinkToFit="false" textRotation="0" vertical="center" wrapText="true"/>
      <protection hidden="false" locked="true"/>
    </xf>
    <xf applyAlignment="true" applyBorder="false" applyFont="true" applyProtection="true" borderId="0" fillId="0" fontId="7" numFmtId="164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36" fillId="0" fontId="7" numFmtId="164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5" fillId="0" fontId="7" numFmtId="164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38" fillId="0" fontId="7" numFmtId="164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65" fillId="0" fontId="19" numFmtId="164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68" fillId="0" fontId="19" numFmtId="164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69" fillId="0" fontId="19" numFmtId="166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0" fillId="0" fontId="19" numFmtId="166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1" fillId="0" fontId="19" numFmtId="166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2" fillId="0" fontId="19" numFmtId="166" xfId="29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8" fillId="0" fontId="19" numFmtId="166" xfId="29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26" fillId="0" fontId="7" numFmtId="167" xfId="29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27" fillId="0" fontId="7" numFmtId="166" xfId="29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28" fillId="0" fontId="7" numFmtId="166" xfId="29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22" fillId="0" fontId="7" numFmtId="164" xfId="29">
      <alignment horizontal="left" indent="3" shrinkToFit="false" textRotation="0" vertical="bottom" wrapText="false"/>
      <protection hidden="false" locked="true"/>
    </xf>
    <xf applyAlignment="true" applyBorder="true" applyFont="true" applyProtection="true" borderId="31" fillId="0" fontId="7" numFmtId="167" xfId="29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29" fillId="0" fontId="7" numFmtId="166" xfId="29">
      <alignment horizontal="right" indent="0" shrinkToFit="false" textRotation="0" vertical="center" wrapText="true"/>
      <protection hidden="false" locked="false"/>
    </xf>
    <xf applyAlignment="true" applyBorder="true" applyFont="true" applyProtection="true" borderId="16" fillId="0" fontId="7" numFmtId="166" xfId="29">
      <alignment horizontal="right" indent="0" shrinkToFit="false" textRotation="0" vertical="center" wrapText="true"/>
      <protection hidden="false" locked="false"/>
    </xf>
    <xf applyAlignment="true" applyBorder="true" applyFont="true" applyProtection="true" borderId="39" fillId="0" fontId="7" numFmtId="166" xfId="29">
      <alignment horizontal="right" indent="0" shrinkToFit="false" textRotation="0" vertical="center" wrapText="true"/>
      <protection hidden="false" locked="false"/>
    </xf>
    <xf applyAlignment="true" applyBorder="true" applyFont="true" applyProtection="true" borderId="19" fillId="0" fontId="7" numFmtId="166" xfId="29">
      <alignment horizontal="right" indent="0" shrinkToFit="false" textRotation="0" vertical="center" wrapText="true"/>
      <protection hidden="false" locked="false"/>
    </xf>
    <xf applyAlignment="true" applyBorder="true" applyFont="true" applyProtection="true" borderId="10" fillId="0" fontId="19" numFmtId="166" xfId="29">
      <alignment horizontal="right" indent="0" shrinkToFit="false" textRotation="0" vertical="center" wrapText="true"/>
      <protection hidden="false" locked="true"/>
    </xf>
    <xf applyAlignment="true" applyBorder="true" applyFont="true" applyProtection="true" borderId="13" fillId="0" fontId="7" numFmtId="166" xfId="29">
      <alignment horizontal="right" indent="0" shrinkToFit="false" textRotation="0" vertical="center" wrapText="true"/>
      <protection hidden="false" locked="false"/>
    </xf>
    <xf applyAlignment="true" applyBorder="true" applyFont="true" applyProtection="true" borderId="10" fillId="0" fontId="17" numFmtId="166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1" fillId="0" fontId="17" numFmtId="166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29" fillId="0" fontId="7" numFmtId="166" xfId="29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24" fillId="0" fontId="17" numFmtId="164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68" fillId="0" fontId="7" numFmtId="164" xfId="26">
      <alignment horizontal="left" indent="0" shrinkToFit="false" textRotation="0" vertical="center" wrapText="true"/>
      <protection hidden="false" locked="true"/>
    </xf>
    <xf applyAlignment="true" applyBorder="true" applyFont="true" applyProtection="true" borderId="68" fillId="0" fontId="7" numFmtId="164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9" fillId="0" fontId="19" numFmtId="164" xfId="26">
      <alignment horizontal="left" indent="0" shrinkToFit="false" textRotation="0" vertical="center" wrapText="false"/>
      <protection hidden="false" locked="true"/>
    </xf>
    <xf applyAlignment="true" applyBorder="true" applyFont="true" applyProtection="true" borderId="69" fillId="0" fontId="19" numFmtId="164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0" fillId="0" fontId="19" numFmtId="168" xfId="26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11" fillId="0" fontId="19" numFmtId="168" xfId="26">
      <alignment horizontal="general" indent="0" shrinkToFit="false" textRotation="0" vertical="center" wrapText="true"/>
      <protection hidden="false" locked="false"/>
    </xf>
    <xf applyAlignment="true" applyBorder="false" applyFont="false" applyProtection="false" borderId="0" fillId="0" fontId="4" numFmtId="164" xfId="22">
      <alignment horizontal="general" indent="0" shrinkToFit="false" textRotation="0" vertical="bottom" wrapText="false"/>
    </xf>
    <xf applyAlignment="true" applyBorder="false" applyFont="false" applyProtection="true" borderId="0" fillId="0" fontId="7" numFmtId="164" xfId="26">
      <alignment horizontal="left" indent="0" shrinkToFit="false" textRotation="0" vertical="center" wrapText="true"/>
      <protection hidden="false" locked="true"/>
    </xf>
    <xf applyAlignment="true" applyBorder="false" applyFont="false" applyProtection="true" borderId="0" fillId="0" fontId="7" numFmtId="164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0" fillId="0" fontId="25" numFmtId="164" xfId="26">
      <alignment horizontal="right" indent="0" shrinkToFit="false" textRotation="0" vertical="top" wrapText="false"/>
      <protection hidden="false" locked="true"/>
    </xf>
    <xf applyAlignment="true" applyBorder="true" applyFont="true" applyProtection="true" borderId="0" fillId="0" fontId="24" numFmtId="166" xfId="26">
      <alignment horizontal="center" indent="0" shrinkToFit="false" textRotation="0" vertical="center" wrapText="true"/>
      <protection hidden="false" locked="true"/>
    </xf>
    <xf applyAlignment="true" applyBorder="false" applyFont="true" applyProtection="true" borderId="0" fillId="0" fontId="24" numFmtId="164" xfId="26">
      <alignment horizontal="general" indent="0" shrinkToFit="false" textRotation="0" vertical="center" wrapText="false"/>
      <protection hidden="false" locked="true"/>
    </xf>
    <xf applyAlignment="true" applyBorder="false" applyFont="true" applyProtection="true" borderId="0" fillId="0" fontId="9" numFmtId="164" xfId="26">
      <alignment horizontal="general" indent="0" shrinkToFit="false" textRotation="0" vertical="center" wrapText="false"/>
      <protection hidden="false" locked="true"/>
    </xf>
    <xf applyAlignment="true" applyBorder="false" applyFont="true" applyProtection="true" borderId="0" fillId="0" fontId="9" numFmtId="164" xfId="26">
      <alignment horizontal="right" indent="0" shrinkToFit="false" textRotation="0" vertical="bottom" wrapText="false"/>
      <protection hidden="false" locked="true"/>
    </xf>
    <xf applyAlignment="true" applyBorder="false" applyFont="true" applyProtection="true" borderId="0" fillId="0" fontId="19" numFmtId="164" xfId="26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9" fillId="0" fontId="30" numFmtId="164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0" fillId="0" fontId="30" numFmtId="164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1" fillId="0" fontId="30" numFmtId="171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54" fillId="0" fontId="30" numFmtId="164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1" fillId="0" fontId="30" numFmtId="164" xfId="26">
      <alignment horizontal="center" indent="0" shrinkToFit="false" textRotation="0" vertical="center" wrapText="true"/>
      <protection hidden="false" locked="true"/>
    </xf>
    <xf applyAlignment="true" applyBorder="false" applyFont="true" applyProtection="true" borderId="0" fillId="0" fontId="24" numFmtId="164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67" fillId="0" fontId="30" numFmtId="164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52" fillId="0" fontId="30" numFmtId="164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33" fillId="0" fontId="30" numFmtId="166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54" fillId="0" fontId="30" numFmtId="164" xfId="26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0" fillId="0" fontId="30" numFmtId="164" xfId="26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1" fillId="0" fontId="30" numFmtId="166" xfId="26">
      <alignment horizontal="right" indent="1" shrinkToFit="false" textRotation="0" vertical="center" wrapText="true"/>
      <protection hidden="false" locked="true"/>
    </xf>
    <xf applyAlignment="true" applyBorder="false" applyFont="true" applyProtection="true" borderId="0" fillId="0" fontId="39" numFmtId="164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26" fillId="0" fontId="29" numFmtId="167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27" fillId="0" fontId="29" numFmtId="164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51" fillId="0" fontId="30" numFmtId="164" xfId="26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27" fillId="0" fontId="29" numFmtId="164" xfId="29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28" fillId="0" fontId="29" numFmtId="166" xfId="26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5" fillId="0" fontId="29" numFmtId="167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6" fillId="0" fontId="29" numFmtId="164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43" fillId="0" fontId="30" numFmtId="164" xfId="26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6" fillId="0" fontId="29" numFmtId="164" xfId="29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7" fillId="0" fontId="29" numFmtId="166" xfId="26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5" fillId="0" fontId="29" numFmtId="164" xfId="29">
      <alignment horizontal="left" indent="1" shrinkToFit="false" textRotation="0" vertical="center" wrapText="true"/>
      <protection hidden="false" locked="true"/>
    </xf>
    <xf applyAlignment="true" applyBorder="false" applyFont="true" applyProtection="true" borderId="0" fillId="0" fontId="29" numFmtId="164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49" fillId="0" fontId="30" numFmtId="164" xfId="26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22" fillId="0" fontId="29" numFmtId="164" xfId="29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23" fillId="0" fontId="29" numFmtId="166" xfId="26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0" fillId="0" fontId="30" numFmtId="164" xfId="26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3" fillId="0" fontId="29" numFmtId="164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3" fillId="0" fontId="29" numFmtId="164" xfId="29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31" fillId="0" fontId="29" numFmtId="167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0" fillId="0" fontId="29" numFmtId="172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0" fillId="0" fontId="29" numFmtId="164" xfId="26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0" fillId="0" fontId="29" numFmtId="164" xfId="29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1" fillId="0" fontId="29" numFmtId="166" xfId="26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0" fillId="0" fontId="30" numFmtId="164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0" fillId="0" fontId="30" numFmtId="164" xfId="29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1" fillId="0" fontId="30" numFmtId="166" xfId="26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12" fillId="0" fontId="29" numFmtId="167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4" fillId="0" fontId="29" numFmtId="166" xfId="26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5" fillId="0" fontId="29" numFmtId="164" xfId="29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37" fillId="0" fontId="29" numFmtId="166" xfId="26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25" fillId="0" fontId="29" numFmtId="164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2" fillId="0" fontId="30" numFmtId="164" xfId="26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9" fillId="0" fontId="34" numFmtId="164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0" fillId="0" fontId="30" numFmtId="166" xfId="26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22" fillId="0" fontId="30" numFmtId="164" xfId="26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23" fillId="0" fontId="29" numFmtId="164" xfId="29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70" fillId="0" fontId="29" numFmtId="164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25" fillId="0" fontId="29" numFmtId="164" xfId="29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47" fillId="0" fontId="29" numFmtId="166" xfId="26">
      <alignment horizontal="right" indent="1" shrinkToFit="false" textRotation="0" vertical="center" wrapText="true"/>
      <protection hidden="false" locked="false"/>
    </xf>
    <xf applyAlignment="true" applyBorder="true" applyFont="true" applyProtection="true" borderId="69" fillId="0" fontId="29" numFmtId="164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69" fillId="0" fontId="12" numFmtId="164" xfId="26">
      <alignment horizontal="left" indent="1" shrinkToFit="false" textRotation="0" vertical="bottom" wrapText="true"/>
      <protection hidden="false" locked="true"/>
    </xf>
    <xf applyAlignment="true" applyBorder="true" applyFont="true" applyProtection="true" borderId="65" fillId="0" fontId="30" numFmtId="164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68" fillId="0" fontId="30" numFmtId="164" xfId="26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68" fillId="0" fontId="30" numFmtId="164" xfId="26">
      <alignment horizontal="right" indent="0" shrinkToFit="false" textRotation="0" vertical="center" wrapText="true"/>
      <protection hidden="false" locked="true"/>
    </xf>
    <xf applyAlignment="true" applyBorder="true" applyFont="true" applyProtection="true" borderId="44" fillId="0" fontId="30" numFmtId="166" xfId="26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54" fillId="0" fontId="30" numFmtId="164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2" fillId="0" fontId="30" numFmtId="164" xfId="29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1" fillId="0" fontId="30" numFmtId="164" xfId="29">
      <alignment horizontal="right" indent="1" shrinkToFit="false" textRotation="0" vertical="center" wrapText="true"/>
      <protection hidden="false" locked="true"/>
    </xf>
    <xf applyAlignment="true" applyBorder="false" applyFont="true" applyProtection="true" borderId="0" fillId="0" fontId="40" numFmtId="164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51" fillId="0" fontId="29" numFmtId="164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27" fillId="0" fontId="30" numFmtId="164" xfId="29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43" fillId="0" fontId="29" numFmtId="164" xfId="29">
      <alignment horizontal="left" indent="1" shrinkToFit="false" textRotation="0" vertical="center" wrapText="true"/>
      <protection hidden="false" locked="true"/>
    </xf>
    <xf applyAlignment="true" applyBorder="true" applyFont="true" applyProtection="true" borderId="16" fillId="0" fontId="30" numFmtId="164" xfId="29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22" fillId="0" fontId="30" numFmtId="164" xfId="29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13" fillId="0" fontId="30" numFmtId="164" xfId="29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4" fillId="0" fontId="29" numFmtId="164" xfId="26">
      <alignment horizontal="left" indent="0" shrinkToFit="false" textRotation="0" vertical="center" wrapText="true"/>
      <protection hidden="false" locked="true"/>
    </xf>
    <xf applyAlignment="true" applyBorder="true" applyFont="true" applyProtection="true" borderId="0" fillId="0" fontId="29" numFmtId="164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5" fillId="0" fontId="29" numFmtId="164" xfId="26">
      <alignment horizontal="right" indent="0" shrinkToFit="false" textRotation="0" vertical="center" wrapText="true"/>
      <protection hidden="false" locked="true"/>
    </xf>
    <xf applyAlignment="true" applyBorder="true" applyFont="true" applyProtection="true" borderId="37" fillId="0" fontId="29" numFmtId="164" xfId="26">
      <alignment horizontal="right" indent="1" shrinkToFit="false" textRotation="0" vertical="center" wrapText="true"/>
      <protection hidden="false" locked="true"/>
    </xf>
    <xf applyAlignment="true" applyBorder="true" applyFont="true" applyProtection="true" borderId="9" fillId="0" fontId="30" numFmtId="164" xfId="26">
      <alignment horizontal="left" indent="0" shrinkToFit="false" textRotation="0" vertical="center" wrapText="false"/>
      <protection hidden="false" locked="true"/>
    </xf>
    <xf applyAlignment="true" applyBorder="true" applyFont="true" applyProtection="true" borderId="68" fillId="0" fontId="30" numFmtId="164" xfId="26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0" fillId="0" fontId="30" numFmtId="164" xfId="26">
      <alignment horizontal="right" indent="0" shrinkToFit="false" textRotation="0" vertical="center" wrapText="true"/>
      <protection hidden="false" locked="true"/>
    </xf>
    <xf applyAlignment="true" applyBorder="true" applyFont="true" applyProtection="true" borderId="11" fillId="0" fontId="30" numFmtId="168" xfId="26">
      <alignment horizontal="right" indent="1" shrinkToFit="false" textRotation="0" vertical="center" wrapText="true"/>
      <protection hidden="false" locked="false"/>
    </xf>
    <xf applyAlignment="true" applyBorder="false" applyFont="true" applyProtection="true" borderId="0" fillId="0" fontId="29" numFmtId="164" xfId="26">
      <alignment horizontal="left" indent="0" shrinkToFit="false" textRotation="0" vertical="center" wrapText="true"/>
      <protection hidden="false" locked="true"/>
    </xf>
  </cellXfs>
  <cellStyles count="1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255" customBuiltin="true" name="Excel Built-in Normal" xfId="20"/>
    <cellStyle builtinId="255" customBuiltin="true" name="Excel Built-in Excel Built-in Normal" xfId="21"/>
    <cellStyle builtinId="255" customBuiltin="true" name="Excel Built-in Excel Built-in Excel Built-in Normal" xfId="22"/>
    <cellStyle builtinId="255" customBuiltin="true" name="Excel Built-in Excel Built-in Ezres 2" xfId="23"/>
    <cellStyle builtinId="255" customBuiltin="true" name="Excel Built-in Excel Built-in Hiperhivatkozás" xfId="24"/>
    <cellStyle builtinId="255" customBuiltin="true" name="Excel Built-in Excel Built-in Már látott hiperhivatkozás" xfId="25"/>
    <cellStyle builtinId="255" customBuiltin="true" name="Excel Built-in Excel Built-in Normál 2" xfId="26"/>
    <cellStyle builtinId="255" customBuiltin="true" name="Excel Built-in Excel Built-in Normál 3" xfId="27"/>
    <cellStyle builtinId="255" customBuiltin="true" name="Excel Built-in Excel Built-in Normál_indokolás önkorm.2014." xfId="28"/>
    <cellStyle builtinId="255" customBuiltin="true" name="Excel Built-in Excel Built-in Normál_KVRENMUNKA" xfId="29"/>
    <cellStyle builtinId="255" customBuiltin="true" name="Excel Built-in Excel Built-in Normál_SEGEDLETEK" xfId="30"/>
    <cellStyle builtinId="255" customBuiltin="true" name="Excel Built-in Excel Built-in ConditionalStyle_2" xfId="31"/>
    <cellStyle builtinId="255" customBuiltin="true" name="Excel Built-in Excel Built-in ConditionalStyle_1" xfId="3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" width="8.6"/>
    <col collapsed="false" hidden="false" max="2" min="2" style="1" width="63.8352941176471"/>
    <col collapsed="false" hidden="false" max="3" min="3" style="1" width="16.0352941176471"/>
    <col collapsed="false" hidden="false" max="257" min="4" style="1" width="8.84705882352941"/>
  </cols>
  <sheetData>
    <row collapsed="false" customFormat="false" customHeight="false" hidden="false" ht="14.75" outlineLevel="0" r="1">
      <c r="A1" s="2" t="s">
        <v>0</v>
      </c>
      <c r="B1" s="2"/>
      <c r="C1" s="2"/>
    </row>
    <row collapsed="false" customFormat="true" customHeight="false" hidden="false" ht="14.75" outlineLevel="0" r="2" s="4">
      <c r="A2" s="3" t="s">
        <v>1</v>
      </c>
      <c r="B2" s="3"/>
      <c r="C2" s="3"/>
    </row>
    <row collapsed="false" customFormat="false" customHeight="false" hidden="false" ht="14.75" outlineLevel="0" r="3">
      <c r="A3" s="5"/>
      <c r="B3" s="5"/>
      <c r="C3" s="5"/>
    </row>
    <row collapsed="false" customFormat="false" customHeight="false" hidden="false" ht="15.95" outlineLevel="0" r="4">
      <c r="A4" s="6" t="s">
        <v>2</v>
      </c>
      <c r="B4" s="7" t="s">
        <v>3</v>
      </c>
      <c r="C4" s="6" t="s">
        <v>4</v>
      </c>
    </row>
    <row collapsed="false" customFormat="false" customHeight="true" hidden="false" ht="15.75" outlineLevel="0" r="5">
      <c r="A5" s="8" t="s">
        <v>5</v>
      </c>
      <c r="B5" s="9" t="s">
        <v>6</v>
      </c>
      <c r="C5" s="10" t="s">
        <v>7</v>
      </c>
    </row>
    <row collapsed="false" customFormat="false" customHeight="true" hidden="false" ht="13.5" outlineLevel="0" r="6">
      <c r="A6" s="11" t="s">
        <v>8</v>
      </c>
      <c r="B6" s="12"/>
      <c r="C6" s="13" t="s">
        <v>9</v>
      </c>
    </row>
    <row collapsed="false" customFormat="false" customHeight="false" hidden="false" ht="14.75" outlineLevel="0" r="7">
      <c r="A7" s="14" t="n">
        <v>1</v>
      </c>
      <c r="B7" s="15" t="n">
        <v>2</v>
      </c>
      <c r="C7" s="16" t="n">
        <v>3</v>
      </c>
    </row>
    <row collapsed="false" customFormat="false" customHeight="false" hidden="false" ht="14.75" outlineLevel="0" r="8">
      <c r="A8" s="17" t="s">
        <v>10</v>
      </c>
      <c r="B8" s="18" t="s">
        <v>11</v>
      </c>
      <c r="C8" s="19" t="n">
        <f aca="false">+C9+C10+C11+C12+C13+C14</f>
        <v>76077</v>
      </c>
    </row>
    <row collapsed="false" customFormat="false" customHeight="true" hidden="false" ht="15" outlineLevel="0" r="9">
      <c r="A9" s="20" t="s">
        <v>12</v>
      </c>
      <c r="B9" s="21" t="s">
        <v>13</v>
      </c>
      <c r="C9" s="22" t="n">
        <v>52985</v>
      </c>
    </row>
    <row collapsed="false" customFormat="false" customHeight="false" hidden="false" ht="14.75" outlineLevel="0" r="10">
      <c r="A10" s="23" t="s">
        <v>14</v>
      </c>
      <c r="B10" s="24" t="s">
        <v>15</v>
      </c>
      <c r="C10" s="25" t="n">
        <v>0</v>
      </c>
    </row>
    <row collapsed="false" customFormat="false" customHeight="false" hidden="false" ht="14.75" outlineLevel="0" r="11">
      <c r="A11" s="23" t="s">
        <v>16</v>
      </c>
      <c r="B11" s="24" t="s">
        <v>17</v>
      </c>
      <c r="C11" s="26" t="n">
        <v>20269</v>
      </c>
    </row>
    <row collapsed="false" customFormat="false" customHeight="false" hidden="false" ht="14.75" outlineLevel="0" r="12">
      <c r="A12" s="23" t="s">
        <v>18</v>
      </c>
      <c r="B12" s="24" t="s">
        <v>19</v>
      </c>
      <c r="C12" s="26" t="n">
        <v>1846</v>
      </c>
    </row>
    <row collapsed="false" customFormat="false" customHeight="false" hidden="false" ht="14.75" outlineLevel="0" r="13">
      <c r="A13" s="23" t="s">
        <v>20</v>
      </c>
      <c r="B13" s="24" t="s">
        <v>21</v>
      </c>
      <c r="C13" s="26" t="n">
        <v>977</v>
      </c>
    </row>
    <row collapsed="false" customFormat="false" customHeight="false" hidden="false" ht="14.75" outlineLevel="0" r="14">
      <c r="A14" s="27" t="s">
        <v>22</v>
      </c>
      <c r="B14" s="28" t="s">
        <v>23</v>
      </c>
      <c r="C14" s="25" t="n">
        <v>0</v>
      </c>
    </row>
    <row collapsed="false" customFormat="false" customHeight="false" hidden="false" ht="14.75" outlineLevel="0" r="15">
      <c r="A15" s="17" t="s">
        <v>24</v>
      </c>
      <c r="B15" s="29" t="s">
        <v>25</v>
      </c>
      <c r="C15" s="19" t="n">
        <f aca="false">+C16+C17+C18+C19+C20</f>
        <v>28400</v>
      </c>
    </row>
    <row collapsed="false" customFormat="false" customHeight="false" hidden="false" ht="14.75" outlineLevel="0" r="16">
      <c r="A16" s="30" t="s">
        <v>26</v>
      </c>
      <c r="B16" s="21" t="s">
        <v>27</v>
      </c>
      <c r="C16" s="31" t="n">
        <v>0</v>
      </c>
    </row>
    <row collapsed="false" customFormat="false" customHeight="false" hidden="false" ht="14.75" outlineLevel="0" r="17">
      <c r="A17" s="32" t="s">
        <v>28</v>
      </c>
      <c r="B17" s="24" t="s">
        <v>29</v>
      </c>
      <c r="C17" s="33" t="n">
        <v>0</v>
      </c>
    </row>
    <row collapsed="false" customFormat="false" customHeight="false" hidden="false" ht="14.75" outlineLevel="0" r="18">
      <c r="A18" s="32" t="s">
        <v>30</v>
      </c>
      <c r="B18" s="24" t="s">
        <v>31</v>
      </c>
      <c r="C18" s="33" t="n">
        <v>0</v>
      </c>
    </row>
    <row collapsed="false" customFormat="false" customHeight="false" hidden="false" ht="14.75" outlineLevel="0" r="19">
      <c r="A19" s="32" t="s">
        <v>32</v>
      </c>
      <c r="B19" s="24" t="s">
        <v>33</v>
      </c>
      <c r="C19" s="33" t="n">
        <v>0</v>
      </c>
    </row>
    <row collapsed="false" customFormat="false" customHeight="false" hidden="false" ht="14.75" outlineLevel="0" r="20">
      <c r="A20" s="32" t="s">
        <v>34</v>
      </c>
      <c r="B20" s="24" t="s">
        <v>35</v>
      </c>
      <c r="C20" s="34" t="n">
        <v>28400</v>
      </c>
    </row>
    <row collapsed="false" customFormat="false" customHeight="false" hidden="false" ht="14.75" outlineLevel="0" r="21">
      <c r="A21" s="35" t="s">
        <v>36</v>
      </c>
      <c r="B21" s="28" t="s">
        <v>37</v>
      </c>
      <c r="C21" s="36" t="n">
        <v>2145</v>
      </c>
    </row>
    <row collapsed="false" customFormat="false" customHeight="false" hidden="false" ht="14.75" outlineLevel="0" r="22">
      <c r="A22" s="37" t="s">
        <v>38</v>
      </c>
      <c r="B22" s="38" t="s">
        <v>39</v>
      </c>
      <c r="C22" s="39" t="n">
        <f aca="false">+C23+C24+C25+C26+C27</f>
        <v>109437</v>
      </c>
    </row>
    <row collapsed="false" customFormat="false" customHeight="false" hidden="false" ht="14.75" outlineLevel="0" r="23">
      <c r="A23" s="30" t="s">
        <v>40</v>
      </c>
      <c r="B23" s="21" t="s">
        <v>41</v>
      </c>
      <c r="C23" s="31" t="n">
        <v>0</v>
      </c>
    </row>
    <row collapsed="false" customFormat="false" customHeight="false" hidden="false" ht="14.75" outlineLevel="0" r="24">
      <c r="A24" s="32" t="s">
        <v>42</v>
      </c>
      <c r="B24" s="24" t="s">
        <v>43</v>
      </c>
      <c r="C24" s="33" t="n">
        <v>0</v>
      </c>
    </row>
    <row collapsed="false" customFormat="false" customHeight="true" hidden="false" ht="15" outlineLevel="0" r="25">
      <c r="A25" s="32" t="s">
        <v>44</v>
      </c>
      <c r="B25" s="24" t="s">
        <v>45</v>
      </c>
      <c r="C25" s="33" t="n">
        <v>0</v>
      </c>
    </row>
    <row collapsed="false" customFormat="false" customHeight="true" hidden="false" ht="15" outlineLevel="0" r="26">
      <c r="A26" s="32" t="s">
        <v>46</v>
      </c>
      <c r="B26" s="24" t="s">
        <v>47</v>
      </c>
      <c r="C26" s="33" t="n">
        <v>0</v>
      </c>
    </row>
    <row collapsed="false" customFormat="false" customHeight="true" hidden="false" ht="15" outlineLevel="0" r="27">
      <c r="A27" s="32" t="s">
        <v>48</v>
      </c>
      <c r="B27" s="24" t="s">
        <v>49</v>
      </c>
      <c r="C27" s="34" t="n">
        <v>109437</v>
      </c>
    </row>
    <row collapsed="false" customFormat="false" customHeight="true" hidden="false" ht="15" outlineLevel="0" r="28">
      <c r="A28" s="35" t="s">
        <v>50</v>
      </c>
      <c r="B28" s="28" t="s">
        <v>51</v>
      </c>
      <c r="C28" s="36" t="n">
        <v>58427</v>
      </c>
    </row>
    <row collapsed="false" customFormat="false" customHeight="true" hidden="false" ht="15" outlineLevel="0" r="29">
      <c r="A29" s="37" t="s">
        <v>52</v>
      </c>
      <c r="B29" s="38" t="s">
        <v>53</v>
      </c>
      <c r="C29" s="39" t="n">
        <f aca="false">+C30+C33+C34+C35</f>
        <v>25179</v>
      </c>
    </row>
    <row collapsed="false" customFormat="false" customHeight="true" hidden="false" ht="15" outlineLevel="0" r="30">
      <c r="A30" s="30" t="s">
        <v>54</v>
      </c>
      <c r="B30" s="21" t="s">
        <v>55</v>
      </c>
      <c r="C30" s="40" t="n">
        <f aca="false">+C31+C32</f>
        <v>20600</v>
      </c>
    </row>
    <row collapsed="false" customFormat="false" customHeight="true" hidden="false" ht="15" outlineLevel="0" r="31">
      <c r="A31" s="32" t="s">
        <v>56</v>
      </c>
      <c r="B31" s="24" t="s">
        <v>57</v>
      </c>
      <c r="C31" s="34" t="n">
        <v>1600</v>
      </c>
    </row>
    <row collapsed="false" customFormat="false" customHeight="true" hidden="false" ht="15" outlineLevel="0" r="32">
      <c r="A32" s="32" t="s">
        <v>58</v>
      </c>
      <c r="B32" s="24" t="s">
        <v>59</v>
      </c>
      <c r="C32" s="34" t="n">
        <v>19000</v>
      </c>
    </row>
    <row collapsed="false" customFormat="false" customHeight="true" hidden="false" ht="15" outlineLevel="0" r="33">
      <c r="A33" s="32" t="s">
        <v>60</v>
      </c>
      <c r="B33" s="24" t="s">
        <v>61</v>
      </c>
      <c r="C33" s="34" t="n">
        <v>4000</v>
      </c>
    </row>
    <row collapsed="false" customFormat="false" customHeight="true" hidden="false" ht="15" outlineLevel="0" r="34">
      <c r="A34" s="32" t="s">
        <v>62</v>
      </c>
      <c r="B34" s="24" t="s">
        <v>63</v>
      </c>
      <c r="C34" s="34" t="n">
        <v>150</v>
      </c>
    </row>
    <row collapsed="false" customFormat="false" customHeight="true" hidden="false" ht="15" outlineLevel="0" r="35">
      <c r="A35" s="35" t="s">
        <v>64</v>
      </c>
      <c r="B35" s="28" t="s">
        <v>65</v>
      </c>
      <c r="C35" s="36" t="n">
        <v>429</v>
      </c>
    </row>
    <row collapsed="false" customFormat="false" customHeight="true" hidden="false" ht="15" outlineLevel="0" r="36">
      <c r="A36" s="37" t="s">
        <v>66</v>
      </c>
      <c r="B36" s="38" t="s">
        <v>67</v>
      </c>
      <c r="C36" s="39" t="n">
        <f aca="false">SUM(C37:C46)</f>
        <v>2779</v>
      </c>
    </row>
    <row collapsed="false" customFormat="false" customHeight="true" hidden="false" ht="15" outlineLevel="0" r="37">
      <c r="A37" s="30" t="s">
        <v>68</v>
      </c>
      <c r="B37" s="21" t="s">
        <v>69</v>
      </c>
      <c r="C37" s="31" t="n">
        <v>0</v>
      </c>
    </row>
    <row collapsed="false" customFormat="false" customHeight="true" hidden="false" ht="15" outlineLevel="0" r="38">
      <c r="A38" s="32" t="s">
        <v>70</v>
      </c>
      <c r="B38" s="24" t="s">
        <v>71</v>
      </c>
      <c r="C38" s="33" t="n">
        <v>1717</v>
      </c>
    </row>
    <row collapsed="false" customFormat="false" customHeight="true" hidden="false" ht="15" outlineLevel="0" r="39">
      <c r="A39" s="32" t="s">
        <v>72</v>
      </c>
      <c r="B39" s="24" t="s">
        <v>73</v>
      </c>
      <c r="C39" s="33" t="n">
        <v>455</v>
      </c>
    </row>
    <row collapsed="false" customFormat="false" customHeight="true" hidden="false" ht="15" outlineLevel="0" r="40">
      <c r="A40" s="32" t="s">
        <v>74</v>
      </c>
      <c r="B40" s="24" t="s">
        <v>75</v>
      </c>
      <c r="C40" s="33" t="n">
        <v>0</v>
      </c>
    </row>
    <row collapsed="false" customFormat="false" customHeight="true" hidden="false" ht="15" outlineLevel="0" r="41">
      <c r="A41" s="32" t="s">
        <v>76</v>
      </c>
      <c r="B41" s="24" t="s">
        <v>77</v>
      </c>
      <c r="C41" s="33" t="n">
        <v>0</v>
      </c>
    </row>
    <row collapsed="false" customFormat="false" customHeight="true" hidden="false" ht="15" outlineLevel="0" r="42">
      <c r="A42" s="32" t="s">
        <v>78</v>
      </c>
      <c r="B42" s="24" t="s">
        <v>79</v>
      </c>
      <c r="C42" s="33" t="n">
        <v>485</v>
      </c>
    </row>
    <row collapsed="false" customFormat="false" customHeight="true" hidden="false" ht="15" outlineLevel="0" r="43">
      <c r="A43" s="32" t="s">
        <v>80</v>
      </c>
      <c r="B43" s="24" t="s">
        <v>81</v>
      </c>
      <c r="C43" s="33" t="n">
        <v>40</v>
      </c>
    </row>
    <row collapsed="false" customFormat="false" customHeight="true" hidden="false" ht="15" outlineLevel="0" r="44">
      <c r="A44" s="32" t="s">
        <v>82</v>
      </c>
      <c r="B44" s="24" t="s">
        <v>83</v>
      </c>
      <c r="C44" s="33" t="n">
        <v>80</v>
      </c>
    </row>
    <row collapsed="false" customFormat="false" customHeight="true" hidden="false" ht="15" outlineLevel="0" r="45">
      <c r="A45" s="32" t="s">
        <v>84</v>
      </c>
      <c r="B45" s="24" t="s">
        <v>85</v>
      </c>
      <c r="C45" s="33" t="n">
        <v>0</v>
      </c>
    </row>
    <row collapsed="false" customFormat="false" customHeight="true" hidden="false" ht="15" outlineLevel="0" r="46">
      <c r="A46" s="35" t="s">
        <v>86</v>
      </c>
      <c r="B46" s="28" t="s">
        <v>87</v>
      </c>
      <c r="C46" s="41" t="n">
        <v>2</v>
      </c>
    </row>
    <row collapsed="false" customFormat="false" customHeight="true" hidden="false" ht="15" outlineLevel="0" r="47">
      <c r="A47" s="37" t="s">
        <v>88</v>
      </c>
      <c r="B47" s="38" t="s">
        <v>89</v>
      </c>
      <c r="C47" s="39" t="n">
        <f aca="false">SUM(C48:C52)</f>
        <v>0</v>
      </c>
    </row>
    <row collapsed="false" customFormat="false" customHeight="true" hidden="false" ht="15" outlineLevel="0" r="48">
      <c r="A48" s="30" t="s">
        <v>90</v>
      </c>
      <c r="B48" s="21" t="s">
        <v>91</v>
      </c>
      <c r="C48" s="42"/>
    </row>
    <row collapsed="false" customFormat="false" customHeight="true" hidden="false" ht="15" outlineLevel="0" r="49">
      <c r="A49" s="32" t="s">
        <v>92</v>
      </c>
      <c r="B49" s="24" t="s">
        <v>93</v>
      </c>
      <c r="C49" s="34" t="n">
        <v>0</v>
      </c>
    </row>
    <row collapsed="false" customFormat="false" customHeight="true" hidden="false" ht="15" outlineLevel="0" r="50">
      <c r="A50" s="32" t="s">
        <v>94</v>
      </c>
      <c r="B50" s="24" t="s">
        <v>95</v>
      </c>
      <c r="C50" s="34"/>
    </row>
    <row collapsed="false" customFormat="false" customHeight="true" hidden="false" ht="15" outlineLevel="0" r="51">
      <c r="A51" s="32" t="s">
        <v>96</v>
      </c>
      <c r="B51" s="24" t="s">
        <v>97</v>
      </c>
      <c r="C51" s="34"/>
    </row>
    <row collapsed="false" customFormat="false" customHeight="true" hidden="false" ht="15" outlineLevel="0" r="52">
      <c r="A52" s="43" t="s">
        <v>98</v>
      </c>
      <c r="B52" s="44" t="s">
        <v>99</v>
      </c>
      <c r="C52" s="45"/>
    </row>
    <row collapsed="false" customFormat="true" customHeight="true" hidden="false" ht="15" outlineLevel="0" r="53" s="49">
      <c r="A53" s="46" t="s">
        <v>100</v>
      </c>
      <c r="B53" s="47"/>
      <c r="C53" s="48"/>
    </row>
    <row collapsed="false" customFormat="false" customHeight="true" hidden="false" ht="15" outlineLevel="0" r="54">
      <c r="A54" s="8" t="s">
        <v>5</v>
      </c>
      <c r="B54" s="9" t="s">
        <v>6</v>
      </c>
      <c r="C54" s="10" t="s">
        <v>7</v>
      </c>
    </row>
    <row collapsed="false" customFormat="false" customHeight="true" hidden="false" ht="15" outlineLevel="0" r="55">
      <c r="A55" s="11" t="s">
        <v>8</v>
      </c>
      <c r="B55" s="12"/>
      <c r="C55" s="13" t="s">
        <v>9</v>
      </c>
    </row>
    <row collapsed="false" customFormat="false" customHeight="true" hidden="false" ht="15" outlineLevel="0" r="56">
      <c r="A56" s="37" t="s">
        <v>101</v>
      </c>
      <c r="B56" s="38" t="s">
        <v>102</v>
      </c>
      <c r="C56" s="39" t="n">
        <f aca="false">SUM(C57:C59)</f>
        <v>0</v>
      </c>
    </row>
    <row collapsed="false" customFormat="false" customHeight="true" hidden="false" ht="15" outlineLevel="0" r="57">
      <c r="A57" s="30" t="s">
        <v>103</v>
      </c>
      <c r="B57" s="21" t="s">
        <v>104</v>
      </c>
      <c r="C57" s="42"/>
    </row>
    <row collapsed="false" customFormat="false" customHeight="true" hidden="false" ht="15" outlineLevel="0" r="58">
      <c r="A58" s="32" t="s">
        <v>105</v>
      </c>
      <c r="B58" s="24" t="s">
        <v>106</v>
      </c>
      <c r="C58" s="34"/>
    </row>
    <row collapsed="false" customFormat="false" customHeight="true" hidden="false" ht="15" outlineLevel="0" r="59">
      <c r="A59" s="32" t="s">
        <v>107</v>
      </c>
      <c r="B59" s="24" t="s">
        <v>108</v>
      </c>
      <c r="C59" s="34"/>
    </row>
    <row collapsed="false" customFormat="false" customHeight="true" hidden="false" ht="15" outlineLevel="0" r="60">
      <c r="A60" s="35" t="s">
        <v>109</v>
      </c>
      <c r="B60" s="28" t="s">
        <v>110</v>
      </c>
      <c r="C60" s="36"/>
    </row>
    <row collapsed="false" customFormat="false" customHeight="true" hidden="false" ht="15" outlineLevel="0" r="61">
      <c r="A61" s="37" t="s">
        <v>111</v>
      </c>
      <c r="B61" s="29" t="s">
        <v>112</v>
      </c>
      <c r="C61" s="39" t="n">
        <f aca="false">SUM(C62:C64)</f>
        <v>3800</v>
      </c>
    </row>
    <row collapsed="false" customFormat="false" customHeight="true" hidden="false" ht="15" outlineLevel="0" r="62">
      <c r="A62" s="30" t="s">
        <v>113</v>
      </c>
      <c r="B62" s="21" t="s">
        <v>114</v>
      </c>
      <c r="C62" s="34"/>
    </row>
    <row collapsed="false" customFormat="false" customHeight="true" hidden="false" ht="15" outlineLevel="0" r="63">
      <c r="A63" s="32" t="s">
        <v>115</v>
      </c>
      <c r="B63" s="24" t="s">
        <v>116</v>
      </c>
      <c r="C63" s="34" t="n">
        <v>3800</v>
      </c>
    </row>
    <row collapsed="false" customFormat="false" customHeight="true" hidden="false" ht="15" outlineLevel="0" r="64">
      <c r="A64" s="32" t="s">
        <v>117</v>
      </c>
      <c r="B64" s="24" t="s">
        <v>118</v>
      </c>
      <c r="C64" s="34"/>
    </row>
    <row collapsed="false" customFormat="false" customHeight="true" hidden="false" ht="15" outlineLevel="0" r="65">
      <c r="A65" s="35" t="s">
        <v>119</v>
      </c>
      <c r="B65" s="28" t="s">
        <v>120</v>
      </c>
      <c r="C65" s="34"/>
    </row>
    <row collapsed="false" customFormat="false" customHeight="true" hidden="false" ht="15" outlineLevel="0" r="66">
      <c r="A66" s="37" t="s">
        <v>121</v>
      </c>
      <c r="B66" s="38" t="s">
        <v>122</v>
      </c>
      <c r="C66" s="39" t="n">
        <f aca="false">+C8+C15+C22+C29+C36+C47+C56+C61</f>
        <v>245672</v>
      </c>
    </row>
    <row collapsed="false" customFormat="false" customHeight="true" hidden="false" ht="15" outlineLevel="0" r="67">
      <c r="A67" s="50" t="s">
        <v>123</v>
      </c>
      <c r="B67" s="29" t="s">
        <v>124</v>
      </c>
      <c r="C67" s="39" t="n">
        <f aca="false">SUM(C68:C70)</f>
        <v>0</v>
      </c>
    </row>
    <row collapsed="false" customFormat="false" customHeight="true" hidden="false" ht="15" outlineLevel="0" r="68">
      <c r="A68" s="30" t="s">
        <v>125</v>
      </c>
      <c r="B68" s="21" t="s">
        <v>126</v>
      </c>
      <c r="C68" s="34"/>
    </row>
    <row collapsed="false" customFormat="false" customHeight="true" hidden="false" ht="15" outlineLevel="0" r="69">
      <c r="A69" s="32" t="s">
        <v>127</v>
      </c>
      <c r="B69" s="24" t="s">
        <v>128</v>
      </c>
      <c r="C69" s="34"/>
    </row>
    <row collapsed="false" customFormat="false" customHeight="true" hidden="false" ht="15" outlineLevel="0" r="70">
      <c r="A70" s="35" t="s">
        <v>129</v>
      </c>
      <c r="B70" s="51" t="s">
        <v>130</v>
      </c>
      <c r="C70" s="34"/>
    </row>
    <row collapsed="false" customFormat="false" customHeight="true" hidden="false" ht="15" outlineLevel="0" r="71">
      <c r="A71" s="50" t="s">
        <v>131</v>
      </c>
      <c r="B71" s="29" t="s">
        <v>132</v>
      </c>
      <c r="C71" s="39" t="n">
        <f aca="false">SUM(C72:C75)</f>
        <v>0</v>
      </c>
    </row>
    <row collapsed="false" customFormat="false" customHeight="true" hidden="false" ht="15" outlineLevel="0" r="72">
      <c r="A72" s="30" t="s">
        <v>133</v>
      </c>
      <c r="B72" s="21" t="s">
        <v>134</v>
      </c>
      <c r="C72" s="34"/>
    </row>
    <row collapsed="false" customFormat="false" customHeight="true" hidden="false" ht="15" outlineLevel="0" r="73">
      <c r="A73" s="32" t="s">
        <v>135</v>
      </c>
      <c r="B73" s="24" t="s">
        <v>136</v>
      </c>
      <c r="C73" s="34"/>
    </row>
    <row collapsed="false" customFormat="false" customHeight="true" hidden="false" ht="15" outlineLevel="0" r="74">
      <c r="A74" s="32" t="s">
        <v>137</v>
      </c>
      <c r="B74" s="24" t="s">
        <v>138</v>
      </c>
      <c r="C74" s="34"/>
    </row>
    <row collapsed="false" customFormat="false" customHeight="true" hidden="false" ht="15" outlineLevel="0" r="75">
      <c r="A75" s="35" t="s">
        <v>139</v>
      </c>
      <c r="B75" s="28" t="s">
        <v>140</v>
      </c>
      <c r="C75" s="34"/>
    </row>
    <row collapsed="false" customFormat="false" customHeight="true" hidden="false" ht="15" outlineLevel="0" r="76">
      <c r="A76" s="50" t="s">
        <v>141</v>
      </c>
      <c r="B76" s="29" t="s">
        <v>142</v>
      </c>
      <c r="C76" s="39" t="n">
        <f aca="false">SUM(C77:C78)</f>
        <v>24272</v>
      </c>
    </row>
    <row collapsed="false" customFormat="false" customHeight="true" hidden="false" ht="15" outlineLevel="0" r="77">
      <c r="A77" s="30" t="s">
        <v>143</v>
      </c>
      <c r="B77" s="21" t="s">
        <v>144</v>
      </c>
      <c r="C77" s="34" t="n">
        <v>24272</v>
      </c>
    </row>
    <row collapsed="false" customFormat="false" customHeight="true" hidden="false" ht="15" outlineLevel="0" r="78">
      <c r="A78" s="35" t="s">
        <v>145</v>
      </c>
      <c r="B78" s="28" t="s">
        <v>146</v>
      </c>
      <c r="C78" s="34" t="n">
        <v>0</v>
      </c>
    </row>
    <row collapsed="false" customFormat="false" customHeight="true" hidden="false" ht="15" outlineLevel="0" r="79">
      <c r="A79" s="50" t="s">
        <v>147</v>
      </c>
      <c r="B79" s="29" t="s">
        <v>148</v>
      </c>
      <c r="C79" s="39" t="n">
        <f aca="false">SUM(C80:C82)</f>
        <v>0</v>
      </c>
    </row>
    <row collapsed="false" customFormat="false" customHeight="true" hidden="false" ht="15" outlineLevel="0" r="80">
      <c r="A80" s="30" t="s">
        <v>149</v>
      </c>
      <c r="B80" s="21" t="s">
        <v>150</v>
      </c>
      <c r="C80" s="34"/>
    </row>
    <row collapsed="false" customFormat="false" customHeight="true" hidden="false" ht="15" outlineLevel="0" r="81">
      <c r="A81" s="32" t="s">
        <v>151</v>
      </c>
      <c r="B81" s="24" t="s">
        <v>152</v>
      </c>
      <c r="C81" s="34"/>
    </row>
    <row collapsed="false" customFormat="false" customHeight="true" hidden="false" ht="15" outlineLevel="0" r="82">
      <c r="A82" s="35" t="s">
        <v>153</v>
      </c>
      <c r="B82" s="28" t="s">
        <v>154</v>
      </c>
      <c r="C82" s="34"/>
    </row>
    <row collapsed="false" customFormat="false" customHeight="true" hidden="false" ht="15" outlineLevel="0" r="83">
      <c r="A83" s="50" t="s">
        <v>155</v>
      </c>
      <c r="B83" s="29" t="s">
        <v>156</v>
      </c>
      <c r="C83" s="39" t="n">
        <f aca="false">SUM(C84:C87)</f>
        <v>0</v>
      </c>
    </row>
    <row collapsed="false" customFormat="false" customHeight="true" hidden="false" ht="15" outlineLevel="0" r="84">
      <c r="A84" s="52" t="s">
        <v>157</v>
      </c>
      <c r="B84" s="21" t="s">
        <v>158</v>
      </c>
      <c r="C84" s="34"/>
    </row>
    <row collapsed="false" customFormat="false" customHeight="true" hidden="false" ht="15" outlineLevel="0" r="85">
      <c r="A85" s="53" t="s">
        <v>159</v>
      </c>
      <c r="B85" s="24" t="s">
        <v>160</v>
      </c>
      <c r="C85" s="34"/>
    </row>
    <row collapsed="false" customFormat="false" customHeight="true" hidden="false" ht="15" outlineLevel="0" r="86">
      <c r="A86" s="53" t="s">
        <v>161</v>
      </c>
      <c r="B86" s="24" t="s">
        <v>162</v>
      </c>
      <c r="C86" s="34"/>
    </row>
    <row collapsed="false" customFormat="false" customHeight="true" hidden="false" ht="15" outlineLevel="0" r="87">
      <c r="A87" s="54" t="s">
        <v>163</v>
      </c>
      <c r="B87" s="28" t="s">
        <v>164</v>
      </c>
      <c r="C87" s="34"/>
    </row>
    <row collapsed="false" customFormat="false" customHeight="true" hidden="false" ht="15" outlineLevel="0" r="88">
      <c r="A88" s="50" t="s">
        <v>165</v>
      </c>
      <c r="B88" s="29" t="s">
        <v>166</v>
      </c>
      <c r="C88" s="55"/>
    </row>
    <row collapsed="false" customFormat="false" customHeight="true" hidden="false" ht="15" outlineLevel="0" r="89">
      <c r="A89" s="50" t="s">
        <v>167</v>
      </c>
      <c r="B89" s="56" t="s">
        <v>168</v>
      </c>
      <c r="C89" s="39" t="n">
        <f aca="false">+C67+C71+C76+C79+C83+C88</f>
        <v>24272</v>
      </c>
    </row>
    <row collapsed="false" customFormat="false" customHeight="true" hidden="false" ht="15" outlineLevel="0" r="90">
      <c r="A90" s="57" t="s">
        <v>169</v>
      </c>
      <c r="B90" s="58" t="s">
        <v>170</v>
      </c>
      <c r="C90" s="39" t="n">
        <f aca="false">+C66+C89</f>
        <v>269944</v>
      </c>
    </row>
    <row collapsed="false" customFormat="false" customHeight="false" hidden="false" ht="14.75" outlineLevel="0" r="91">
      <c r="A91" s="59"/>
      <c r="B91" s="60"/>
      <c r="C91" s="61"/>
    </row>
    <row collapsed="false" customFormat="false" customHeight="false" hidden="false" ht="15.95" outlineLevel="0" r="92">
      <c r="A92" s="62"/>
      <c r="B92" s="63" t="s">
        <v>171</v>
      </c>
      <c r="C92" s="64"/>
    </row>
    <row collapsed="false" customFormat="false" customHeight="false" hidden="false" ht="14.75" outlineLevel="0" r="93">
      <c r="A93" s="8" t="s">
        <v>5</v>
      </c>
      <c r="B93" s="9" t="s">
        <v>172</v>
      </c>
      <c r="C93" s="10" t="s">
        <v>7</v>
      </c>
    </row>
    <row collapsed="false" customFormat="false" customHeight="false" hidden="false" ht="14.75" outlineLevel="0" r="94">
      <c r="A94" s="11" t="s">
        <v>8</v>
      </c>
      <c r="B94" s="12"/>
      <c r="C94" s="13" t="s">
        <v>9</v>
      </c>
    </row>
    <row collapsed="false" customFormat="false" customHeight="true" hidden="false" ht="15" outlineLevel="0" r="95">
      <c r="A95" s="65" t="n">
        <v>1</v>
      </c>
      <c r="B95" s="66" t="n">
        <v>2</v>
      </c>
      <c r="C95" s="67" t="n">
        <v>3</v>
      </c>
    </row>
    <row collapsed="false" customFormat="false" customHeight="true" hidden="false" ht="15" outlineLevel="0" r="96">
      <c r="A96" s="68" t="s">
        <v>10</v>
      </c>
      <c r="B96" s="69" t="s">
        <v>173</v>
      </c>
      <c r="C96" s="70" t="n">
        <f aca="false">SUM(C97:C101)</f>
        <v>144407</v>
      </c>
    </row>
    <row collapsed="false" customFormat="false" customHeight="true" hidden="false" ht="15" outlineLevel="0" r="97">
      <c r="A97" s="71" t="s">
        <v>12</v>
      </c>
      <c r="B97" s="72" t="s">
        <v>174</v>
      </c>
      <c r="C97" s="73" t="n">
        <v>50826</v>
      </c>
    </row>
    <row collapsed="false" customFormat="false" customHeight="true" hidden="false" ht="15" outlineLevel="0" r="98">
      <c r="A98" s="32" t="s">
        <v>14</v>
      </c>
      <c r="B98" s="74" t="s">
        <v>175</v>
      </c>
      <c r="C98" s="34" t="n">
        <v>12589</v>
      </c>
    </row>
    <row collapsed="false" customFormat="false" customHeight="true" hidden="false" ht="15" outlineLevel="0" r="99">
      <c r="A99" s="32" t="s">
        <v>16</v>
      </c>
      <c r="B99" s="74" t="s">
        <v>176</v>
      </c>
      <c r="C99" s="34" t="n">
        <v>44793</v>
      </c>
    </row>
    <row collapsed="false" customFormat="false" customHeight="true" hidden="false" ht="15" outlineLevel="0" r="100">
      <c r="A100" s="32" t="s">
        <v>18</v>
      </c>
      <c r="B100" s="75" t="s">
        <v>177</v>
      </c>
      <c r="C100" s="34" t="n">
        <v>23097</v>
      </c>
    </row>
    <row collapsed="false" customFormat="false" customHeight="true" hidden="false" ht="15" outlineLevel="0" r="101">
      <c r="A101" s="32" t="s">
        <v>178</v>
      </c>
      <c r="B101" s="76" t="s">
        <v>179</v>
      </c>
      <c r="C101" s="34" t="n">
        <v>13102</v>
      </c>
    </row>
    <row collapsed="false" customFormat="false" customHeight="true" hidden="false" ht="15" outlineLevel="0" r="102">
      <c r="A102" s="32" t="s">
        <v>22</v>
      </c>
      <c r="B102" s="74" t="s">
        <v>180</v>
      </c>
      <c r="C102" s="34" t="s">
        <v>181</v>
      </c>
    </row>
    <row collapsed="false" customFormat="false" customHeight="true" hidden="false" ht="15" outlineLevel="0" r="103">
      <c r="A103" s="32" t="s">
        <v>182</v>
      </c>
      <c r="B103" s="77" t="s">
        <v>183</v>
      </c>
      <c r="C103" s="34" t="s">
        <v>181</v>
      </c>
    </row>
    <row collapsed="false" customFormat="false" customHeight="true" hidden="false" ht="15" outlineLevel="0" r="104">
      <c r="A104" s="32" t="s">
        <v>184</v>
      </c>
      <c r="B104" s="78" t="s">
        <v>185</v>
      </c>
      <c r="C104" s="36" t="s">
        <v>181</v>
      </c>
    </row>
    <row collapsed="false" customFormat="false" customHeight="true" hidden="false" ht="15" outlineLevel="0" r="105">
      <c r="A105" s="43" t="s">
        <v>186</v>
      </c>
      <c r="B105" s="79" t="s">
        <v>187</v>
      </c>
      <c r="C105" s="45" t="s">
        <v>181</v>
      </c>
    </row>
    <row collapsed="false" customFormat="false" customHeight="true" hidden="false" ht="15" outlineLevel="0" r="106">
      <c r="A106" s="80" t="s">
        <v>188</v>
      </c>
      <c r="B106" s="81"/>
      <c r="C106" s="82"/>
    </row>
    <row collapsed="false" customFormat="false" customHeight="true" hidden="false" ht="15" outlineLevel="0" r="107">
      <c r="A107" s="8" t="s">
        <v>5</v>
      </c>
      <c r="B107" s="9" t="s">
        <v>172</v>
      </c>
      <c r="C107" s="10" t="s">
        <v>7</v>
      </c>
    </row>
    <row collapsed="false" customFormat="false" customHeight="true" hidden="false" ht="15" outlineLevel="0" r="108">
      <c r="A108" s="11" t="s">
        <v>8</v>
      </c>
      <c r="B108" s="12"/>
      <c r="C108" s="13" t="s">
        <v>9</v>
      </c>
    </row>
    <row collapsed="false" customFormat="false" customHeight="true" hidden="false" ht="15" outlineLevel="0" r="109">
      <c r="A109" s="32" t="s">
        <v>189</v>
      </c>
      <c r="B109" s="77" t="s">
        <v>190</v>
      </c>
      <c r="C109" s="34" t="n">
        <v>2650</v>
      </c>
    </row>
    <row collapsed="false" customFormat="false" customHeight="true" hidden="false" ht="15" outlineLevel="0" r="110">
      <c r="A110" s="32" t="s">
        <v>191</v>
      </c>
      <c r="B110" s="77" t="s">
        <v>192</v>
      </c>
      <c r="C110" s="34" t="s">
        <v>181</v>
      </c>
    </row>
    <row collapsed="false" customFormat="false" customHeight="true" hidden="false" ht="15" outlineLevel="0" r="111">
      <c r="A111" s="32" t="s">
        <v>193</v>
      </c>
      <c r="B111" s="78" t="s">
        <v>194</v>
      </c>
      <c r="C111" s="34" t="s">
        <v>181</v>
      </c>
    </row>
    <row collapsed="false" customFormat="false" customHeight="true" hidden="false" ht="15" outlineLevel="0" r="112">
      <c r="A112" s="83" t="s">
        <v>195</v>
      </c>
      <c r="B112" s="78" t="s">
        <v>196</v>
      </c>
      <c r="C112" s="34" t="s">
        <v>181</v>
      </c>
    </row>
    <row collapsed="false" customFormat="false" customHeight="true" hidden="false" ht="15" outlineLevel="0" r="113">
      <c r="A113" s="32" t="s">
        <v>197</v>
      </c>
      <c r="B113" s="84" t="s">
        <v>198</v>
      </c>
      <c r="C113" s="36" t="s">
        <v>181</v>
      </c>
    </row>
    <row collapsed="false" customFormat="false" customHeight="true" hidden="false" ht="15" outlineLevel="0" r="114">
      <c r="A114" s="43" t="s">
        <v>199</v>
      </c>
      <c r="B114" s="79" t="s">
        <v>200</v>
      </c>
      <c r="C114" s="45" t="n">
        <v>10452</v>
      </c>
    </row>
    <row collapsed="false" customFormat="false" customHeight="true" hidden="false" ht="15" outlineLevel="0" r="115">
      <c r="A115" s="37" t="s">
        <v>24</v>
      </c>
      <c r="B115" s="85" t="s">
        <v>201</v>
      </c>
      <c r="C115" s="39" t="n">
        <f aca="false">+C116+C118+C120</f>
        <v>125537</v>
      </c>
    </row>
    <row collapsed="false" customFormat="false" customHeight="true" hidden="false" ht="15" outlineLevel="0" r="116">
      <c r="A116" s="30" t="s">
        <v>26</v>
      </c>
      <c r="B116" s="74" t="s">
        <v>202</v>
      </c>
      <c r="C116" s="42" t="n">
        <v>72198</v>
      </c>
    </row>
    <row collapsed="false" customFormat="false" customHeight="true" hidden="false" ht="15" outlineLevel="0" r="117">
      <c r="A117" s="32" t="s">
        <v>28</v>
      </c>
      <c r="B117" s="74" t="s">
        <v>203</v>
      </c>
      <c r="C117" s="34" t="n">
        <v>68338</v>
      </c>
    </row>
    <row collapsed="false" customFormat="false" customHeight="true" hidden="false" ht="15" outlineLevel="0" r="118">
      <c r="A118" s="32" t="s">
        <v>30</v>
      </c>
      <c r="B118" s="74" t="s">
        <v>204</v>
      </c>
      <c r="C118" s="34" t="n">
        <v>1800</v>
      </c>
    </row>
    <row collapsed="false" customFormat="false" customHeight="true" hidden="false" ht="15" outlineLevel="0" r="119">
      <c r="A119" s="32" t="s">
        <v>32</v>
      </c>
      <c r="B119" s="86" t="s">
        <v>205</v>
      </c>
      <c r="C119" s="87" t="s">
        <v>181</v>
      </c>
    </row>
    <row collapsed="false" customFormat="false" customHeight="true" hidden="false" ht="15" outlineLevel="0" r="120">
      <c r="A120" s="32" t="s">
        <v>34</v>
      </c>
      <c r="B120" s="88" t="s">
        <v>206</v>
      </c>
      <c r="C120" s="87" t="n">
        <f aca="false">SUM(C121:C128)</f>
        <v>51539</v>
      </c>
    </row>
    <row collapsed="false" customFormat="false" customHeight="true" hidden="false" ht="15" outlineLevel="0" r="121">
      <c r="A121" s="32" t="s">
        <v>36</v>
      </c>
      <c r="B121" s="89" t="s">
        <v>207</v>
      </c>
      <c r="C121" s="87" t="s">
        <v>181</v>
      </c>
    </row>
    <row collapsed="false" customFormat="false" customHeight="true" hidden="false" ht="15" outlineLevel="0" r="122">
      <c r="A122" s="32" t="s">
        <v>208</v>
      </c>
      <c r="B122" s="90" t="s">
        <v>209</v>
      </c>
      <c r="C122" s="87" t="s">
        <v>181</v>
      </c>
    </row>
    <row collapsed="false" customFormat="false" customHeight="true" hidden="false" ht="15" outlineLevel="0" r="123">
      <c r="A123" s="32" t="s">
        <v>210</v>
      </c>
      <c r="B123" s="78" t="s">
        <v>187</v>
      </c>
      <c r="C123" s="87" t="s">
        <v>181</v>
      </c>
    </row>
    <row collapsed="false" customFormat="false" customHeight="true" hidden="false" ht="15" outlineLevel="0" r="124">
      <c r="A124" s="32" t="s">
        <v>211</v>
      </c>
      <c r="B124" s="78" t="s">
        <v>212</v>
      </c>
      <c r="C124" s="87" t="n">
        <v>41044</v>
      </c>
    </row>
    <row collapsed="false" customFormat="false" customHeight="true" hidden="false" ht="15" outlineLevel="0" r="125">
      <c r="A125" s="32" t="s">
        <v>213</v>
      </c>
      <c r="B125" s="78" t="s">
        <v>214</v>
      </c>
      <c r="C125" s="87" t="s">
        <v>181</v>
      </c>
    </row>
    <row collapsed="false" customFormat="false" customHeight="true" hidden="false" ht="15" outlineLevel="0" r="126">
      <c r="A126" s="32" t="s">
        <v>215</v>
      </c>
      <c r="B126" s="78" t="s">
        <v>194</v>
      </c>
      <c r="C126" s="87" t="n">
        <v>1145</v>
      </c>
    </row>
    <row collapsed="false" customFormat="false" customHeight="true" hidden="false" ht="15" outlineLevel="0" r="127">
      <c r="A127" s="32" t="s">
        <v>216</v>
      </c>
      <c r="B127" s="78" t="s">
        <v>217</v>
      </c>
      <c r="C127" s="87" t="s">
        <v>181</v>
      </c>
    </row>
    <row collapsed="false" customFormat="false" customHeight="true" hidden="false" ht="15" outlineLevel="0" r="128">
      <c r="A128" s="83" t="s">
        <v>218</v>
      </c>
      <c r="B128" s="78" t="s">
        <v>219</v>
      </c>
      <c r="C128" s="91" t="n">
        <v>9350</v>
      </c>
    </row>
    <row collapsed="false" customFormat="false" customHeight="true" hidden="false" ht="15" outlineLevel="0" r="129">
      <c r="A129" s="37" t="s">
        <v>38</v>
      </c>
      <c r="B129" s="38" t="s">
        <v>220</v>
      </c>
      <c r="C129" s="39" t="n">
        <f aca="false">+C130+C131</f>
        <v>0</v>
      </c>
    </row>
    <row collapsed="false" customFormat="false" customHeight="true" hidden="false" ht="15" outlineLevel="0" r="130">
      <c r="A130" s="30" t="s">
        <v>40</v>
      </c>
      <c r="B130" s="92" t="s">
        <v>221</v>
      </c>
      <c r="C130" s="42"/>
    </row>
    <row collapsed="false" customFormat="false" customHeight="true" hidden="false" ht="15" outlineLevel="0" r="131">
      <c r="A131" s="35" t="s">
        <v>42</v>
      </c>
      <c r="B131" s="86" t="s">
        <v>222</v>
      </c>
      <c r="C131" s="36"/>
    </row>
    <row collapsed="false" customFormat="false" customHeight="true" hidden="false" ht="15" outlineLevel="0" r="132">
      <c r="A132" s="37" t="s">
        <v>52</v>
      </c>
      <c r="B132" s="38" t="s">
        <v>223</v>
      </c>
      <c r="C132" s="39" t="n">
        <f aca="false">+C96+C115+C129</f>
        <v>269944</v>
      </c>
    </row>
    <row collapsed="false" customFormat="false" customHeight="true" hidden="false" ht="15" outlineLevel="0" r="133">
      <c r="A133" s="37" t="s">
        <v>66</v>
      </c>
      <c r="B133" s="38" t="s">
        <v>224</v>
      </c>
      <c r="C133" s="39" t="n">
        <f aca="false">+C134+C135+C136</f>
        <v>0</v>
      </c>
    </row>
    <row collapsed="false" customFormat="false" customHeight="true" hidden="false" ht="15" outlineLevel="0" r="134">
      <c r="A134" s="30" t="s">
        <v>68</v>
      </c>
      <c r="B134" s="92" t="s">
        <v>225</v>
      </c>
      <c r="C134" s="87"/>
    </row>
    <row collapsed="false" customFormat="false" customHeight="true" hidden="false" ht="15" outlineLevel="0" r="135">
      <c r="A135" s="32" t="s">
        <v>70</v>
      </c>
      <c r="B135" s="74" t="s">
        <v>226</v>
      </c>
      <c r="C135" s="87"/>
    </row>
    <row collapsed="false" customFormat="false" customHeight="true" hidden="false" ht="15" outlineLevel="0" r="136">
      <c r="A136" s="83" t="s">
        <v>72</v>
      </c>
      <c r="B136" s="93" t="s">
        <v>227</v>
      </c>
      <c r="C136" s="87"/>
    </row>
    <row collapsed="false" customFormat="false" customHeight="true" hidden="false" ht="15" outlineLevel="0" r="137">
      <c r="A137" s="37" t="s">
        <v>88</v>
      </c>
      <c r="B137" s="38" t="s">
        <v>228</v>
      </c>
      <c r="C137" s="39" t="n">
        <f aca="false">+C138+C139+C140+C141</f>
        <v>0</v>
      </c>
    </row>
    <row collapsed="false" customFormat="false" customHeight="true" hidden="false" ht="15" outlineLevel="0" r="138">
      <c r="A138" s="30" t="s">
        <v>90</v>
      </c>
      <c r="B138" s="92" t="s">
        <v>229</v>
      </c>
      <c r="C138" s="87"/>
    </row>
    <row collapsed="false" customFormat="false" customHeight="true" hidden="false" ht="15" outlineLevel="0" r="139">
      <c r="A139" s="32" t="s">
        <v>92</v>
      </c>
      <c r="B139" s="74" t="s">
        <v>230</v>
      </c>
      <c r="C139" s="87"/>
    </row>
    <row collapsed="false" customFormat="false" customHeight="true" hidden="false" ht="15" outlineLevel="0" r="140">
      <c r="A140" s="32" t="s">
        <v>94</v>
      </c>
      <c r="B140" s="74" t="s">
        <v>231</v>
      </c>
      <c r="C140" s="87"/>
    </row>
    <row collapsed="false" customFormat="false" customHeight="true" hidden="false" ht="15" outlineLevel="0" r="141">
      <c r="A141" s="83" t="s">
        <v>96</v>
      </c>
      <c r="B141" s="93" t="s">
        <v>232</v>
      </c>
      <c r="C141" s="87"/>
    </row>
    <row collapsed="false" customFormat="false" customHeight="true" hidden="false" ht="15" outlineLevel="0" r="142">
      <c r="A142" s="37" t="s">
        <v>101</v>
      </c>
      <c r="B142" s="38" t="s">
        <v>233</v>
      </c>
      <c r="C142" s="39" t="n">
        <f aca="false">+C143+C144+C145+C146</f>
        <v>0</v>
      </c>
    </row>
    <row collapsed="false" customFormat="false" customHeight="true" hidden="false" ht="15" outlineLevel="0" r="143">
      <c r="A143" s="30" t="s">
        <v>103</v>
      </c>
      <c r="B143" s="92" t="s">
        <v>234</v>
      </c>
      <c r="C143" s="87"/>
    </row>
    <row collapsed="false" customFormat="false" customHeight="true" hidden="false" ht="15" outlineLevel="0" r="144">
      <c r="A144" s="32" t="s">
        <v>105</v>
      </c>
      <c r="B144" s="74" t="s">
        <v>235</v>
      </c>
      <c r="C144" s="87"/>
    </row>
    <row collapsed="false" customFormat="false" customHeight="true" hidden="false" ht="15" outlineLevel="0" r="145">
      <c r="A145" s="32" t="s">
        <v>107</v>
      </c>
      <c r="B145" s="74" t="s">
        <v>236</v>
      </c>
      <c r="C145" s="87"/>
    </row>
    <row collapsed="false" customFormat="false" customHeight="true" hidden="false" ht="15" outlineLevel="0" r="146">
      <c r="A146" s="83" t="s">
        <v>109</v>
      </c>
      <c r="B146" s="93" t="s">
        <v>237</v>
      </c>
      <c r="C146" s="87"/>
    </row>
    <row collapsed="false" customFormat="false" customHeight="true" hidden="false" ht="15" outlineLevel="0" r="147">
      <c r="A147" s="37" t="s">
        <v>111</v>
      </c>
      <c r="B147" s="38" t="s">
        <v>238</v>
      </c>
      <c r="C147" s="94" t="n">
        <f aca="false">+C148+C149+C150+C151</f>
        <v>0</v>
      </c>
    </row>
    <row collapsed="false" customFormat="false" customHeight="true" hidden="false" ht="15" outlineLevel="0" r="148">
      <c r="A148" s="30" t="s">
        <v>113</v>
      </c>
      <c r="B148" s="92" t="s">
        <v>239</v>
      </c>
      <c r="C148" s="87"/>
    </row>
    <row collapsed="false" customFormat="false" customHeight="true" hidden="false" ht="15" outlineLevel="0" r="149">
      <c r="A149" s="32" t="s">
        <v>115</v>
      </c>
      <c r="B149" s="74" t="s">
        <v>240</v>
      </c>
      <c r="C149" s="87"/>
    </row>
    <row collapsed="false" customFormat="false" customHeight="true" hidden="false" ht="15" outlineLevel="0" r="150">
      <c r="A150" s="32" t="s">
        <v>117</v>
      </c>
      <c r="B150" s="74" t="s">
        <v>241</v>
      </c>
      <c r="C150" s="87"/>
    </row>
    <row collapsed="false" customFormat="false" customHeight="true" hidden="false" ht="15" outlineLevel="0" r="151">
      <c r="A151" s="32" t="s">
        <v>119</v>
      </c>
      <c r="B151" s="74" t="s">
        <v>242</v>
      </c>
      <c r="C151" s="87"/>
    </row>
    <row collapsed="false" customFormat="false" customHeight="true" hidden="false" ht="15" outlineLevel="0" r="152">
      <c r="A152" s="37" t="s">
        <v>121</v>
      </c>
      <c r="B152" s="38" t="s">
        <v>243</v>
      </c>
      <c r="C152" s="94" t="n">
        <f aca="false">+C133+C137+C142+C147</f>
        <v>0</v>
      </c>
    </row>
    <row collapsed="false" customFormat="false" customHeight="true" hidden="false" ht="15" outlineLevel="0" r="153">
      <c r="A153" s="95" t="s">
        <v>123</v>
      </c>
      <c r="B153" s="96" t="s">
        <v>244</v>
      </c>
      <c r="C153" s="94" t="n">
        <f aca="false">+C132+C152</f>
        <v>269944</v>
      </c>
    </row>
    <row collapsed="false" customFormat="false" customHeight="false" hidden="false" ht="14.75" outlineLevel="0" r="154">
      <c r="A154" s="97" t="s">
        <v>245</v>
      </c>
      <c r="B154" s="97"/>
      <c r="C154" s="97"/>
    </row>
    <row collapsed="false" customFormat="false" customHeight="false" hidden="false" ht="23.85" outlineLevel="0" r="155">
      <c r="A155" s="37" t="n">
        <v>1</v>
      </c>
      <c r="B155" s="85" t="s">
        <v>246</v>
      </c>
      <c r="C155" s="39" t="n">
        <f aca="false">+C66-C132</f>
        <v>-24272</v>
      </c>
    </row>
    <row collapsed="false" customFormat="false" customHeight="false" hidden="false" ht="23.85" outlineLevel="0" r="156">
      <c r="A156" s="37" t="s">
        <v>24</v>
      </c>
      <c r="B156" s="85" t="s">
        <v>247</v>
      </c>
      <c r="C156" s="39" t="n">
        <f aca="false">+C89-C152</f>
        <v>24272</v>
      </c>
    </row>
  </sheetData>
  <mergeCells count="3">
    <mergeCell ref="A1:C1"/>
    <mergeCell ref="A2:C2"/>
    <mergeCell ref="A154:C154"/>
  </mergeCells>
  <printOptions headings="false" gridLines="false" gridLinesSet="true" horizontalCentered="false" verticalCentered="false"/>
  <pageMargins left="0.708333333333333" right="0.708333333333333" top="0.747916666666667" bottom="0.196527777777778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" width="6.83921568627451"/>
    <col collapsed="false" hidden="false" max="2" min="2" style="1" width="60.1882352941176"/>
    <col collapsed="false" hidden="false" max="3" min="3" style="1" width="8.30196078431373"/>
    <col collapsed="false" hidden="false" max="4" min="4" style="1" width="8.6"/>
    <col collapsed="false" hidden="false" max="5" min="5" style="1" width="7.43529411764706"/>
    <col collapsed="false" hidden="false" max="6" min="6" style="1" width="10.5019607843137"/>
    <col collapsed="false" hidden="false" max="257" min="7" style="1" width="8.84705882352941"/>
  </cols>
  <sheetData>
    <row collapsed="false" customFormat="false" customHeight="false" hidden="false" ht="14.75" outlineLevel="0" r="1">
      <c r="A1" s="2" t="s">
        <v>524</v>
      </c>
      <c r="B1" s="2"/>
      <c r="C1" s="2"/>
      <c r="D1" s="2"/>
      <c r="E1" s="2"/>
      <c r="F1" s="2"/>
    </row>
    <row collapsed="false" customFormat="false" customHeight="false" hidden="false" ht="15.95" outlineLevel="0" r="2">
      <c r="A2" s="481" t="s">
        <v>525</v>
      </c>
      <c r="B2" s="481"/>
      <c r="C2" s="481"/>
      <c r="D2" s="481"/>
      <c r="E2" s="481"/>
      <c r="F2" s="481"/>
    </row>
    <row collapsed="false" customFormat="false" customHeight="false" hidden="false" ht="14.75" outlineLevel="0" r="3">
      <c r="A3" s="5"/>
      <c r="B3" s="5"/>
      <c r="C3" s="5"/>
      <c r="D3" s="5"/>
      <c r="E3" s="482" t="s">
        <v>4</v>
      </c>
      <c r="F3" s="482"/>
    </row>
    <row collapsed="false" customFormat="false" customHeight="true" hidden="false" ht="15" outlineLevel="0" r="4">
      <c r="A4" s="483" t="s">
        <v>526</v>
      </c>
      <c r="B4" s="484" t="s">
        <v>527</v>
      </c>
      <c r="C4" s="484" t="s">
        <v>528</v>
      </c>
      <c r="D4" s="485" t="s">
        <v>529</v>
      </c>
      <c r="E4" s="485"/>
      <c r="F4" s="485"/>
    </row>
    <row collapsed="false" customFormat="false" customHeight="false" hidden="false" ht="46.25" outlineLevel="0" r="5">
      <c r="A5" s="483"/>
      <c r="B5" s="484"/>
      <c r="C5" s="484"/>
      <c r="D5" s="486" t="s">
        <v>530</v>
      </c>
      <c r="E5" s="486" t="s">
        <v>531</v>
      </c>
      <c r="F5" s="487" t="s">
        <v>532</v>
      </c>
    </row>
    <row collapsed="false" customFormat="false" customHeight="true" hidden="false" ht="15" outlineLevel="0" r="6">
      <c r="A6" s="488" t="n">
        <v>1</v>
      </c>
      <c r="B6" s="489" t="n">
        <v>2</v>
      </c>
      <c r="C6" s="489" t="n">
        <v>3</v>
      </c>
      <c r="D6" s="489" t="n">
        <v>4</v>
      </c>
      <c r="E6" s="489" t="n">
        <v>5</v>
      </c>
      <c r="F6" s="490" t="n">
        <v>6</v>
      </c>
    </row>
    <row collapsed="false" customFormat="false" customHeight="true" hidden="false" ht="15" outlineLevel="0" r="7">
      <c r="A7" s="491"/>
      <c r="B7" s="492" t="s">
        <v>276</v>
      </c>
      <c r="C7" s="493"/>
      <c r="D7" s="494"/>
      <c r="E7" s="494"/>
      <c r="F7" s="495"/>
    </row>
    <row collapsed="false" customFormat="false" customHeight="true" hidden="false" ht="15.2" outlineLevel="0" r="8">
      <c r="A8" s="496" t="s">
        <v>10</v>
      </c>
      <c r="B8" s="38" t="s">
        <v>11</v>
      </c>
      <c r="C8" s="497" t="n">
        <f aca="false">SUM(C9:C14)</f>
        <v>76077</v>
      </c>
      <c r="D8" s="497" t="n">
        <v>41727</v>
      </c>
      <c r="E8" s="497" t="n">
        <f aca="false">SUM(E9:E14)</f>
        <v>0</v>
      </c>
      <c r="F8" s="498" t="n">
        <f aca="false">SUM(F9:F14)</f>
        <v>34350</v>
      </c>
    </row>
    <row collapsed="false" customFormat="false" customHeight="true" hidden="false" ht="15.2" outlineLevel="0" r="9">
      <c r="A9" s="499" t="s">
        <v>12</v>
      </c>
      <c r="B9" s="21" t="s">
        <v>13</v>
      </c>
      <c r="C9" s="500" t="n">
        <v>52985</v>
      </c>
      <c r="D9" s="500" t="n">
        <v>18635</v>
      </c>
      <c r="E9" s="500"/>
      <c r="F9" s="501" t="n">
        <v>34350</v>
      </c>
    </row>
    <row collapsed="false" customFormat="false" customHeight="true" hidden="false" ht="15.2" outlineLevel="0" r="10">
      <c r="A10" s="502" t="s">
        <v>14</v>
      </c>
      <c r="B10" s="24" t="s">
        <v>15</v>
      </c>
      <c r="C10" s="503" t="s">
        <v>181</v>
      </c>
      <c r="D10" s="503" t="s">
        <v>181</v>
      </c>
      <c r="E10" s="503"/>
      <c r="F10" s="504"/>
    </row>
    <row collapsed="false" customFormat="false" customHeight="true" hidden="false" ht="15.2" outlineLevel="0" r="11">
      <c r="A11" s="502" t="s">
        <v>16</v>
      </c>
      <c r="B11" s="24" t="s">
        <v>17</v>
      </c>
      <c r="C11" s="503" t="n">
        <v>20269</v>
      </c>
      <c r="D11" s="503" t="n">
        <v>20269</v>
      </c>
      <c r="E11" s="503"/>
      <c r="F11" s="504"/>
    </row>
    <row collapsed="false" customFormat="false" customHeight="true" hidden="false" ht="15.2" outlineLevel="0" r="12">
      <c r="A12" s="502" t="s">
        <v>18</v>
      </c>
      <c r="B12" s="24" t="s">
        <v>19</v>
      </c>
      <c r="C12" s="503" t="n">
        <v>1846</v>
      </c>
      <c r="D12" s="503" t="n">
        <v>1846</v>
      </c>
      <c r="E12" s="503"/>
      <c r="F12" s="504"/>
    </row>
    <row collapsed="false" customFormat="false" customHeight="true" hidden="false" ht="15.2" outlineLevel="0" r="13">
      <c r="A13" s="502" t="s">
        <v>20</v>
      </c>
      <c r="B13" s="24" t="s">
        <v>21</v>
      </c>
      <c r="C13" s="505" t="n">
        <v>977</v>
      </c>
      <c r="D13" s="505" t="n">
        <v>977</v>
      </c>
      <c r="E13" s="505"/>
      <c r="F13" s="506"/>
    </row>
    <row collapsed="false" customFormat="false" customHeight="true" hidden="false" ht="15.2" outlineLevel="0" r="14">
      <c r="A14" s="507" t="s">
        <v>22</v>
      </c>
      <c r="B14" s="28" t="s">
        <v>23</v>
      </c>
      <c r="C14" s="508"/>
      <c r="D14" s="508"/>
      <c r="E14" s="508"/>
      <c r="F14" s="509"/>
    </row>
    <row collapsed="false" customFormat="false" customHeight="true" hidden="false" ht="15.2" outlineLevel="0" r="15">
      <c r="A15" s="496" t="s">
        <v>24</v>
      </c>
      <c r="B15" s="29" t="s">
        <v>25</v>
      </c>
      <c r="C15" s="497" t="n">
        <f aca="false">+C16+C17+C18+C19+C20</f>
        <v>26202</v>
      </c>
      <c r="D15" s="497" t="n">
        <f aca="false">+D16+D17+D18+D19+D20</f>
        <v>26202</v>
      </c>
      <c r="E15" s="497" t="n">
        <f aca="false">+E16+E17+E18+E19+E20</f>
        <v>0</v>
      </c>
      <c r="F15" s="498" t="n">
        <v>0</v>
      </c>
    </row>
    <row collapsed="false" customFormat="false" customHeight="true" hidden="false" ht="15.2" outlineLevel="0" r="16">
      <c r="A16" s="499" t="s">
        <v>26</v>
      </c>
      <c r="B16" s="21" t="s">
        <v>27</v>
      </c>
      <c r="C16" s="500"/>
      <c r="D16" s="500"/>
      <c r="E16" s="500"/>
      <c r="F16" s="501"/>
    </row>
    <row collapsed="false" customFormat="false" customHeight="true" hidden="false" ht="15.2" outlineLevel="0" r="17">
      <c r="A17" s="502" t="s">
        <v>28</v>
      </c>
      <c r="B17" s="24" t="s">
        <v>29</v>
      </c>
      <c r="C17" s="503"/>
      <c r="D17" s="503"/>
      <c r="E17" s="503"/>
      <c r="F17" s="504"/>
    </row>
    <row collapsed="false" customFormat="false" customHeight="true" hidden="false" ht="15.2" outlineLevel="0" r="18">
      <c r="A18" s="502" t="s">
        <v>30</v>
      </c>
      <c r="B18" s="24" t="s">
        <v>31</v>
      </c>
      <c r="C18" s="503"/>
      <c r="D18" s="503"/>
      <c r="E18" s="503"/>
      <c r="F18" s="504"/>
    </row>
    <row collapsed="false" customFormat="false" customHeight="true" hidden="false" ht="15.2" outlineLevel="0" r="19">
      <c r="A19" s="502" t="s">
        <v>32</v>
      </c>
      <c r="B19" s="24" t="s">
        <v>33</v>
      </c>
      <c r="C19" s="503"/>
      <c r="D19" s="503"/>
      <c r="E19" s="503"/>
      <c r="F19" s="504"/>
    </row>
    <row collapsed="false" customFormat="false" customHeight="true" hidden="false" ht="15.2" outlineLevel="0" r="20">
      <c r="A20" s="502" t="s">
        <v>34</v>
      </c>
      <c r="B20" s="24" t="s">
        <v>35</v>
      </c>
      <c r="C20" s="503" t="n">
        <v>26202</v>
      </c>
      <c r="D20" s="503" t="n">
        <v>26202</v>
      </c>
      <c r="E20" s="503"/>
      <c r="F20" s="504" t="n">
        <v>0</v>
      </c>
    </row>
    <row collapsed="false" customFormat="false" customHeight="true" hidden="false" ht="15.2" outlineLevel="0" r="21">
      <c r="A21" s="507" t="s">
        <v>36</v>
      </c>
      <c r="B21" s="28" t="s">
        <v>37</v>
      </c>
      <c r="C21" s="510" t="n">
        <v>2145</v>
      </c>
      <c r="D21" s="510" t="n">
        <v>2145</v>
      </c>
      <c r="E21" s="510"/>
      <c r="F21" s="511"/>
    </row>
    <row collapsed="false" customFormat="false" customHeight="true" hidden="false" ht="15.2" outlineLevel="0" r="22">
      <c r="A22" s="496" t="s">
        <v>38</v>
      </c>
      <c r="B22" s="38" t="s">
        <v>533</v>
      </c>
      <c r="C22" s="497" t="n">
        <f aca="false">+C23+C24+C25+C26+C27</f>
        <v>109437</v>
      </c>
      <c r="D22" s="497" t="n">
        <f aca="false">+D23+D24+D25+D26+D27</f>
        <v>109437</v>
      </c>
      <c r="E22" s="497" t="n">
        <f aca="false">+E23+E24+E25+E26+E27</f>
        <v>0</v>
      </c>
      <c r="F22" s="498" t="n">
        <f aca="false">+F23+F24+F25+F26+F27</f>
        <v>0</v>
      </c>
    </row>
    <row collapsed="false" customFormat="false" customHeight="true" hidden="false" ht="15.2" outlineLevel="0" r="23">
      <c r="A23" s="499" t="s">
        <v>40</v>
      </c>
      <c r="B23" s="21" t="s">
        <v>41</v>
      </c>
      <c r="C23" s="500"/>
      <c r="D23" s="500"/>
      <c r="E23" s="500"/>
      <c r="F23" s="501"/>
    </row>
    <row collapsed="false" customFormat="false" customHeight="true" hidden="false" ht="15.2" outlineLevel="0" r="24">
      <c r="A24" s="502" t="s">
        <v>42</v>
      </c>
      <c r="B24" s="24" t="s">
        <v>43</v>
      </c>
      <c r="C24" s="503"/>
      <c r="D24" s="503"/>
      <c r="E24" s="503"/>
      <c r="F24" s="504"/>
    </row>
    <row collapsed="false" customFormat="false" customHeight="true" hidden="false" ht="15.2" outlineLevel="0" r="25">
      <c r="A25" s="502" t="s">
        <v>44</v>
      </c>
      <c r="B25" s="24" t="s">
        <v>45</v>
      </c>
      <c r="C25" s="503"/>
      <c r="D25" s="503"/>
      <c r="E25" s="503"/>
      <c r="F25" s="504"/>
    </row>
    <row collapsed="false" customFormat="false" customHeight="true" hidden="false" ht="15.2" outlineLevel="0" r="26">
      <c r="A26" s="502" t="s">
        <v>46</v>
      </c>
      <c r="B26" s="24" t="s">
        <v>47</v>
      </c>
      <c r="C26" s="503"/>
      <c r="D26" s="503"/>
      <c r="E26" s="503"/>
      <c r="F26" s="504"/>
    </row>
    <row collapsed="false" customFormat="false" customHeight="true" hidden="false" ht="15.2" outlineLevel="0" r="27">
      <c r="A27" s="502" t="s">
        <v>48</v>
      </c>
      <c r="B27" s="24" t="s">
        <v>49</v>
      </c>
      <c r="C27" s="503" t="n">
        <v>109437</v>
      </c>
      <c r="D27" s="503" t="n">
        <v>109437</v>
      </c>
      <c r="E27" s="503"/>
      <c r="F27" s="504"/>
    </row>
    <row collapsed="false" customFormat="false" customHeight="true" hidden="false" ht="15.2" outlineLevel="0" r="28">
      <c r="A28" s="507" t="s">
        <v>50</v>
      </c>
      <c r="B28" s="28" t="s">
        <v>51</v>
      </c>
      <c r="C28" s="510" t="n">
        <v>58427</v>
      </c>
      <c r="D28" s="510" t="n">
        <v>58427</v>
      </c>
      <c r="E28" s="510"/>
      <c r="F28" s="511"/>
    </row>
    <row collapsed="false" customFormat="false" customHeight="true" hidden="false" ht="15.2" outlineLevel="0" r="29">
      <c r="A29" s="496" t="s">
        <v>52</v>
      </c>
      <c r="B29" s="38" t="s">
        <v>53</v>
      </c>
      <c r="C29" s="497" t="n">
        <f aca="false">+C30+C33+C34+C35</f>
        <v>25179</v>
      </c>
      <c r="D29" s="497" t="n">
        <f aca="false">+D30+D33+D34+D35</f>
        <v>15727</v>
      </c>
      <c r="E29" s="497" t="n">
        <f aca="false">+E30+E33+E34+E35</f>
        <v>350</v>
      </c>
      <c r="F29" s="498" t="n">
        <f aca="false">+F30+F33+F34+F35</f>
        <v>9102</v>
      </c>
    </row>
    <row collapsed="false" customFormat="false" customHeight="true" hidden="false" ht="15.2" outlineLevel="0" r="30">
      <c r="A30" s="499" t="s">
        <v>54</v>
      </c>
      <c r="B30" s="21" t="s">
        <v>260</v>
      </c>
      <c r="C30" s="512" t="n">
        <f aca="false">+C31+C32</f>
        <v>20600</v>
      </c>
      <c r="D30" s="512" t="n">
        <v>11148</v>
      </c>
      <c r="E30" s="512" t="n">
        <f aca="false">+E31+E32</f>
        <v>350</v>
      </c>
      <c r="F30" s="513" t="n">
        <v>9102</v>
      </c>
    </row>
    <row collapsed="false" customFormat="false" customHeight="true" hidden="false" ht="15.2" outlineLevel="0" r="31">
      <c r="A31" s="502" t="s">
        <v>56</v>
      </c>
      <c r="B31" s="24" t="s">
        <v>57</v>
      </c>
      <c r="C31" s="503" t="n">
        <v>1600</v>
      </c>
      <c r="D31" s="503" t="n">
        <v>1600</v>
      </c>
      <c r="E31" s="503"/>
      <c r="F31" s="504"/>
    </row>
    <row collapsed="false" customFormat="false" customHeight="true" hidden="false" ht="15.2" outlineLevel="0" r="32">
      <c r="A32" s="502" t="s">
        <v>58</v>
      </c>
      <c r="B32" s="24" t="s">
        <v>59</v>
      </c>
      <c r="C32" s="503" t="n">
        <v>19000</v>
      </c>
      <c r="D32" s="503" t="n">
        <v>9548</v>
      </c>
      <c r="E32" s="503" t="n">
        <v>350</v>
      </c>
      <c r="F32" s="504" t="n">
        <v>9102</v>
      </c>
    </row>
    <row collapsed="false" customFormat="false" customHeight="true" hidden="false" ht="15.2" outlineLevel="0" r="33">
      <c r="A33" s="502" t="s">
        <v>64</v>
      </c>
      <c r="B33" s="24" t="s">
        <v>61</v>
      </c>
      <c r="C33" s="503" t="n">
        <v>4000</v>
      </c>
      <c r="D33" s="503" t="n">
        <v>4000</v>
      </c>
      <c r="E33" s="503"/>
      <c r="F33" s="504"/>
    </row>
    <row collapsed="false" customFormat="false" customHeight="true" hidden="false" ht="15.2" outlineLevel="0" r="34">
      <c r="A34" s="502" t="s">
        <v>534</v>
      </c>
      <c r="B34" s="24" t="s">
        <v>63</v>
      </c>
      <c r="C34" s="503" t="n">
        <v>150</v>
      </c>
      <c r="D34" s="503" t="n">
        <v>150</v>
      </c>
      <c r="E34" s="503"/>
      <c r="F34" s="504"/>
    </row>
    <row collapsed="false" customFormat="false" customHeight="true" hidden="false" ht="15.2" outlineLevel="0" r="35">
      <c r="A35" s="507" t="s">
        <v>535</v>
      </c>
      <c r="B35" s="28" t="s">
        <v>65</v>
      </c>
      <c r="C35" s="510" t="n">
        <v>429</v>
      </c>
      <c r="D35" s="510" t="n">
        <v>429</v>
      </c>
      <c r="E35" s="510"/>
      <c r="F35" s="511"/>
    </row>
    <row collapsed="false" customFormat="false" customHeight="true" hidden="false" ht="15.2" outlineLevel="0" r="36">
      <c r="A36" s="496" t="s">
        <v>66</v>
      </c>
      <c r="B36" s="38" t="s">
        <v>67</v>
      </c>
      <c r="C36" s="497" t="n">
        <f aca="false">SUM(C37:C46)</f>
        <v>2779</v>
      </c>
      <c r="D36" s="497" t="n">
        <f aca="false">SUM(D37:D46)</f>
        <v>2779</v>
      </c>
      <c r="E36" s="497" t="n">
        <f aca="false">SUM(E37:E46)</f>
        <v>0</v>
      </c>
      <c r="F36" s="498" t="n">
        <f aca="false">SUM(F37:F46)</f>
        <v>0</v>
      </c>
    </row>
    <row collapsed="false" customFormat="false" customHeight="true" hidden="false" ht="15.2" outlineLevel="0" r="37">
      <c r="A37" s="499" t="s">
        <v>68</v>
      </c>
      <c r="B37" s="21" t="s">
        <v>69</v>
      </c>
      <c r="C37" s="500" t="s">
        <v>181</v>
      </c>
      <c r="D37" s="500" t="s">
        <v>181</v>
      </c>
      <c r="E37" s="500"/>
      <c r="F37" s="501"/>
    </row>
    <row collapsed="false" customFormat="false" customHeight="true" hidden="false" ht="15.2" outlineLevel="0" r="38">
      <c r="A38" s="502" t="s">
        <v>70</v>
      </c>
      <c r="B38" s="24" t="s">
        <v>71</v>
      </c>
      <c r="C38" s="503" t="n">
        <v>1717</v>
      </c>
      <c r="D38" s="503" t="n">
        <v>1717</v>
      </c>
      <c r="E38" s="503"/>
      <c r="F38" s="504"/>
    </row>
    <row collapsed="false" customFormat="false" customHeight="true" hidden="false" ht="15.2" outlineLevel="0" r="39">
      <c r="A39" s="502" t="s">
        <v>72</v>
      </c>
      <c r="B39" s="24" t="s">
        <v>73</v>
      </c>
      <c r="C39" s="503" t="n">
        <v>455</v>
      </c>
      <c r="D39" s="503" t="n">
        <v>455</v>
      </c>
      <c r="E39" s="503"/>
      <c r="F39" s="504"/>
    </row>
    <row collapsed="false" customFormat="false" customHeight="true" hidden="false" ht="15.2" outlineLevel="0" r="40">
      <c r="A40" s="502" t="s">
        <v>74</v>
      </c>
      <c r="B40" s="24" t="s">
        <v>75</v>
      </c>
      <c r="C40" s="503"/>
      <c r="D40" s="503"/>
      <c r="E40" s="503"/>
      <c r="F40" s="504"/>
    </row>
    <row collapsed="false" customFormat="false" customHeight="true" hidden="false" ht="15.2" outlineLevel="0" r="41">
      <c r="A41" s="502" t="s">
        <v>76</v>
      </c>
      <c r="B41" s="24" t="s">
        <v>77</v>
      </c>
      <c r="C41" s="503"/>
      <c r="D41" s="503"/>
      <c r="E41" s="503"/>
      <c r="F41" s="504"/>
    </row>
    <row collapsed="false" customFormat="false" customHeight="true" hidden="false" ht="15.2" outlineLevel="0" r="42">
      <c r="A42" s="502" t="s">
        <v>78</v>
      </c>
      <c r="B42" s="24" t="s">
        <v>79</v>
      </c>
      <c r="C42" s="503" t="n">
        <v>485</v>
      </c>
      <c r="D42" s="503" t="n">
        <v>485</v>
      </c>
      <c r="E42" s="503"/>
      <c r="F42" s="504"/>
    </row>
    <row collapsed="false" customFormat="false" customHeight="true" hidden="false" ht="15.2" outlineLevel="0" r="43">
      <c r="A43" s="502" t="s">
        <v>80</v>
      </c>
      <c r="B43" s="24" t="s">
        <v>81</v>
      </c>
      <c r="C43" s="503" t="n">
        <v>40</v>
      </c>
      <c r="D43" s="503" t="n">
        <v>40</v>
      </c>
      <c r="E43" s="503"/>
      <c r="F43" s="504"/>
    </row>
    <row collapsed="false" customFormat="false" customHeight="true" hidden="false" ht="15.2" outlineLevel="0" r="44">
      <c r="A44" s="502" t="s">
        <v>82</v>
      </c>
      <c r="B44" s="24" t="s">
        <v>83</v>
      </c>
      <c r="C44" s="503" t="n">
        <v>80</v>
      </c>
      <c r="D44" s="503" t="n">
        <v>80</v>
      </c>
      <c r="E44" s="503"/>
      <c r="F44" s="504"/>
    </row>
    <row collapsed="false" customFormat="false" customHeight="true" hidden="false" ht="15.2" outlineLevel="0" r="45">
      <c r="A45" s="502" t="s">
        <v>84</v>
      </c>
      <c r="B45" s="24" t="s">
        <v>85</v>
      </c>
      <c r="C45" s="503"/>
      <c r="D45" s="503"/>
      <c r="E45" s="503"/>
      <c r="F45" s="504"/>
    </row>
    <row collapsed="false" customFormat="false" customHeight="true" hidden="false" ht="15.2" outlineLevel="0" r="46">
      <c r="A46" s="507" t="s">
        <v>86</v>
      </c>
      <c r="B46" s="28" t="s">
        <v>87</v>
      </c>
      <c r="C46" s="510" t="n">
        <v>2</v>
      </c>
      <c r="D46" s="510" t="n">
        <v>2</v>
      </c>
      <c r="E46" s="510"/>
      <c r="F46" s="511"/>
    </row>
    <row collapsed="false" customFormat="false" customHeight="true" hidden="false" ht="15.2" outlineLevel="0" r="47">
      <c r="A47" s="496" t="s">
        <v>88</v>
      </c>
      <c r="B47" s="38" t="s">
        <v>89</v>
      </c>
      <c r="C47" s="497" t="n">
        <f aca="false">SUM(C48:C57)</f>
        <v>3</v>
      </c>
      <c r="D47" s="497" t="n">
        <f aca="false">SUM(D48:D57)</f>
        <v>4</v>
      </c>
      <c r="E47" s="497" t="n">
        <f aca="false">SUM(E48:E57)</f>
        <v>5</v>
      </c>
      <c r="F47" s="498" t="n">
        <f aca="false">SUM(F48:F57)</f>
        <v>6</v>
      </c>
    </row>
    <row collapsed="false" customFormat="false" customHeight="true" hidden="false" ht="15.2" outlineLevel="0" r="48">
      <c r="A48" s="499" t="s">
        <v>90</v>
      </c>
      <c r="B48" s="21" t="s">
        <v>91</v>
      </c>
      <c r="C48" s="500"/>
      <c r="D48" s="500"/>
      <c r="E48" s="500"/>
      <c r="F48" s="501"/>
    </row>
    <row collapsed="false" customFormat="false" customHeight="true" hidden="false" ht="15.2" outlineLevel="0" r="49">
      <c r="A49" s="502" t="s">
        <v>92</v>
      </c>
      <c r="B49" s="24" t="s">
        <v>93</v>
      </c>
      <c r="C49" s="503" t="n">
        <v>0</v>
      </c>
      <c r="D49" s="503" t="n">
        <v>0</v>
      </c>
      <c r="E49" s="503" t="n">
        <v>0</v>
      </c>
      <c r="F49" s="504" t="n">
        <v>0</v>
      </c>
    </row>
    <row collapsed="false" customFormat="false" customHeight="true" hidden="false" ht="15.2" outlineLevel="0" r="50">
      <c r="A50" s="507" t="s">
        <v>94</v>
      </c>
      <c r="B50" s="28" t="s">
        <v>95</v>
      </c>
      <c r="C50" s="510"/>
      <c r="D50" s="510"/>
      <c r="E50" s="510"/>
      <c r="F50" s="511"/>
    </row>
    <row collapsed="false" customFormat="false" customHeight="true" hidden="false" ht="15.2" outlineLevel="0" r="51">
      <c r="A51" s="502" t="s">
        <v>96</v>
      </c>
      <c r="B51" s="24" t="s">
        <v>97</v>
      </c>
      <c r="C51" s="503"/>
      <c r="D51" s="503"/>
      <c r="E51" s="503"/>
      <c r="F51" s="504"/>
    </row>
    <row collapsed="false" customFormat="false" customHeight="true" hidden="false" ht="15.2" outlineLevel="0" r="52">
      <c r="A52" s="514" t="s">
        <v>98</v>
      </c>
      <c r="B52" s="44" t="s">
        <v>99</v>
      </c>
      <c r="C52" s="515"/>
      <c r="D52" s="515"/>
      <c r="E52" s="515"/>
      <c r="F52" s="516"/>
    </row>
    <row collapsed="false" customFormat="false" customHeight="true" hidden="false" ht="15.2" outlineLevel="0" r="53">
      <c r="A53" s="517"/>
      <c r="B53" s="47"/>
      <c r="C53" s="518"/>
      <c r="D53" s="518"/>
      <c r="E53" s="518"/>
      <c r="F53" s="518"/>
    </row>
    <row collapsed="false" customFormat="false" customHeight="true" hidden="false" ht="15" outlineLevel="0" r="54">
      <c r="A54" s="519" t="s">
        <v>100</v>
      </c>
      <c r="B54" s="117"/>
      <c r="C54" s="520"/>
      <c r="D54" s="520"/>
      <c r="E54" s="520"/>
      <c r="F54" s="520"/>
    </row>
    <row collapsed="false" customFormat="false" customHeight="true" hidden="false" ht="15" outlineLevel="0" r="55">
      <c r="A55" s="483" t="s">
        <v>526</v>
      </c>
      <c r="B55" s="484" t="s">
        <v>527</v>
      </c>
      <c r="C55" s="484" t="s">
        <v>528</v>
      </c>
      <c r="D55" s="485" t="s">
        <v>529</v>
      </c>
      <c r="E55" s="485"/>
      <c r="F55" s="485"/>
    </row>
    <row collapsed="false" customFormat="false" customHeight="true" hidden="false" ht="51" outlineLevel="0" r="56">
      <c r="A56" s="483"/>
      <c r="B56" s="484"/>
      <c r="C56" s="484"/>
      <c r="D56" s="486" t="s">
        <v>530</v>
      </c>
      <c r="E56" s="486" t="s">
        <v>531</v>
      </c>
      <c r="F56" s="487" t="s">
        <v>532</v>
      </c>
    </row>
    <row collapsed="false" customFormat="false" customHeight="true" hidden="false" ht="14.25" outlineLevel="0" r="57">
      <c r="A57" s="488" t="n">
        <v>1</v>
      </c>
      <c r="B57" s="489" t="n">
        <v>2</v>
      </c>
      <c r="C57" s="489" t="n">
        <v>3</v>
      </c>
      <c r="D57" s="489" t="n">
        <v>4</v>
      </c>
      <c r="E57" s="489" t="n">
        <v>5</v>
      </c>
      <c r="F57" s="490" t="n">
        <v>6</v>
      </c>
    </row>
    <row collapsed="false" customFormat="false" customHeight="true" hidden="false" ht="15.2" outlineLevel="0" r="58">
      <c r="A58" s="496" t="s">
        <v>101</v>
      </c>
      <c r="B58" s="38" t="s">
        <v>102</v>
      </c>
      <c r="C58" s="497" t="n">
        <f aca="false">SUM(C59:C61)</f>
        <v>0</v>
      </c>
      <c r="D58" s="497" t="n">
        <f aca="false">SUM(D59:D61)</f>
        <v>0</v>
      </c>
      <c r="E58" s="497" t="n">
        <f aca="false">SUM(E59:E61)</f>
        <v>0</v>
      </c>
      <c r="F58" s="498" t="n">
        <f aca="false">SUM(F59:F61)</f>
        <v>0</v>
      </c>
    </row>
    <row collapsed="false" customFormat="false" customHeight="true" hidden="false" ht="15.2" outlineLevel="0" r="59">
      <c r="A59" s="499" t="s">
        <v>103</v>
      </c>
      <c r="B59" s="21" t="s">
        <v>262</v>
      </c>
      <c r="C59" s="500"/>
      <c r="D59" s="500"/>
      <c r="E59" s="500"/>
      <c r="F59" s="504"/>
    </row>
    <row collapsed="false" customFormat="false" customHeight="true" hidden="false" ht="15.2" outlineLevel="0" r="60">
      <c r="A60" s="502" t="s">
        <v>105</v>
      </c>
      <c r="B60" s="24" t="s">
        <v>263</v>
      </c>
      <c r="C60" s="503"/>
      <c r="D60" s="503"/>
      <c r="E60" s="503"/>
      <c r="F60" s="521"/>
    </row>
    <row collapsed="false" customFormat="false" customHeight="true" hidden="false" ht="15.2" outlineLevel="0" r="61">
      <c r="A61" s="502" t="s">
        <v>107</v>
      </c>
      <c r="B61" s="24" t="s">
        <v>108</v>
      </c>
      <c r="C61" s="503"/>
      <c r="D61" s="503"/>
      <c r="E61" s="503"/>
      <c r="F61" s="504"/>
    </row>
    <row collapsed="false" customFormat="false" customHeight="true" hidden="false" ht="15.2" outlineLevel="0" r="62">
      <c r="A62" s="507" t="s">
        <v>109</v>
      </c>
      <c r="B62" s="28" t="s">
        <v>110</v>
      </c>
      <c r="C62" s="510"/>
      <c r="D62" s="510"/>
      <c r="E62" s="510"/>
      <c r="F62" s="511"/>
    </row>
    <row collapsed="false" customFormat="false" customHeight="true" hidden="false" ht="15.2" outlineLevel="0" r="63">
      <c r="A63" s="496" t="s">
        <v>111</v>
      </c>
      <c r="B63" s="29" t="s">
        <v>112</v>
      </c>
      <c r="C63" s="497" t="n">
        <f aca="false">SUM(C64:C66)</f>
        <v>3800</v>
      </c>
      <c r="D63" s="497" t="n">
        <f aca="false">SUM(D64:D66)</f>
        <v>3800</v>
      </c>
      <c r="E63" s="497" t="n">
        <f aca="false">SUM(E64:E66)</f>
        <v>0</v>
      </c>
      <c r="F63" s="498" t="n">
        <f aca="false">SUM(F64:F66)</f>
        <v>0</v>
      </c>
    </row>
    <row collapsed="false" customFormat="false" customHeight="true" hidden="false" ht="15.2" outlineLevel="0" r="64">
      <c r="A64" s="499" t="s">
        <v>113</v>
      </c>
      <c r="B64" s="21" t="s">
        <v>114</v>
      </c>
      <c r="C64" s="503"/>
      <c r="D64" s="503"/>
      <c r="E64" s="503"/>
      <c r="F64" s="504"/>
    </row>
    <row collapsed="false" customFormat="false" customHeight="true" hidden="false" ht="15.2" outlineLevel="0" r="65">
      <c r="A65" s="502" t="s">
        <v>115</v>
      </c>
      <c r="B65" s="24" t="s">
        <v>264</v>
      </c>
      <c r="C65" s="503" t="n">
        <v>3800</v>
      </c>
      <c r="D65" s="503" t="n">
        <v>3800</v>
      </c>
      <c r="E65" s="503"/>
      <c r="F65" s="504"/>
    </row>
    <row collapsed="false" customFormat="false" customHeight="true" hidden="false" ht="15.2" outlineLevel="0" r="66">
      <c r="A66" s="502" t="s">
        <v>117</v>
      </c>
      <c r="B66" s="24" t="s">
        <v>118</v>
      </c>
      <c r="C66" s="503"/>
      <c r="D66" s="503"/>
      <c r="E66" s="503"/>
      <c r="F66" s="504"/>
    </row>
    <row collapsed="false" customFormat="false" customHeight="true" hidden="false" ht="15.2" outlineLevel="0" r="67">
      <c r="A67" s="507" t="s">
        <v>119</v>
      </c>
      <c r="B67" s="28" t="s">
        <v>120</v>
      </c>
      <c r="C67" s="503"/>
      <c r="D67" s="503"/>
      <c r="E67" s="503"/>
      <c r="F67" s="504"/>
    </row>
    <row collapsed="false" customFormat="false" customHeight="true" hidden="false" ht="15.2" outlineLevel="0" r="68">
      <c r="A68" s="496" t="s">
        <v>121</v>
      </c>
      <c r="B68" s="38" t="s">
        <v>122</v>
      </c>
      <c r="C68" s="497" t="n">
        <f aca="false">+C8+C15+C22+C29+C36+C47+C58+C63</f>
        <v>243477</v>
      </c>
      <c r="D68" s="497" t="n">
        <f aca="false">+D8+D15+D22+D29+D36+D47+D58+D63</f>
        <v>199676</v>
      </c>
      <c r="E68" s="497" t="n">
        <f aca="false">+E8+E15+E22+E29+E36+E47+E58+E63</f>
        <v>355</v>
      </c>
      <c r="F68" s="498" t="n">
        <f aca="false">+F8+F15+F22+F29+F36+F47+F58+F63</f>
        <v>43458</v>
      </c>
    </row>
    <row collapsed="false" customFormat="false" customHeight="true" hidden="false" ht="15.2" outlineLevel="0" r="69">
      <c r="A69" s="522" t="s">
        <v>123</v>
      </c>
      <c r="B69" s="29" t="s">
        <v>124</v>
      </c>
      <c r="C69" s="497" t="n">
        <f aca="false">SUM(C70:C72)</f>
        <v>0</v>
      </c>
      <c r="D69" s="497" t="n">
        <f aca="false">SUM(D70:D72)</f>
        <v>0</v>
      </c>
      <c r="E69" s="497" t="n">
        <f aca="false">SUM(E70:E72)</f>
        <v>0</v>
      </c>
      <c r="F69" s="498" t="n">
        <f aca="false">SUM(F70:F72)</f>
        <v>0</v>
      </c>
    </row>
    <row collapsed="false" customFormat="false" customHeight="true" hidden="false" ht="15.2" outlineLevel="0" r="70">
      <c r="A70" s="499" t="s">
        <v>125</v>
      </c>
      <c r="B70" s="21" t="s">
        <v>126</v>
      </c>
      <c r="C70" s="503"/>
      <c r="D70" s="503"/>
      <c r="E70" s="503"/>
      <c r="F70" s="504"/>
    </row>
    <row collapsed="false" customFormat="false" customHeight="true" hidden="false" ht="15.2" outlineLevel="0" r="71">
      <c r="A71" s="502" t="s">
        <v>127</v>
      </c>
      <c r="B71" s="24" t="s">
        <v>128</v>
      </c>
      <c r="C71" s="503"/>
      <c r="D71" s="503"/>
      <c r="E71" s="503"/>
      <c r="F71" s="504"/>
    </row>
    <row collapsed="false" customFormat="false" customHeight="true" hidden="false" ht="15.2" outlineLevel="0" r="72">
      <c r="A72" s="507" t="s">
        <v>129</v>
      </c>
      <c r="B72" s="51" t="s">
        <v>130</v>
      </c>
      <c r="C72" s="503"/>
      <c r="D72" s="503"/>
      <c r="E72" s="503"/>
      <c r="F72" s="504"/>
    </row>
    <row collapsed="false" customFormat="false" customHeight="true" hidden="false" ht="15.2" outlineLevel="0" r="73">
      <c r="A73" s="522" t="s">
        <v>131</v>
      </c>
      <c r="B73" s="29" t="s">
        <v>132</v>
      </c>
      <c r="C73" s="497" t="n">
        <f aca="false">SUM(C74:C77)</f>
        <v>0</v>
      </c>
      <c r="D73" s="497" t="n">
        <f aca="false">SUM(D74:D77)</f>
        <v>0</v>
      </c>
      <c r="E73" s="497" t="n">
        <f aca="false">SUM(E74:E77)</f>
        <v>0</v>
      </c>
      <c r="F73" s="498" t="n">
        <f aca="false">SUM(F74:F77)</f>
        <v>0</v>
      </c>
    </row>
    <row collapsed="false" customFormat="false" customHeight="true" hidden="false" ht="15.2" outlineLevel="0" r="74">
      <c r="A74" s="499" t="s">
        <v>133</v>
      </c>
      <c r="B74" s="21" t="s">
        <v>134</v>
      </c>
      <c r="C74" s="503"/>
      <c r="D74" s="503"/>
      <c r="E74" s="503"/>
      <c r="F74" s="504"/>
    </row>
    <row collapsed="false" customFormat="false" customHeight="true" hidden="false" ht="15.2" outlineLevel="0" r="75">
      <c r="A75" s="502" t="s">
        <v>135</v>
      </c>
      <c r="B75" s="24" t="s">
        <v>136</v>
      </c>
      <c r="C75" s="503"/>
      <c r="D75" s="503"/>
      <c r="E75" s="503"/>
      <c r="F75" s="504"/>
    </row>
    <row collapsed="false" customFormat="false" customHeight="true" hidden="false" ht="15.2" outlineLevel="0" r="76">
      <c r="A76" s="502" t="s">
        <v>137</v>
      </c>
      <c r="B76" s="24" t="s">
        <v>138</v>
      </c>
      <c r="C76" s="503"/>
      <c r="D76" s="503"/>
      <c r="E76" s="503"/>
      <c r="F76" s="504"/>
    </row>
    <row collapsed="false" customFormat="false" customHeight="true" hidden="false" ht="15.2" outlineLevel="0" r="77">
      <c r="A77" s="507" t="s">
        <v>139</v>
      </c>
      <c r="B77" s="28" t="s">
        <v>140</v>
      </c>
      <c r="C77" s="503"/>
      <c r="D77" s="503"/>
      <c r="E77" s="503"/>
      <c r="F77" s="504"/>
    </row>
    <row collapsed="false" customFormat="false" customHeight="true" hidden="false" ht="15.2" outlineLevel="0" r="78">
      <c r="A78" s="522" t="s">
        <v>141</v>
      </c>
      <c r="B78" s="29" t="s">
        <v>142</v>
      </c>
      <c r="C78" s="497" t="n">
        <f aca="false">SUM(C79:C80)</f>
        <v>24272</v>
      </c>
      <c r="D78" s="497" t="n">
        <f aca="false">SUM(D79:D80)</f>
        <v>19747</v>
      </c>
      <c r="E78" s="497" t="n">
        <f aca="false">SUM(E79:E80)</f>
        <v>0</v>
      </c>
      <c r="F78" s="498" t="n">
        <f aca="false">SUM(F79:F80)</f>
        <v>4525</v>
      </c>
    </row>
    <row collapsed="false" customFormat="false" customHeight="true" hidden="false" ht="15.2" outlineLevel="0" r="79">
      <c r="A79" s="499" t="s">
        <v>143</v>
      </c>
      <c r="B79" s="21" t="s">
        <v>144</v>
      </c>
      <c r="C79" s="503" t="n">
        <v>24272</v>
      </c>
      <c r="D79" s="503" t="n">
        <v>19747</v>
      </c>
      <c r="E79" s="503"/>
      <c r="F79" s="504" t="n">
        <v>4525</v>
      </c>
    </row>
    <row collapsed="false" customFormat="false" customHeight="true" hidden="false" ht="15.2" outlineLevel="0" r="80">
      <c r="A80" s="507" t="s">
        <v>145</v>
      </c>
      <c r="B80" s="28" t="s">
        <v>146</v>
      </c>
      <c r="C80" s="503"/>
      <c r="D80" s="503"/>
      <c r="E80" s="503"/>
      <c r="F80" s="504"/>
    </row>
    <row collapsed="false" customFormat="false" customHeight="true" hidden="false" ht="15.2" outlineLevel="0" r="81">
      <c r="A81" s="522" t="s">
        <v>147</v>
      </c>
      <c r="B81" s="29" t="s">
        <v>148</v>
      </c>
      <c r="C81" s="497" t="n">
        <f aca="false">SUM(C82:C84)</f>
        <v>0</v>
      </c>
      <c r="D81" s="497" t="n">
        <f aca="false">SUM(D82:D84)</f>
        <v>0</v>
      </c>
      <c r="E81" s="497" t="n">
        <f aca="false">SUM(E82:E84)</f>
        <v>0</v>
      </c>
      <c r="F81" s="498" t="n">
        <f aca="false">SUM(F82:F84)</f>
        <v>0</v>
      </c>
    </row>
    <row collapsed="false" customFormat="false" customHeight="true" hidden="false" ht="15.2" outlineLevel="0" r="82">
      <c r="A82" s="499" t="s">
        <v>149</v>
      </c>
      <c r="B82" s="21" t="s">
        <v>150</v>
      </c>
      <c r="C82" s="503"/>
      <c r="D82" s="503"/>
      <c r="E82" s="503"/>
      <c r="F82" s="504"/>
    </row>
    <row collapsed="false" customFormat="false" customHeight="true" hidden="false" ht="15.2" outlineLevel="0" r="83">
      <c r="A83" s="502" t="s">
        <v>151</v>
      </c>
      <c r="B83" s="24" t="s">
        <v>152</v>
      </c>
      <c r="C83" s="503"/>
      <c r="D83" s="503"/>
      <c r="E83" s="503"/>
      <c r="F83" s="504"/>
    </row>
    <row collapsed="false" customFormat="false" customHeight="true" hidden="false" ht="15.2" outlineLevel="0" r="84">
      <c r="A84" s="507" t="s">
        <v>153</v>
      </c>
      <c r="B84" s="28" t="s">
        <v>154</v>
      </c>
      <c r="C84" s="503"/>
      <c r="D84" s="503"/>
      <c r="E84" s="503"/>
      <c r="F84" s="504"/>
    </row>
    <row collapsed="false" customFormat="false" customHeight="true" hidden="false" ht="15.2" outlineLevel="0" r="85">
      <c r="A85" s="522" t="s">
        <v>155</v>
      </c>
      <c r="B85" s="29" t="s">
        <v>156</v>
      </c>
      <c r="C85" s="497" t="n">
        <f aca="false">SUM(C86:C89)</f>
        <v>0</v>
      </c>
      <c r="D85" s="497" t="n">
        <f aca="false">SUM(D86:D89)</f>
        <v>0</v>
      </c>
      <c r="E85" s="497" t="n">
        <f aca="false">SUM(E86:E89)</f>
        <v>0</v>
      </c>
      <c r="F85" s="498" t="n">
        <f aca="false">SUM(F86:F89)</f>
        <v>0</v>
      </c>
    </row>
    <row collapsed="false" customFormat="false" customHeight="true" hidden="false" ht="15.2" outlineLevel="0" r="86">
      <c r="A86" s="523" t="s">
        <v>157</v>
      </c>
      <c r="B86" s="21" t="s">
        <v>158</v>
      </c>
      <c r="C86" s="503"/>
      <c r="D86" s="503"/>
      <c r="E86" s="503"/>
      <c r="F86" s="504"/>
    </row>
    <row collapsed="false" customFormat="false" customHeight="true" hidden="false" ht="15.2" outlineLevel="0" r="87">
      <c r="A87" s="524" t="s">
        <v>159</v>
      </c>
      <c r="B87" s="24" t="s">
        <v>160</v>
      </c>
      <c r="C87" s="503"/>
      <c r="D87" s="503"/>
      <c r="E87" s="503"/>
      <c r="F87" s="504"/>
    </row>
    <row collapsed="false" customFormat="false" customHeight="true" hidden="false" ht="15.2" outlineLevel="0" r="88">
      <c r="A88" s="524" t="s">
        <v>161</v>
      </c>
      <c r="B88" s="24" t="s">
        <v>162</v>
      </c>
      <c r="C88" s="503"/>
      <c r="D88" s="503"/>
      <c r="E88" s="503"/>
      <c r="F88" s="504"/>
    </row>
    <row collapsed="false" customFormat="false" customHeight="true" hidden="false" ht="15.2" outlineLevel="0" r="89">
      <c r="A89" s="525" t="s">
        <v>163</v>
      </c>
      <c r="B89" s="28" t="s">
        <v>164</v>
      </c>
      <c r="C89" s="503"/>
      <c r="D89" s="503"/>
      <c r="E89" s="503"/>
      <c r="F89" s="504"/>
    </row>
    <row collapsed="false" customFormat="false" customHeight="true" hidden="false" ht="15.2" outlineLevel="0" r="90">
      <c r="A90" s="522" t="s">
        <v>165</v>
      </c>
      <c r="B90" s="29" t="s">
        <v>166</v>
      </c>
      <c r="C90" s="526"/>
      <c r="D90" s="526"/>
      <c r="E90" s="526"/>
      <c r="F90" s="527"/>
    </row>
    <row collapsed="false" customFormat="false" customHeight="true" hidden="false" ht="17.25" outlineLevel="0" r="91">
      <c r="A91" s="522" t="s">
        <v>167</v>
      </c>
      <c r="B91" s="56" t="s">
        <v>168</v>
      </c>
      <c r="C91" s="497" t="n">
        <f aca="false">+C69+C73+C78+C81+C85+C90</f>
        <v>24272</v>
      </c>
      <c r="D91" s="497" t="n">
        <f aca="false">+D69+D73+D78+D81+D85+D90</f>
        <v>19747</v>
      </c>
      <c r="E91" s="497" t="n">
        <f aca="false">+E69+E73+E78+E81+E85+E90</f>
        <v>0</v>
      </c>
      <c r="F91" s="498" t="n">
        <f aca="false">+F69+F73+F78+F81+F85+F90</f>
        <v>4525</v>
      </c>
    </row>
    <row collapsed="false" customFormat="false" customHeight="true" hidden="false" ht="17.25" outlineLevel="0" r="92">
      <c r="A92" s="528" t="s">
        <v>169</v>
      </c>
      <c r="B92" s="58" t="s">
        <v>265</v>
      </c>
      <c r="C92" s="497" t="n">
        <f aca="false">+C68+C91</f>
        <v>267749</v>
      </c>
      <c r="D92" s="497" t="n">
        <f aca="false">+D68+D91</f>
        <v>219423</v>
      </c>
      <c r="E92" s="497" t="n">
        <f aca="false">+E68+E91</f>
        <v>355</v>
      </c>
      <c r="F92" s="498" t="n">
        <f aca="false">+F68+F91</f>
        <v>47983</v>
      </c>
    </row>
    <row collapsed="false" customFormat="false" customHeight="true" hidden="false" ht="15.2" outlineLevel="0" r="93">
      <c r="A93" s="529"/>
      <c r="B93" s="530"/>
      <c r="C93" s="531"/>
      <c r="D93" s="532"/>
      <c r="E93" s="532"/>
      <c r="F93" s="533"/>
    </row>
    <row collapsed="false" customFormat="false" customHeight="true" hidden="false" ht="15.2" outlineLevel="0" r="94">
      <c r="A94" s="534"/>
      <c r="B94" s="535" t="s">
        <v>277</v>
      </c>
      <c r="C94" s="536"/>
      <c r="D94" s="537"/>
      <c r="E94" s="537"/>
      <c r="F94" s="538"/>
    </row>
    <row collapsed="false" customFormat="false" customHeight="true" hidden="false" ht="15.2" outlineLevel="0" r="95">
      <c r="A95" s="65" t="s">
        <v>10</v>
      </c>
      <c r="B95" s="69" t="s">
        <v>173</v>
      </c>
      <c r="C95" s="539" t="n">
        <f aca="false">SUM(C96:C100)</f>
        <v>103334</v>
      </c>
      <c r="D95" s="539" t="n">
        <f aca="false">SUM(D96:D100)</f>
        <v>93882</v>
      </c>
      <c r="E95" s="539" t="n">
        <f aca="false">SUM(E96:E100)</f>
        <v>350</v>
      </c>
      <c r="F95" s="540" t="n">
        <f aca="false">SUM(F96:F100)</f>
        <v>9102</v>
      </c>
    </row>
    <row collapsed="false" customFormat="false" customHeight="true" hidden="false" ht="15.2" outlineLevel="0" r="96">
      <c r="A96" s="541" t="s">
        <v>12</v>
      </c>
      <c r="B96" s="72" t="s">
        <v>174</v>
      </c>
      <c r="C96" s="542" t="n">
        <v>23706</v>
      </c>
      <c r="D96" s="542" t="n">
        <v>23706</v>
      </c>
      <c r="E96" s="542"/>
      <c r="F96" s="543"/>
    </row>
    <row collapsed="false" customFormat="false" customHeight="true" hidden="false" ht="15.2" outlineLevel="0" r="97">
      <c r="A97" s="502" t="s">
        <v>14</v>
      </c>
      <c r="B97" s="74" t="s">
        <v>175</v>
      </c>
      <c r="C97" s="503" t="n">
        <v>5127</v>
      </c>
      <c r="D97" s="503" t="n">
        <v>5127</v>
      </c>
      <c r="E97" s="503"/>
      <c r="F97" s="504"/>
    </row>
    <row collapsed="false" customFormat="false" customHeight="true" hidden="false" ht="15.2" outlineLevel="0" r="98">
      <c r="A98" s="502" t="s">
        <v>16</v>
      </c>
      <c r="B98" s="74" t="s">
        <v>536</v>
      </c>
      <c r="C98" s="503" t="n">
        <v>38613</v>
      </c>
      <c r="D98" s="503" t="n">
        <v>38613</v>
      </c>
      <c r="E98" s="503"/>
      <c r="F98" s="504"/>
    </row>
    <row collapsed="false" customFormat="false" customHeight="true" hidden="false" ht="15.2" outlineLevel="0" r="99">
      <c r="A99" s="502" t="s">
        <v>18</v>
      </c>
      <c r="B99" s="75" t="s">
        <v>177</v>
      </c>
      <c r="C99" s="503" t="n">
        <v>23097</v>
      </c>
      <c r="D99" s="503" t="n">
        <v>22747</v>
      </c>
      <c r="E99" s="503" t="n">
        <v>350</v>
      </c>
      <c r="F99" s="504"/>
    </row>
    <row collapsed="false" customFormat="false" customHeight="true" hidden="false" ht="15.2" outlineLevel="0" r="100">
      <c r="A100" s="502" t="s">
        <v>178</v>
      </c>
      <c r="B100" s="76" t="s">
        <v>179</v>
      </c>
      <c r="C100" s="503" t="n">
        <v>12791</v>
      </c>
      <c r="D100" s="503" t="n">
        <v>3689</v>
      </c>
      <c r="E100" s="503"/>
      <c r="F100" s="504" t="n">
        <v>9102</v>
      </c>
    </row>
    <row collapsed="false" customFormat="false" customHeight="true" hidden="false" ht="15.2" outlineLevel="0" r="101">
      <c r="A101" s="502" t="s">
        <v>22</v>
      </c>
      <c r="B101" s="74" t="s">
        <v>180</v>
      </c>
      <c r="C101" s="503"/>
      <c r="D101" s="503"/>
      <c r="E101" s="503"/>
      <c r="F101" s="504"/>
    </row>
    <row collapsed="false" customFormat="false" customHeight="true" hidden="false" ht="15.2" outlineLevel="0" r="102">
      <c r="A102" s="502" t="s">
        <v>182</v>
      </c>
      <c r="B102" s="77" t="s">
        <v>183</v>
      </c>
      <c r="C102" s="503"/>
      <c r="D102" s="503"/>
      <c r="E102" s="503"/>
      <c r="F102" s="504"/>
    </row>
    <row collapsed="false" customFormat="false" customHeight="true" hidden="false" ht="15.2" outlineLevel="0" r="103">
      <c r="A103" s="502" t="s">
        <v>184</v>
      </c>
      <c r="B103" s="78" t="s">
        <v>266</v>
      </c>
      <c r="C103" s="503"/>
      <c r="D103" s="503"/>
      <c r="E103" s="503"/>
      <c r="F103" s="504"/>
    </row>
    <row collapsed="false" customFormat="false" customHeight="true" hidden="false" ht="15.2" outlineLevel="0" r="104">
      <c r="A104" s="502" t="s">
        <v>186</v>
      </c>
      <c r="B104" s="78" t="s">
        <v>267</v>
      </c>
      <c r="C104" s="503"/>
      <c r="D104" s="503"/>
      <c r="E104" s="503"/>
      <c r="F104" s="504"/>
    </row>
    <row collapsed="false" customFormat="false" customHeight="true" hidden="false" ht="15.2" outlineLevel="0" r="105">
      <c r="A105" s="502" t="s">
        <v>189</v>
      </c>
      <c r="B105" s="77" t="s">
        <v>190</v>
      </c>
      <c r="C105" s="510" t="n">
        <v>2283</v>
      </c>
      <c r="D105" s="510" t="n">
        <v>2283</v>
      </c>
      <c r="E105" s="510"/>
      <c r="F105" s="511"/>
    </row>
    <row collapsed="false" customFormat="false" customHeight="true" hidden="false" ht="15.2" outlineLevel="0" r="106">
      <c r="A106" s="514" t="s">
        <v>191</v>
      </c>
      <c r="B106" s="544" t="s">
        <v>192</v>
      </c>
      <c r="C106" s="515"/>
      <c r="D106" s="515"/>
      <c r="E106" s="515"/>
      <c r="F106" s="516"/>
    </row>
    <row collapsed="false" customFormat="false" customHeight="true" hidden="false" ht="15" outlineLevel="0" r="107">
      <c r="A107" s="519" t="s">
        <v>537</v>
      </c>
      <c r="B107" s="117"/>
      <c r="C107" s="520"/>
      <c r="D107" s="520"/>
      <c r="E107" s="520"/>
      <c r="F107" s="520"/>
    </row>
    <row collapsed="false" customFormat="false" customHeight="true" hidden="false" ht="15" outlineLevel="0" r="108">
      <c r="A108" s="483" t="s">
        <v>526</v>
      </c>
      <c r="B108" s="484" t="s">
        <v>527</v>
      </c>
      <c r="C108" s="484" t="s">
        <v>528</v>
      </c>
      <c r="D108" s="485" t="s">
        <v>529</v>
      </c>
      <c r="E108" s="485"/>
      <c r="F108" s="485"/>
    </row>
    <row collapsed="false" customFormat="false" customHeight="true" hidden="false" ht="53.25" outlineLevel="0" r="109">
      <c r="A109" s="483"/>
      <c r="B109" s="484"/>
      <c r="C109" s="484"/>
      <c r="D109" s="486" t="s">
        <v>530</v>
      </c>
      <c r="E109" s="486" t="s">
        <v>531</v>
      </c>
      <c r="F109" s="487" t="s">
        <v>532</v>
      </c>
    </row>
    <row collapsed="false" customFormat="false" customHeight="true" hidden="false" ht="15" outlineLevel="0" r="110">
      <c r="A110" s="488" t="n">
        <v>1</v>
      </c>
      <c r="B110" s="489" t="n">
        <v>2</v>
      </c>
      <c r="C110" s="489" t="n">
        <v>3</v>
      </c>
      <c r="D110" s="489" t="n">
        <v>4</v>
      </c>
      <c r="E110" s="489" t="n">
        <v>5</v>
      </c>
      <c r="F110" s="490" t="n">
        <v>6</v>
      </c>
    </row>
    <row collapsed="false" customFormat="false" customHeight="true" hidden="false" ht="15.4" outlineLevel="0" r="111">
      <c r="A111" s="502" t="s">
        <v>193</v>
      </c>
      <c r="B111" s="78" t="s">
        <v>268</v>
      </c>
      <c r="C111" s="503" t="n">
        <v>0</v>
      </c>
      <c r="D111" s="503" t="n">
        <v>0</v>
      </c>
      <c r="E111" s="503"/>
      <c r="F111" s="504"/>
    </row>
    <row collapsed="false" customFormat="false" customHeight="true" hidden="false" ht="15.4" outlineLevel="0" r="112">
      <c r="A112" s="545" t="s">
        <v>195</v>
      </c>
      <c r="B112" s="78" t="s">
        <v>196</v>
      </c>
      <c r="C112" s="503"/>
      <c r="D112" s="503"/>
      <c r="E112" s="503"/>
      <c r="F112" s="504"/>
    </row>
    <row collapsed="false" customFormat="false" customHeight="true" hidden="false" ht="15.4" outlineLevel="0" r="113">
      <c r="A113" s="502" t="s">
        <v>197</v>
      </c>
      <c r="B113" s="84" t="s">
        <v>198</v>
      </c>
      <c r="C113" s="510"/>
      <c r="D113" s="510"/>
      <c r="E113" s="510"/>
      <c r="F113" s="511"/>
    </row>
    <row collapsed="false" customFormat="false" customHeight="true" hidden="false" ht="15.4" outlineLevel="0" r="114">
      <c r="A114" s="514" t="s">
        <v>199</v>
      </c>
      <c r="B114" s="79" t="s">
        <v>200</v>
      </c>
      <c r="C114" s="515" t="n">
        <v>10452</v>
      </c>
      <c r="D114" s="515" t="n">
        <v>1350</v>
      </c>
      <c r="E114" s="515"/>
      <c r="F114" s="516" t="n">
        <v>9102</v>
      </c>
    </row>
    <row collapsed="false" customFormat="false" customHeight="true" hidden="false" ht="15.4" outlineLevel="0" r="115">
      <c r="A115" s="496" t="s">
        <v>24</v>
      </c>
      <c r="B115" s="85" t="s">
        <v>201</v>
      </c>
      <c r="C115" s="497" t="n">
        <f aca="false">+C116+C118+C120</f>
        <v>125537</v>
      </c>
      <c r="D115" s="497" t="n">
        <f aca="false">+D116+D118+D120</f>
        <v>125537</v>
      </c>
      <c r="E115" s="497" t="n">
        <f aca="false">+E116+E118+E120</f>
        <v>0</v>
      </c>
      <c r="F115" s="498" t="n">
        <f aca="false">+F116+F118+F120</f>
        <v>0</v>
      </c>
    </row>
    <row collapsed="false" customFormat="false" customHeight="true" hidden="false" ht="15.4" outlineLevel="0" r="116">
      <c r="A116" s="499" t="s">
        <v>26</v>
      </c>
      <c r="B116" s="74" t="s">
        <v>202</v>
      </c>
      <c r="C116" s="500" t="n">
        <v>72198</v>
      </c>
      <c r="D116" s="500" t="n">
        <v>72198</v>
      </c>
      <c r="E116" s="500"/>
      <c r="F116" s="501"/>
    </row>
    <row collapsed="false" customFormat="false" customHeight="true" hidden="false" ht="15.4" outlineLevel="0" r="117">
      <c r="A117" s="502" t="s">
        <v>28</v>
      </c>
      <c r="B117" s="74" t="s">
        <v>203</v>
      </c>
      <c r="C117" s="503" t="n">
        <v>68338</v>
      </c>
      <c r="D117" s="503" t="n">
        <v>68338</v>
      </c>
      <c r="E117" s="503"/>
      <c r="F117" s="504"/>
    </row>
    <row collapsed="false" customFormat="false" customHeight="true" hidden="false" ht="15.4" outlineLevel="0" r="118">
      <c r="A118" s="502" t="s">
        <v>30</v>
      </c>
      <c r="B118" s="74" t="s">
        <v>204</v>
      </c>
      <c r="C118" s="503" t="n">
        <v>1800</v>
      </c>
      <c r="D118" s="503" t="n">
        <v>1800</v>
      </c>
      <c r="E118" s="503"/>
      <c r="F118" s="504"/>
    </row>
    <row collapsed="false" customFormat="false" customHeight="true" hidden="false" ht="15.4" outlineLevel="0" r="119">
      <c r="A119" s="502" t="s">
        <v>32</v>
      </c>
      <c r="B119" s="86" t="s">
        <v>205</v>
      </c>
      <c r="C119" s="546" t="s">
        <v>181</v>
      </c>
      <c r="D119" s="547" t="s">
        <v>181</v>
      </c>
      <c r="E119" s="547"/>
      <c r="F119" s="504"/>
    </row>
    <row collapsed="false" customFormat="false" customHeight="true" hidden="false" ht="15.4" outlineLevel="0" r="120">
      <c r="A120" s="502" t="s">
        <v>34</v>
      </c>
      <c r="B120" s="88" t="s">
        <v>206</v>
      </c>
      <c r="C120" s="546" t="n">
        <v>51539</v>
      </c>
      <c r="D120" s="547" t="n">
        <v>51539</v>
      </c>
      <c r="E120" s="547"/>
      <c r="F120" s="504"/>
    </row>
    <row collapsed="false" customFormat="false" customHeight="true" hidden="false" ht="15.4" outlineLevel="0" r="121">
      <c r="A121" s="502" t="s">
        <v>36</v>
      </c>
      <c r="B121" s="89" t="s">
        <v>207</v>
      </c>
      <c r="C121" s="546" t="s">
        <v>181</v>
      </c>
      <c r="D121" s="547" t="s">
        <v>181</v>
      </c>
      <c r="E121" s="547"/>
      <c r="F121" s="504"/>
    </row>
    <row collapsed="false" customFormat="false" customHeight="true" hidden="false" ht="15.4" outlineLevel="0" r="122">
      <c r="A122" s="502" t="s">
        <v>208</v>
      </c>
      <c r="B122" s="90" t="s">
        <v>269</v>
      </c>
      <c r="C122" s="546" t="s">
        <v>181</v>
      </c>
      <c r="D122" s="547" t="s">
        <v>181</v>
      </c>
      <c r="E122" s="547"/>
      <c r="F122" s="504"/>
    </row>
    <row collapsed="false" customFormat="false" customHeight="true" hidden="false" ht="15.4" outlineLevel="0" r="123">
      <c r="A123" s="502" t="s">
        <v>210</v>
      </c>
      <c r="B123" s="78" t="s">
        <v>267</v>
      </c>
      <c r="C123" s="546" t="s">
        <v>181</v>
      </c>
      <c r="D123" s="547" t="s">
        <v>181</v>
      </c>
      <c r="E123" s="547"/>
      <c r="F123" s="504"/>
    </row>
    <row collapsed="false" customFormat="false" customHeight="true" hidden="false" ht="15.4" outlineLevel="0" r="124">
      <c r="A124" s="502" t="s">
        <v>211</v>
      </c>
      <c r="B124" s="78" t="s">
        <v>212</v>
      </c>
      <c r="C124" s="546" t="n">
        <v>41044</v>
      </c>
      <c r="D124" s="547" t="n">
        <v>41044</v>
      </c>
      <c r="E124" s="547"/>
      <c r="F124" s="504"/>
    </row>
    <row collapsed="false" customFormat="false" customHeight="true" hidden="false" ht="15.4" outlineLevel="0" r="125">
      <c r="A125" s="502" t="s">
        <v>213</v>
      </c>
      <c r="B125" s="78" t="s">
        <v>214</v>
      </c>
      <c r="C125" s="546" t="s">
        <v>181</v>
      </c>
      <c r="D125" s="547" t="s">
        <v>181</v>
      </c>
      <c r="E125" s="547"/>
      <c r="F125" s="504"/>
    </row>
    <row collapsed="false" customFormat="false" customHeight="true" hidden="false" ht="15.4" outlineLevel="0" r="126">
      <c r="A126" s="502" t="s">
        <v>215</v>
      </c>
      <c r="B126" s="78" t="s">
        <v>268</v>
      </c>
      <c r="C126" s="546" t="n">
        <v>1145</v>
      </c>
      <c r="D126" s="547" t="n">
        <v>1145</v>
      </c>
      <c r="E126" s="547"/>
      <c r="F126" s="504"/>
    </row>
    <row collapsed="false" customFormat="false" customHeight="true" hidden="false" ht="15.4" outlineLevel="0" r="127">
      <c r="A127" s="502" t="s">
        <v>216</v>
      </c>
      <c r="B127" s="78" t="s">
        <v>217</v>
      </c>
      <c r="C127" s="546" t="s">
        <v>181</v>
      </c>
      <c r="D127" s="547" t="s">
        <v>181</v>
      </c>
      <c r="E127" s="547"/>
      <c r="F127" s="504"/>
    </row>
    <row collapsed="false" customFormat="false" customHeight="true" hidden="false" ht="15.4" outlineLevel="0" r="128">
      <c r="A128" s="545" t="s">
        <v>218</v>
      </c>
      <c r="B128" s="78" t="s">
        <v>538</v>
      </c>
      <c r="C128" s="548" t="n">
        <v>9350</v>
      </c>
      <c r="D128" s="549" t="n">
        <v>9350</v>
      </c>
      <c r="E128" s="549"/>
      <c r="F128" s="511"/>
    </row>
    <row collapsed="false" customFormat="false" customHeight="true" hidden="false" ht="15.4" outlineLevel="0" r="129">
      <c r="A129" s="496" t="s">
        <v>38</v>
      </c>
      <c r="B129" s="38" t="s">
        <v>220</v>
      </c>
      <c r="C129" s="550" t="n">
        <f aca="false">+C130+C131</f>
        <v>0</v>
      </c>
      <c r="D129" s="550" t="n">
        <f aca="false">+D130+D131</f>
        <v>0</v>
      </c>
      <c r="E129" s="550" t="n">
        <f aca="false">+E130+E131</f>
        <v>0</v>
      </c>
      <c r="F129" s="498" t="n">
        <f aca="false">+F130+F131</f>
        <v>0</v>
      </c>
    </row>
    <row collapsed="false" customFormat="false" customHeight="true" hidden="false" ht="15.4" outlineLevel="0" r="130">
      <c r="A130" s="499" t="s">
        <v>40</v>
      </c>
      <c r="B130" s="92" t="s">
        <v>221</v>
      </c>
      <c r="C130" s="551"/>
      <c r="D130" s="551"/>
      <c r="E130" s="551"/>
      <c r="F130" s="501"/>
    </row>
    <row collapsed="false" customFormat="false" customHeight="true" hidden="false" ht="15.4" outlineLevel="0" r="131">
      <c r="A131" s="507" t="s">
        <v>42</v>
      </c>
      <c r="B131" s="86" t="s">
        <v>222</v>
      </c>
      <c r="C131" s="549"/>
      <c r="D131" s="549"/>
      <c r="E131" s="549"/>
      <c r="F131" s="511"/>
    </row>
    <row collapsed="false" customFormat="false" customHeight="true" hidden="false" ht="15.4" outlineLevel="0" r="132">
      <c r="A132" s="496" t="s">
        <v>52</v>
      </c>
      <c r="B132" s="38" t="s">
        <v>223</v>
      </c>
      <c r="C132" s="550" t="n">
        <f aca="false">+C95+C115+C129</f>
        <v>228871</v>
      </c>
      <c r="D132" s="550" t="n">
        <f aca="false">+D95+D115+D129</f>
        <v>219419</v>
      </c>
      <c r="E132" s="550" t="n">
        <f aca="false">+E95+E115+E129</f>
        <v>350</v>
      </c>
      <c r="F132" s="498" t="n">
        <f aca="false">+F95+F115+F129</f>
        <v>9102</v>
      </c>
    </row>
    <row collapsed="false" customFormat="false" customHeight="true" hidden="false" ht="15.4" outlineLevel="0" r="133">
      <c r="A133" s="496" t="s">
        <v>66</v>
      </c>
      <c r="B133" s="38" t="s">
        <v>224</v>
      </c>
      <c r="C133" s="550" t="n">
        <f aca="false">+C134+C135+C136</f>
        <v>0</v>
      </c>
      <c r="D133" s="550" t="n">
        <f aca="false">+D134+D135+D136</f>
        <v>0</v>
      </c>
      <c r="E133" s="550" t="n">
        <f aca="false">+E134+E135+E136</f>
        <v>0</v>
      </c>
      <c r="F133" s="498" t="n">
        <f aca="false">+F134+F135+F136</f>
        <v>0</v>
      </c>
    </row>
    <row collapsed="false" customFormat="false" customHeight="true" hidden="false" ht="15.4" outlineLevel="0" r="134">
      <c r="A134" s="499" t="s">
        <v>68</v>
      </c>
      <c r="B134" s="92" t="s">
        <v>225</v>
      </c>
      <c r="C134" s="546"/>
      <c r="D134" s="547"/>
      <c r="E134" s="547"/>
      <c r="F134" s="504"/>
    </row>
    <row collapsed="false" customFormat="false" customHeight="true" hidden="false" ht="15.4" outlineLevel="0" r="135">
      <c r="A135" s="502" t="s">
        <v>70</v>
      </c>
      <c r="B135" s="74" t="s">
        <v>226</v>
      </c>
      <c r="C135" s="546"/>
      <c r="D135" s="547"/>
      <c r="E135" s="547"/>
      <c r="F135" s="504"/>
    </row>
    <row collapsed="false" customFormat="false" customHeight="true" hidden="false" ht="15.4" outlineLevel="0" r="136">
      <c r="A136" s="545" t="s">
        <v>72</v>
      </c>
      <c r="B136" s="93" t="s">
        <v>227</v>
      </c>
      <c r="C136" s="546"/>
      <c r="D136" s="547"/>
      <c r="E136" s="547"/>
      <c r="F136" s="504"/>
    </row>
    <row collapsed="false" customFormat="false" customHeight="true" hidden="false" ht="15.4" outlineLevel="0" r="137">
      <c r="A137" s="496" t="s">
        <v>88</v>
      </c>
      <c r="B137" s="38" t="s">
        <v>228</v>
      </c>
      <c r="C137" s="550" t="n">
        <f aca="false">+C138+C139+C140+C141</f>
        <v>0</v>
      </c>
      <c r="D137" s="550" t="n">
        <f aca="false">+D138+D139+D140+D141</f>
        <v>0</v>
      </c>
      <c r="E137" s="550" t="n">
        <f aca="false">+E138+E139+E140+E141</f>
        <v>0</v>
      </c>
      <c r="F137" s="498" t="n">
        <f aca="false">+F138+F139+F140+F141</f>
        <v>0</v>
      </c>
    </row>
    <row collapsed="false" customFormat="false" customHeight="true" hidden="false" ht="15.4" outlineLevel="0" r="138">
      <c r="A138" s="499" t="s">
        <v>90</v>
      </c>
      <c r="B138" s="92" t="s">
        <v>229</v>
      </c>
      <c r="C138" s="546"/>
      <c r="D138" s="547"/>
      <c r="E138" s="547"/>
      <c r="F138" s="504"/>
    </row>
    <row collapsed="false" customFormat="false" customHeight="true" hidden="false" ht="15.4" outlineLevel="0" r="139">
      <c r="A139" s="502" t="s">
        <v>92</v>
      </c>
      <c r="B139" s="74" t="s">
        <v>230</v>
      </c>
      <c r="C139" s="546"/>
      <c r="D139" s="547"/>
      <c r="E139" s="547"/>
      <c r="F139" s="504"/>
    </row>
    <row collapsed="false" customFormat="false" customHeight="true" hidden="false" ht="15.4" outlineLevel="0" r="140">
      <c r="A140" s="502" t="s">
        <v>94</v>
      </c>
      <c r="B140" s="74" t="s">
        <v>231</v>
      </c>
      <c r="C140" s="546"/>
      <c r="D140" s="547"/>
      <c r="E140" s="547"/>
      <c r="F140" s="504"/>
    </row>
    <row collapsed="false" customFormat="false" customHeight="true" hidden="false" ht="15.4" outlineLevel="0" r="141">
      <c r="A141" s="545" t="s">
        <v>96</v>
      </c>
      <c r="B141" s="93" t="s">
        <v>232</v>
      </c>
      <c r="C141" s="546"/>
      <c r="D141" s="547"/>
      <c r="E141" s="547"/>
      <c r="F141" s="504"/>
    </row>
    <row collapsed="false" customFormat="false" customHeight="true" hidden="false" ht="15.4" outlineLevel="0" r="142">
      <c r="A142" s="496" t="s">
        <v>101</v>
      </c>
      <c r="B142" s="38" t="s">
        <v>233</v>
      </c>
      <c r="C142" s="550" t="n">
        <f aca="false">SUM(C143:C147)</f>
        <v>38875</v>
      </c>
      <c r="D142" s="550" t="n">
        <f aca="false">SUM(D143:D147)</f>
        <v>0</v>
      </c>
      <c r="E142" s="550" t="n">
        <f aca="false">SUM(E143:E147)</f>
        <v>0</v>
      </c>
      <c r="F142" s="498" t="n">
        <f aca="false">SUM(F143:F147)</f>
        <v>38875</v>
      </c>
    </row>
    <row collapsed="false" customFormat="false" customHeight="true" hidden="false" ht="15.4" outlineLevel="0" r="143">
      <c r="A143" s="499" t="s">
        <v>103</v>
      </c>
      <c r="B143" s="92" t="s">
        <v>234</v>
      </c>
      <c r="C143" s="546"/>
      <c r="D143" s="547"/>
      <c r="E143" s="547"/>
      <c r="F143" s="504"/>
    </row>
    <row collapsed="false" customFormat="false" customHeight="true" hidden="false" ht="15.4" outlineLevel="0" r="144">
      <c r="A144" s="502" t="s">
        <v>105</v>
      </c>
      <c r="B144" s="74" t="s">
        <v>235</v>
      </c>
      <c r="C144" s="546"/>
      <c r="D144" s="547"/>
      <c r="E144" s="547"/>
      <c r="F144" s="504"/>
    </row>
    <row collapsed="false" customFormat="false" customHeight="true" hidden="false" ht="15.4" outlineLevel="0" r="145">
      <c r="A145" s="502" t="s">
        <v>107</v>
      </c>
      <c r="B145" s="74" t="s">
        <v>539</v>
      </c>
      <c r="C145" s="546" t="n">
        <v>38875</v>
      </c>
      <c r="D145" s="547" t="n">
        <v>0</v>
      </c>
      <c r="E145" s="547"/>
      <c r="F145" s="504" t="n">
        <v>38875</v>
      </c>
    </row>
    <row collapsed="false" customFormat="false" customHeight="true" hidden="false" ht="15.4" outlineLevel="0" r="146">
      <c r="A146" s="502" t="s">
        <v>109</v>
      </c>
      <c r="B146" s="74" t="s">
        <v>236</v>
      </c>
      <c r="C146" s="546"/>
      <c r="D146" s="547"/>
      <c r="E146" s="547"/>
      <c r="F146" s="504"/>
    </row>
    <row collapsed="false" customFormat="false" customHeight="true" hidden="false" ht="15.4" outlineLevel="0" r="147">
      <c r="A147" s="545" t="s">
        <v>540</v>
      </c>
      <c r="B147" s="93" t="s">
        <v>237</v>
      </c>
      <c r="C147" s="546"/>
      <c r="D147" s="547"/>
      <c r="E147" s="547"/>
      <c r="F147" s="504"/>
    </row>
    <row collapsed="false" customFormat="false" customHeight="true" hidden="false" ht="15.4" outlineLevel="0" r="148">
      <c r="A148" s="496" t="s">
        <v>111</v>
      </c>
      <c r="B148" s="38" t="s">
        <v>238</v>
      </c>
      <c r="C148" s="552" t="n">
        <f aca="false">+C149+C150+C151+C152</f>
        <v>0</v>
      </c>
      <c r="D148" s="552" t="n">
        <f aca="false">+D149+D150+D151+D152</f>
        <v>0</v>
      </c>
      <c r="E148" s="552" t="n">
        <f aca="false">+E149+E150+E151+E152</f>
        <v>0</v>
      </c>
      <c r="F148" s="553" t="n">
        <f aca="false">+F149+F150+F151+F152</f>
        <v>0</v>
      </c>
    </row>
    <row collapsed="false" customFormat="false" customHeight="true" hidden="false" ht="15.4" outlineLevel="0" r="149">
      <c r="A149" s="499" t="s">
        <v>113</v>
      </c>
      <c r="B149" s="92" t="s">
        <v>239</v>
      </c>
      <c r="C149" s="554"/>
      <c r="D149" s="503"/>
      <c r="E149" s="503"/>
      <c r="F149" s="504"/>
    </row>
    <row collapsed="false" customFormat="false" customHeight="true" hidden="false" ht="15.4" outlineLevel="0" r="150">
      <c r="A150" s="502" t="s">
        <v>115</v>
      </c>
      <c r="B150" s="74" t="s">
        <v>240</v>
      </c>
      <c r="C150" s="554"/>
      <c r="D150" s="503"/>
      <c r="E150" s="503"/>
      <c r="F150" s="504"/>
    </row>
    <row collapsed="false" customFormat="false" customHeight="true" hidden="false" ht="15.4" outlineLevel="0" r="151">
      <c r="A151" s="502" t="s">
        <v>117</v>
      </c>
      <c r="B151" s="74" t="s">
        <v>241</v>
      </c>
      <c r="C151" s="554"/>
      <c r="D151" s="503"/>
      <c r="E151" s="503"/>
      <c r="F151" s="504"/>
    </row>
    <row collapsed="false" customFormat="false" customHeight="true" hidden="false" ht="15.4" outlineLevel="0" r="152">
      <c r="A152" s="502" t="s">
        <v>119</v>
      </c>
      <c r="B152" s="74" t="s">
        <v>242</v>
      </c>
      <c r="C152" s="554"/>
      <c r="D152" s="503"/>
      <c r="E152" s="503"/>
      <c r="F152" s="504"/>
    </row>
    <row collapsed="false" customFormat="false" customHeight="true" hidden="false" ht="15.4" outlineLevel="0" r="153">
      <c r="A153" s="496" t="s">
        <v>121</v>
      </c>
      <c r="B153" s="38" t="s">
        <v>243</v>
      </c>
      <c r="C153" s="552" t="n">
        <f aca="false">+C133+C137+C142+C148</f>
        <v>38875</v>
      </c>
      <c r="D153" s="552" t="n">
        <f aca="false">+D133+D137+D142+D148</f>
        <v>0</v>
      </c>
      <c r="E153" s="552" t="n">
        <f aca="false">+E133+E137+E142+E148</f>
        <v>0</v>
      </c>
      <c r="F153" s="553" t="n">
        <f aca="false">+F133+F137+F142+F148</f>
        <v>38875</v>
      </c>
    </row>
    <row collapsed="false" customFormat="false" customHeight="true" hidden="false" ht="15.4" outlineLevel="0" r="154">
      <c r="A154" s="555" t="s">
        <v>123</v>
      </c>
      <c r="B154" s="96" t="s">
        <v>244</v>
      </c>
      <c r="C154" s="552" t="n">
        <f aca="false">+C132+C153</f>
        <v>267746</v>
      </c>
      <c r="D154" s="552" t="n">
        <f aca="false">+D132+D153</f>
        <v>219419</v>
      </c>
      <c r="E154" s="552" t="n">
        <f aca="false">+E132+E153</f>
        <v>350</v>
      </c>
      <c r="F154" s="553" t="n">
        <f aca="false">+F132+F153</f>
        <v>47977</v>
      </c>
    </row>
    <row collapsed="false" customFormat="false" customHeight="true" hidden="false" ht="15.4" outlineLevel="0" r="155">
      <c r="A155" s="556"/>
      <c r="B155" s="557"/>
      <c r="C155" s="557"/>
      <c r="D155" s="557"/>
      <c r="E155" s="557"/>
      <c r="F155" s="557"/>
    </row>
    <row collapsed="false" customFormat="false" customHeight="true" hidden="false" ht="15.4" outlineLevel="0" r="156">
      <c r="A156" s="558" t="s">
        <v>541</v>
      </c>
      <c r="B156" s="559"/>
      <c r="C156" s="560" t="n">
        <v>6</v>
      </c>
      <c r="D156" s="560" t="n">
        <v>6</v>
      </c>
      <c r="E156" s="560"/>
      <c r="F156" s="561"/>
    </row>
    <row collapsed="false" customFormat="false" customHeight="true" hidden="false" ht="15.4" outlineLevel="0" r="157">
      <c r="A157" s="558" t="s">
        <v>542</v>
      </c>
      <c r="B157" s="559"/>
      <c r="C157" s="560" t="n">
        <v>11</v>
      </c>
      <c r="D157" s="560" t="n">
        <v>11</v>
      </c>
      <c r="E157" s="560"/>
      <c r="F157" s="561"/>
    </row>
    <row collapsed="false" customFormat="false" customHeight="true" hidden="false" ht="15" outlineLevel="0" r="158">
      <c r="C158" s="562"/>
      <c r="D158" s="562"/>
      <c r="E158" s="562"/>
      <c r="F158" s="562"/>
    </row>
    <row collapsed="false" customFormat="false" customHeight="true" hidden="false" ht="15" outlineLevel="0" r="159">
      <c r="C159" s="562"/>
      <c r="D159" s="562"/>
      <c r="E159" s="562"/>
      <c r="F159" s="562"/>
    </row>
    <row collapsed="false" customFormat="false" customHeight="true" hidden="false" ht="15" outlineLevel="0" r="160">
      <c r="C160" s="562"/>
      <c r="D160" s="562"/>
      <c r="E160" s="562"/>
      <c r="F160" s="562"/>
    </row>
    <row collapsed="false" customFormat="false" customHeight="true" hidden="false" ht="15" outlineLevel="0" r="161">
      <c r="C161" s="562"/>
      <c r="D161" s="562"/>
      <c r="E161" s="562"/>
      <c r="F161" s="562"/>
    </row>
    <row collapsed="false" customFormat="false" customHeight="true" hidden="false" ht="15" outlineLevel="0" r="162">
      <c r="C162" s="562"/>
      <c r="D162" s="562"/>
      <c r="E162" s="562"/>
      <c r="F162" s="562"/>
    </row>
    <row collapsed="false" customFormat="false" customHeight="true" hidden="false" ht="15" outlineLevel="0" r="163">
      <c r="C163" s="562"/>
      <c r="D163" s="562"/>
      <c r="E163" s="562"/>
      <c r="F163" s="562"/>
    </row>
    <row collapsed="false" customFormat="false" customHeight="true" hidden="false" ht="15" outlineLevel="0" r="164">
      <c r="C164" s="562"/>
      <c r="D164" s="562"/>
      <c r="E164" s="562"/>
      <c r="F164" s="562"/>
    </row>
    <row collapsed="false" customFormat="false" customHeight="true" hidden="false" ht="15" outlineLevel="0" r="165">
      <c r="C165" s="562"/>
      <c r="D165" s="562"/>
      <c r="E165" s="562"/>
      <c r="F165" s="562"/>
    </row>
    <row collapsed="false" customFormat="false" customHeight="true" hidden="false" ht="15" outlineLevel="0" r="166">
      <c r="C166" s="562"/>
      <c r="D166" s="562"/>
      <c r="E166" s="562"/>
      <c r="F166" s="562"/>
    </row>
    <row collapsed="false" customFormat="false" customHeight="true" hidden="false" ht="15" outlineLevel="0" r="167">
      <c r="C167" s="562"/>
      <c r="D167" s="562"/>
      <c r="E167" s="562"/>
      <c r="F167" s="562"/>
    </row>
    <row collapsed="false" customFormat="false" customHeight="true" hidden="false" ht="15" outlineLevel="0" r="168">
      <c r="C168" s="562"/>
      <c r="D168" s="562"/>
      <c r="E168" s="562"/>
      <c r="F168" s="562"/>
    </row>
    <row collapsed="false" customFormat="false" customHeight="true" hidden="false" ht="15" outlineLevel="0" r="169">
      <c r="C169" s="562"/>
      <c r="D169" s="562"/>
      <c r="E169" s="562"/>
      <c r="F169" s="562"/>
    </row>
    <row collapsed="false" customFormat="false" customHeight="true" hidden="false" ht="15" outlineLevel="0" r="170">
      <c r="C170" s="562"/>
      <c r="D170" s="562"/>
      <c r="E170" s="562"/>
      <c r="F170" s="562"/>
    </row>
    <row collapsed="false" customFormat="false" customHeight="true" hidden="false" ht="15" outlineLevel="0" r="171">
      <c r="C171" s="562"/>
      <c r="D171" s="562"/>
      <c r="E171" s="562"/>
      <c r="F171" s="562"/>
    </row>
    <row collapsed="false" customFormat="false" customHeight="true" hidden="false" ht="15" outlineLevel="0" r="172">
      <c r="C172" s="562"/>
      <c r="D172" s="562"/>
      <c r="E172" s="562"/>
      <c r="F172" s="562"/>
    </row>
    <row collapsed="false" customFormat="false" customHeight="true" hidden="false" ht="15" outlineLevel="0" r="173">
      <c r="C173" s="562"/>
      <c r="D173" s="562"/>
      <c r="E173" s="562"/>
      <c r="F173" s="562"/>
    </row>
    <row collapsed="false" customFormat="false" customHeight="true" hidden="false" ht="15" outlineLevel="0" r="174">
      <c r="C174" s="562"/>
      <c r="D174" s="562"/>
      <c r="E174" s="562"/>
      <c r="F174" s="562"/>
    </row>
    <row collapsed="false" customFormat="false" customHeight="true" hidden="false" ht="15" outlineLevel="0" r="175">
      <c r="C175" s="562"/>
      <c r="D175" s="562"/>
      <c r="E175" s="562"/>
      <c r="F175" s="562"/>
    </row>
    <row collapsed="false" customFormat="false" customHeight="true" hidden="false" ht="15" outlineLevel="0" r="176">
      <c r="C176" s="562"/>
      <c r="D176" s="562"/>
      <c r="E176" s="562"/>
      <c r="F176" s="562"/>
    </row>
    <row collapsed="false" customFormat="false" customHeight="true" hidden="false" ht="15" outlineLevel="0" r="177">
      <c r="C177" s="562"/>
      <c r="D177" s="562"/>
      <c r="E177" s="562"/>
      <c r="F177" s="562"/>
    </row>
    <row collapsed="false" customFormat="false" customHeight="true" hidden="false" ht="15" outlineLevel="0" r="178">
      <c r="C178" s="562"/>
      <c r="D178" s="562"/>
      <c r="E178" s="562"/>
      <c r="F178" s="562"/>
    </row>
    <row collapsed="false" customFormat="false" customHeight="true" hidden="false" ht="15" outlineLevel="0" r="179">
      <c r="C179" s="562"/>
      <c r="D179" s="562"/>
      <c r="E179" s="562"/>
      <c r="F179" s="562"/>
    </row>
    <row collapsed="false" customFormat="false" customHeight="true" hidden="false" ht="15" outlineLevel="0" r="180">
      <c r="C180" s="562"/>
      <c r="D180" s="562"/>
      <c r="E180" s="562"/>
      <c r="F180" s="562"/>
    </row>
    <row collapsed="false" customFormat="false" customHeight="true" hidden="false" ht="15" outlineLevel="0" r="181">
      <c r="C181" s="562"/>
      <c r="D181" s="562"/>
      <c r="E181" s="562"/>
      <c r="F181" s="562"/>
    </row>
    <row collapsed="false" customFormat="false" customHeight="true" hidden="false" ht="15" outlineLevel="0" r="182"/>
    <row collapsed="false" customFormat="false" customHeight="true" hidden="false" ht="15" outlineLevel="0" r="183"/>
    <row collapsed="false" customFormat="false" customHeight="true" hidden="false" ht="15" outlineLevel="0" r="184"/>
    <row collapsed="false" customFormat="false" customHeight="true" hidden="false" ht="15" outlineLevel="0" r="185"/>
    <row collapsed="false" customFormat="false" customHeight="true" hidden="false" ht="15" outlineLevel="0" r="186"/>
    <row collapsed="false" customFormat="false" customHeight="true" hidden="false" ht="15" outlineLevel="0" r="187"/>
    <row collapsed="false" customFormat="false" customHeight="true" hidden="false" ht="15" outlineLevel="0" r="188"/>
    <row collapsed="false" customFormat="false" customHeight="true" hidden="false" ht="15" outlineLevel="0" r="189"/>
    <row collapsed="false" customFormat="false" customHeight="true" hidden="false" ht="15" outlineLevel="0" r="190"/>
    <row collapsed="false" customFormat="false" customHeight="true" hidden="false" ht="15" outlineLevel="0" r="191"/>
    <row collapsed="false" customFormat="false" customHeight="true" hidden="false" ht="15" outlineLevel="0" r="192"/>
    <row collapsed="false" customFormat="false" customHeight="true" hidden="false" ht="15" outlineLevel="0" r="193"/>
    <row collapsed="false" customFormat="false" customHeight="true" hidden="false" ht="15" outlineLevel="0" r="194"/>
    <row collapsed="false" customFormat="false" customHeight="true" hidden="false" ht="15" outlineLevel="0" r="195"/>
    <row collapsed="false" customFormat="false" customHeight="true" hidden="false" ht="15" outlineLevel="0" r="196"/>
    <row collapsed="false" customFormat="false" customHeight="true" hidden="false" ht="15" outlineLevel="0" r="197"/>
    <row collapsed="false" customFormat="false" customHeight="true" hidden="false" ht="15" outlineLevel="0" r="198"/>
    <row collapsed="false" customFormat="false" customHeight="true" hidden="false" ht="15" outlineLevel="0" r="199"/>
    <row collapsed="false" customFormat="false" customHeight="true" hidden="false" ht="15" outlineLevel="0" r="200"/>
    <row collapsed="false" customFormat="false" customHeight="true" hidden="false" ht="15" outlineLevel="0" r="201"/>
    <row collapsed="false" customFormat="false" customHeight="true" hidden="false" ht="15" outlineLevel="0" r="202"/>
    <row collapsed="false" customFormat="false" customHeight="true" hidden="false" ht="15" outlineLevel="0" r="203"/>
    <row collapsed="false" customFormat="false" customHeight="true" hidden="false" ht="15" outlineLevel="0" r="204"/>
    <row collapsed="false" customFormat="false" customHeight="true" hidden="false" ht="15" outlineLevel="0" r="205"/>
    <row collapsed="false" customFormat="false" customHeight="true" hidden="false" ht="15" outlineLevel="0" r="206"/>
    <row collapsed="false" customFormat="false" customHeight="true" hidden="false" ht="15" outlineLevel="0" r="207"/>
    <row collapsed="false" customFormat="false" customHeight="true" hidden="false" ht="15" outlineLevel="0" r="208"/>
    <row collapsed="false" customFormat="false" customHeight="true" hidden="false" ht="15" outlineLevel="0" r="209"/>
    <row collapsed="false" customFormat="false" customHeight="true" hidden="false" ht="15" outlineLevel="0" r="210"/>
    <row collapsed="false" customFormat="false" customHeight="true" hidden="false" ht="15" outlineLevel="0" r="211"/>
    <row collapsed="false" customFormat="false" customHeight="true" hidden="false" ht="15" outlineLevel="0" r="212"/>
    <row collapsed="false" customFormat="false" customHeight="true" hidden="false" ht="15" outlineLevel="0" r="213"/>
    <row collapsed="false" customFormat="false" customHeight="true" hidden="false" ht="15" outlineLevel="0" r="214"/>
    <row collapsed="false" customFormat="false" customHeight="true" hidden="false" ht="15" outlineLevel="0" r="215"/>
    <row collapsed="false" customFormat="false" customHeight="true" hidden="false" ht="15" outlineLevel="0" r="216"/>
    <row collapsed="false" customFormat="false" customHeight="true" hidden="false" ht="15" outlineLevel="0" r="217"/>
    <row collapsed="false" customFormat="false" customHeight="true" hidden="false" ht="15" outlineLevel="0" r="218"/>
    <row collapsed="false" customFormat="false" customHeight="true" hidden="false" ht="15" outlineLevel="0" r="219"/>
    <row collapsed="false" customFormat="false" customHeight="true" hidden="false" ht="15" outlineLevel="0" r="220"/>
    <row collapsed="false" customFormat="false" customHeight="true" hidden="false" ht="15" outlineLevel="0" r="221"/>
    <row collapsed="false" customFormat="false" customHeight="true" hidden="false" ht="15" outlineLevel="0" r="222"/>
    <row collapsed="false" customFormat="false" customHeight="true" hidden="false" ht="15" outlineLevel="0" r="223"/>
    <row collapsed="false" customFormat="false" customHeight="true" hidden="false" ht="15" outlineLevel="0" r="224"/>
    <row collapsed="false" customFormat="false" customHeight="true" hidden="false" ht="15" outlineLevel="0" r="225"/>
    <row collapsed="false" customFormat="false" customHeight="true" hidden="false" ht="15" outlineLevel="0" r="226"/>
    <row collapsed="false" customFormat="false" customHeight="true" hidden="false" ht="15" outlineLevel="0" r="227"/>
    <row collapsed="false" customFormat="false" customHeight="true" hidden="false" ht="15" outlineLevel="0" r="228"/>
    <row collapsed="false" customFormat="false" customHeight="true" hidden="false" ht="15" outlineLevel="0" r="229"/>
    <row collapsed="false" customFormat="false" customHeight="true" hidden="false" ht="15" outlineLevel="0" r="230"/>
    <row collapsed="false" customFormat="false" customHeight="true" hidden="false" ht="15" outlineLevel="0" r="231"/>
    <row collapsed="false" customFormat="false" customHeight="true" hidden="false" ht="15" outlineLevel="0" r="232"/>
    <row collapsed="false" customFormat="false" customHeight="true" hidden="false" ht="15" outlineLevel="0" r="233"/>
    <row collapsed="false" customFormat="false" customHeight="true" hidden="false" ht="15" outlineLevel="0" r="234"/>
    <row collapsed="false" customFormat="false" customHeight="true" hidden="false" ht="15" outlineLevel="0" r="235"/>
    <row collapsed="false" customFormat="false" customHeight="true" hidden="false" ht="15" outlineLevel="0" r="236"/>
    <row collapsed="false" customFormat="false" customHeight="true" hidden="false" ht="15" outlineLevel="0" r="237"/>
    <row collapsed="false" customFormat="false" customHeight="true" hidden="false" ht="15" outlineLevel="0" r="238"/>
    <row collapsed="false" customFormat="false" customHeight="true" hidden="false" ht="15" outlineLevel="0" r="239"/>
    <row collapsed="false" customFormat="false" customHeight="true" hidden="false" ht="15" outlineLevel="0" r="240"/>
    <row collapsed="false" customFormat="false" customHeight="true" hidden="false" ht="15" outlineLevel="0" r="241"/>
    <row collapsed="false" customFormat="false" customHeight="true" hidden="false" ht="15" outlineLevel="0" r="242"/>
    <row collapsed="false" customFormat="false" customHeight="true" hidden="false" ht="15" outlineLevel="0" r="243"/>
    <row collapsed="false" customFormat="false" customHeight="true" hidden="false" ht="15" outlineLevel="0" r="244"/>
    <row collapsed="false" customFormat="false" customHeight="true" hidden="false" ht="15" outlineLevel="0" r="245"/>
    <row collapsed="false" customFormat="false" customHeight="true" hidden="false" ht="15" outlineLevel="0" r="246"/>
    <row collapsed="false" customFormat="false" customHeight="true" hidden="false" ht="15" outlineLevel="0" r="247"/>
    <row collapsed="false" customFormat="false" customHeight="true" hidden="false" ht="15" outlineLevel="0" r="248"/>
  </sheetData>
  <mergeCells count="15">
    <mergeCell ref="A1:F1"/>
    <mergeCell ref="A2:F2"/>
    <mergeCell ref="E3:F3"/>
    <mergeCell ref="A4:A5"/>
    <mergeCell ref="B4:B5"/>
    <mergeCell ref="C4:C5"/>
    <mergeCell ref="D4:F4"/>
    <mergeCell ref="A55:A56"/>
    <mergeCell ref="B55:B56"/>
    <mergeCell ref="C55:C56"/>
    <mergeCell ref="D55:F55"/>
    <mergeCell ref="A108:A109"/>
    <mergeCell ref="B108:B109"/>
    <mergeCell ref="C108:C109"/>
    <mergeCell ref="D108:F108"/>
  </mergeCells>
  <printOptions headings="false" gridLines="false" gridLinesSet="true" horizontalCentered="false" verticalCentered="false"/>
  <pageMargins left="0" right="0" top="0.157638888888889" bottom="0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563" width="6.56470588235294"/>
    <col collapsed="false" hidden="false" max="2" min="2" style="564" width="55.8117647058824"/>
    <col collapsed="false" hidden="false" max="3" min="3" style="564" width="11.6588235294118"/>
    <col collapsed="false" hidden="false" max="5" min="4" style="564" width="10.5019607843137"/>
    <col collapsed="false" hidden="false" max="6" min="6" style="564" width="11.956862745098"/>
    <col collapsed="false" hidden="false" max="257" min="7" style="564" width="9.32549019607843"/>
  </cols>
  <sheetData>
    <row collapsed="false" customFormat="true" customHeight="true" hidden="false" ht="21" outlineLevel="0" r="1" s="183">
      <c r="A1" s="565" t="s">
        <v>543</v>
      </c>
      <c r="B1" s="565"/>
      <c r="C1" s="565"/>
      <c r="D1" s="565"/>
      <c r="E1" s="565"/>
      <c r="F1" s="565"/>
    </row>
    <row collapsed="false" customFormat="true" customHeight="true" hidden="false" ht="21" outlineLevel="0" r="2" s="183">
      <c r="A2" s="566" t="s">
        <v>544</v>
      </c>
      <c r="B2" s="566"/>
      <c r="C2" s="566"/>
      <c r="D2" s="566"/>
      <c r="E2" s="566"/>
      <c r="F2" s="566"/>
    </row>
    <row collapsed="false" customFormat="true" customHeight="true" hidden="false" ht="15.95" outlineLevel="0" r="3" s="570">
      <c r="A3" s="567"/>
      <c r="B3" s="567"/>
      <c r="C3" s="567"/>
      <c r="D3" s="567"/>
      <c r="E3" s="568"/>
      <c r="F3" s="569" t="s">
        <v>4</v>
      </c>
    </row>
    <row collapsed="false" customFormat="false" customHeight="true" hidden="false" ht="15" outlineLevel="0" r="4">
      <c r="A4" s="571" t="s">
        <v>526</v>
      </c>
      <c r="B4" s="572" t="s">
        <v>527</v>
      </c>
      <c r="C4" s="572" t="s">
        <v>545</v>
      </c>
      <c r="D4" s="573" t="s">
        <v>529</v>
      </c>
      <c r="E4" s="573"/>
      <c r="F4" s="573"/>
    </row>
    <row collapsed="false" customFormat="false" customHeight="false" hidden="false" ht="39.55" outlineLevel="0" r="5">
      <c r="A5" s="571"/>
      <c r="B5" s="572"/>
      <c r="C5" s="572"/>
      <c r="D5" s="572" t="s">
        <v>530</v>
      </c>
      <c r="E5" s="574" t="s">
        <v>531</v>
      </c>
      <c r="F5" s="575" t="s">
        <v>546</v>
      </c>
    </row>
    <row collapsed="false" customFormat="true" customHeight="true" hidden="false" ht="12.95" outlineLevel="0" r="6" s="576">
      <c r="A6" s="571" t="n">
        <v>1</v>
      </c>
      <c r="B6" s="572" t="n">
        <v>2</v>
      </c>
      <c r="C6" s="572" t="n">
        <v>3</v>
      </c>
      <c r="D6" s="572" t="n">
        <v>4</v>
      </c>
      <c r="E6" s="574" t="n">
        <v>5</v>
      </c>
      <c r="F6" s="575" t="n">
        <v>6</v>
      </c>
    </row>
    <row collapsed="false" customFormat="true" customHeight="true" hidden="false" ht="15.95" outlineLevel="0" r="7" s="576">
      <c r="A7" s="577"/>
      <c r="B7" s="578" t="s">
        <v>276</v>
      </c>
      <c r="C7" s="578"/>
      <c r="D7" s="578"/>
      <c r="E7" s="578"/>
      <c r="F7" s="579"/>
    </row>
    <row collapsed="false" customFormat="true" customHeight="true" hidden="false" ht="15" outlineLevel="0" r="8" s="583">
      <c r="A8" s="571" t="s">
        <v>10</v>
      </c>
      <c r="B8" s="580" t="s">
        <v>547</v>
      </c>
      <c r="C8" s="581"/>
      <c r="D8" s="581"/>
      <c r="E8" s="581"/>
      <c r="F8" s="582" t="n">
        <f aca="false">SUM(F9:F18)</f>
        <v>0</v>
      </c>
    </row>
    <row collapsed="false" customFormat="true" customHeight="true" hidden="false" ht="15" outlineLevel="0" r="9" s="583">
      <c r="A9" s="584" t="s">
        <v>12</v>
      </c>
      <c r="B9" s="585" t="s">
        <v>69</v>
      </c>
      <c r="C9" s="586"/>
      <c r="D9" s="587"/>
      <c r="E9" s="587"/>
      <c r="F9" s="588"/>
    </row>
    <row collapsed="false" customFormat="true" customHeight="true" hidden="false" ht="15" outlineLevel="0" r="10" s="583">
      <c r="A10" s="589" t="s">
        <v>14</v>
      </c>
      <c r="B10" s="590" t="s">
        <v>71</v>
      </c>
      <c r="C10" s="591"/>
      <c r="D10" s="592"/>
      <c r="E10" s="592"/>
      <c r="F10" s="593"/>
    </row>
    <row collapsed="false" customFormat="true" customHeight="true" hidden="false" ht="15" outlineLevel="0" r="11" s="583">
      <c r="A11" s="589" t="s">
        <v>16</v>
      </c>
      <c r="B11" s="590" t="s">
        <v>73</v>
      </c>
      <c r="C11" s="591"/>
      <c r="D11" s="592"/>
      <c r="E11" s="592"/>
      <c r="F11" s="593"/>
    </row>
    <row collapsed="false" customFormat="true" customHeight="true" hidden="false" ht="15" outlineLevel="0" r="12" s="583">
      <c r="A12" s="589" t="s">
        <v>18</v>
      </c>
      <c r="B12" s="590" t="s">
        <v>75</v>
      </c>
      <c r="C12" s="591"/>
      <c r="D12" s="592"/>
      <c r="E12" s="592"/>
      <c r="F12" s="593"/>
    </row>
    <row collapsed="false" customFormat="true" customHeight="true" hidden="false" ht="15" outlineLevel="0" r="13" s="583">
      <c r="A13" s="589" t="s">
        <v>20</v>
      </c>
      <c r="B13" s="590" t="s">
        <v>77</v>
      </c>
      <c r="C13" s="591"/>
      <c r="D13" s="592"/>
      <c r="E13" s="592"/>
      <c r="F13" s="593"/>
    </row>
    <row collapsed="false" customFormat="true" customHeight="true" hidden="false" ht="15" outlineLevel="0" r="14" s="583">
      <c r="A14" s="589" t="s">
        <v>22</v>
      </c>
      <c r="B14" s="590" t="s">
        <v>79</v>
      </c>
      <c r="C14" s="591"/>
      <c r="D14" s="592"/>
      <c r="E14" s="592"/>
      <c r="F14" s="593"/>
    </row>
    <row collapsed="false" customFormat="true" customHeight="true" hidden="false" ht="15" outlineLevel="0" r="15" s="583">
      <c r="A15" s="589" t="s">
        <v>182</v>
      </c>
      <c r="B15" s="594" t="s">
        <v>548</v>
      </c>
      <c r="C15" s="591"/>
      <c r="D15" s="592"/>
      <c r="E15" s="592"/>
      <c r="F15" s="593"/>
    </row>
    <row collapsed="false" customFormat="true" customHeight="true" hidden="false" ht="15" outlineLevel="0" r="16" s="583">
      <c r="A16" s="589" t="s">
        <v>184</v>
      </c>
      <c r="B16" s="590" t="s">
        <v>83</v>
      </c>
      <c r="C16" s="591"/>
      <c r="D16" s="592"/>
      <c r="E16" s="592"/>
      <c r="F16" s="593"/>
    </row>
    <row collapsed="false" customFormat="true" customHeight="true" hidden="false" ht="15" outlineLevel="0" r="17" s="595">
      <c r="A17" s="589" t="s">
        <v>186</v>
      </c>
      <c r="B17" s="590" t="s">
        <v>85</v>
      </c>
      <c r="C17" s="591"/>
      <c r="D17" s="592"/>
      <c r="E17" s="592"/>
      <c r="F17" s="593"/>
    </row>
    <row collapsed="false" customFormat="true" customHeight="true" hidden="false" ht="15" outlineLevel="0" r="18" s="595">
      <c r="A18" s="589" t="s">
        <v>189</v>
      </c>
      <c r="B18" s="594" t="s">
        <v>87</v>
      </c>
      <c r="C18" s="596"/>
      <c r="D18" s="597"/>
      <c r="E18" s="597"/>
      <c r="F18" s="598"/>
    </row>
    <row collapsed="false" customFormat="true" customHeight="true" hidden="false" ht="19.5" outlineLevel="0" r="19" s="583">
      <c r="A19" s="571" t="s">
        <v>24</v>
      </c>
      <c r="B19" s="599" t="s">
        <v>282</v>
      </c>
      <c r="C19" s="581" t="n">
        <v>2198</v>
      </c>
      <c r="D19" s="581"/>
      <c r="E19" s="581"/>
      <c r="F19" s="582" t="n">
        <f aca="false">SUM(F20:F22)</f>
        <v>2198</v>
      </c>
    </row>
    <row collapsed="false" customFormat="true" customHeight="true" hidden="false" ht="15" outlineLevel="0" r="20" s="595">
      <c r="A20" s="589" t="s">
        <v>26</v>
      </c>
      <c r="B20" s="600" t="s">
        <v>27</v>
      </c>
      <c r="C20" s="586"/>
      <c r="D20" s="601"/>
      <c r="E20" s="601"/>
      <c r="F20" s="593"/>
    </row>
    <row collapsed="false" customFormat="true" customHeight="true" hidden="false" ht="15" outlineLevel="0" r="21" s="595">
      <c r="A21" s="589" t="s">
        <v>28</v>
      </c>
      <c r="B21" s="590" t="s">
        <v>549</v>
      </c>
      <c r="C21" s="591"/>
      <c r="D21" s="592"/>
      <c r="E21" s="592"/>
      <c r="F21" s="593"/>
    </row>
    <row collapsed="false" customFormat="true" customHeight="true" hidden="false" ht="15" outlineLevel="0" r="22" s="595">
      <c r="A22" s="589" t="s">
        <v>30</v>
      </c>
      <c r="B22" s="590" t="s">
        <v>550</v>
      </c>
      <c r="C22" s="591" t="n">
        <v>2198</v>
      </c>
      <c r="D22" s="592"/>
      <c r="E22" s="592"/>
      <c r="F22" s="593" t="n">
        <v>2198</v>
      </c>
    </row>
    <row collapsed="false" customFormat="true" customHeight="true" hidden="false" ht="15" outlineLevel="0" r="23" s="595">
      <c r="A23" s="589" t="s">
        <v>32</v>
      </c>
      <c r="B23" s="590" t="s">
        <v>551</v>
      </c>
      <c r="C23" s="596"/>
      <c r="D23" s="592"/>
      <c r="E23" s="592"/>
      <c r="F23" s="593"/>
    </row>
    <row collapsed="false" customFormat="true" customHeight="true" hidden="false" ht="15" outlineLevel="0" r="24" s="595">
      <c r="A24" s="602"/>
      <c r="B24" s="603" t="s">
        <v>552</v>
      </c>
      <c r="C24" s="604" t="n">
        <f aca="false">SUM(D24:F24)</f>
        <v>2198</v>
      </c>
      <c r="D24" s="605"/>
      <c r="E24" s="605"/>
      <c r="F24" s="606" t="n">
        <v>2198</v>
      </c>
    </row>
    <row collapsed="false" customFormat="true" customHeight="true" hidden="false" ht="15" outlineLevel="0" r="25" s="595">
      <c r="A25" s="571" t="s">
        <v>38</v>
      </c>
      <c r="B25" s="607" t="s">
        <v>284</v>
      </c>
      <c r="C25" s="581"/>
      <c r="D25" s="608"/>
      <c r="E25" s="608"/>
      <c r="F25" s="609"/>
    </row>
    <row collapsed="false" customFormat="true" customHeight="true" hidden="false" ht="16.5" outlineLevel="0" r="26" s="595">
      <c r="A26" s="571" t="s">
        <v>52</v>
      </c>
      <c r="B26" s="607" t="s">
        <v>323</v>
      </c>
      <c r="C26" s="586"/>
      <c r="D26" s="608"/>
      <c r="E26" s="608"/>
      <c r="F26" s="582" t="n">
        <f aca="false">+F27+F28</f>
        <v>0</v>
      </c>
    </row>
    <row collapsed="false" customFormat="true" customHeight="true" hidden="false" ht="15" outlineLevel="0" r="27" s="595">
      <c r="A27" s="610" t="s">
        <v>54</v>
      </c>
      <c r="B27" s="600" t="s">
        <v>549</v>
      </c>
      <c r="C27" s="591"/>
      <c r="D27" s="601"/>
      <c r="E27" s="601"/>
      <c r="F27" s="611"/>
    </row>
    <row collapsed="false" customFormat="true" customHeight="true" hidden="false" ht="15" outlineLevel="0" r="28" s="595">
      <c r="A28" s="589" t="s">
        <v>64</v>
      </c>
      <c r="B28" s="590" t="s">
        <v>553</v>
      </c>
      <c r="C28" s="591"/>
      <c r="D28" s="592"/>
      <c r="E28" s="612"/>
      <c r="F28" s="613"/>
    </row>
    <row collapsed="false" customFormat="true" customHeight="true" hidden="false" ht="15" outlineLevel="0" r="29" s="595">
      <c r="A29" s="589" t="s">
        <v>534</v>
      </c>
      <c r="B29" s="614" t="s">
        <v>554</v>
      </c>
      <c r="C29" s="596"/>
      <c r="D29" s="597"/>
      <c r="E29" s="597"/>
      <c r="F29" s="598"/>
    </row>
    <row collapsed="false" customFormat="true" customHeight="true" hidden="false" ht="15" outlineLevel="0" r="30" s="595">
      <c r="A30" s="571" t="s">
        <v>66</v>
      </c>
      <c r="B30" s="607" t="s">
        <v>555</v>
      </c>
      <c r="C30" s="581"/>
      <c r="D30" s="608"/>
      <c r="E30" s="608"/>
      <c r="F30" s="582" t="n">
        <f aca="false">+F31+F32+F33</f>
        <v>0</v>
      </c>
    </row>
    <row collapsed="false" customFormat="true" customHeight="true" hidden="false" ht="15" outlineLevel="0" r="31" s="595">
      <c r="A31" s="610" t="s">
        <v>68</v>
      </c>
      <c r="B31" s="600" t="s">
        <v>91</v>
      </c>
      <c r="C31" s="586"/>
      <c r="D31" s="601"/>
      <c r="E31" s="601"/>
      <c r="F31" s="611"/>
    </row>
    <row collapsed="false" customFormat="true" customHeight="true" hidden="false" ht="15" outlineLevel="0" r="32" s="595">
      <c r="A32" s="589" t="s">
        <v>70</v>
      </c>
      <c r="B32" s="590" t="s">
        <v>93</v>
      </c>
      <c r="C32" s="591"/>
      <c r="D32" s="612"/>
      <c r="E32" s="612"/>
      <c r="F32" s="613"/>
    </row>
    <row collapsed="false" customFormat="true" customHeight="true" hidden="false" ht="15" outlineLevel="0" r="33" s="595">
      <c r="A33" s="589" t="s">
        <v>72</v>
      </c>
      <c r="B33" s="614" t="s">
        <v>95</v>
      </c>
      <c r="C33" s="596"/>
      <c r="D33" s="597"/>
      <c r="E33" s="597"/>
      <c r="F33" s="598"/>
    </row>
    <row collapsed="false" customFormat="true" customHeight="true" hidden="false" ht="15" outlineLevel="0" r="34" s="583">
      <c r="A34" s="571" t="s">
        <v>88</v>
      </c>
      <c r="B34" s="607" t="s">
        <v>285</v>
      </c>
      <c r="C34" s="581"/>
      <c r="D34" s="608"/>
      <c r="E34" s="608"/>
      <c r="F34" s="609"/>
    </row>
    <row collapsed="false" customFormat="true" customHeight="true" hidden="false" ht="15" outlineLevel="0" r="35" s="583">
      <c r="A35" s="571" t="s">
        <v>101</v>
      </c>
      <c r="B35" s="607" t="s">
        <v>556</v>
      </c>
      <c r="C35" s="581"/>
      <c r="D35" s="608"/>
      <c r="E35" s="608"/>
      <c r="F35" s="609"/>
    </row>
    <row collapsed="false" customFormat="true" customHeight="true" hidden="false" ht="15" outlineLevel="0" r="36" s="583">
      <c r="A36" s="571" t="s">
        <v>111</v>
      </c>
      <c r="B36" s="607" t="s">
        <v>557</v>
      </c>
      <c r="C36" s="615" t="n">
        <f aca="false">SUM(D36:F36)</f>
        <v>2198</v>
      </c>
      <c r="D36" s="608"/>
      <c r="E36" s="608"/>
      <c r="F36" s="582" t="n">
        <f aca="false">+F8+F19+F25+F26+F30+F34+F35</f>
        <v>2198</v>
      </c>
    </row>
    <row collapsed="false" customFormat="true" customHeight="true" hidden="false" ht="15" outlineLevel="0" r="37" s="583">
      <c r="A37" s="616" t="s">
        <v>121</v>
      </c>
      <c r="B37" s="607" t="s">
        <v>558</v>
      </c>
      <c r="C37" s="581" t="n">
        <f aca="false">SUM(D37:F37)</f>
        <v>38875</v>
      </c>
      <c r="D37" s="617"/>
      <c r="E37" s="617"/>
      <c r="F37" s="582" t="n">
        <f aca="false">+F38+F39+F40</f>
        <v>38875</v>
      </c>
    </row>
    <row collapsed="false" customFormat="true" customHeight="true" hidden="false" ht="15" outlineLevel="0" r="38" s="583">
      <c r="A38" s="610" t="s">
        <v>559</v>
      </c>
      <c r="B38" s="600" t="s">
        <v>292</v>
      </c>
      <c r="C38" s="586" t="n">
        <f aca="false">SUM(D38:F38)</f>
        <v>0</v>
      </c>
      <c r="D38" s="601"/>
      <c r="E38" s="601"/>
      <c r="F38" s="611"/>
    </row>
    <row collapsed="false" customFormat="true" customHeight="true" hidden="false" ht="15" outlineLevel="0" r="39" s="583">
      <c r="A39" s="589" t="s">
        <v>560</v>
      </c>
      <c r="B39" s="590" t="s">
        <v>294</v>
      </c>
      <c r="C39" s="591" t="n">
        <f aca="false">SUM(D39:F39)</f>
        <v>0</v>
      </c>
      <c r="D39" s="592"/>
      <c r="E39" s="612"/>
      <c r="F39" s="613"/>
    </row>
    <row collapsed="false" customFormat="true" customHeight="true" hidden="false" ht="15" outlineLevel="0" r="40" s="595">
      <c r="A40" s="589" t="s">
        <v>561</v>
      </c>
      <c r="B40" s="614" t="s">
        <v>562</v>
      </c>
      <c r="C40" s="618" t="n">
        <f aca="false">SUM(D40:F40)</f>
        <v>38875</v>
      </c>
      <c r="D40" s="597"/>
      <c r="E40" s="597"/>
      <c r="F40" s="619" t="n">
        <v>38875</v>
      </c>
    </row>
    <row collapsed="false" customFormat="true" customHeight="true" hidden="false" ht="15" outlineLevel="0" r="41" s="595">
      <c r="A41" s="602" t="s">
        <v>563</v>
      </c>
      <c r="B41" s="620" t="s">
        <v>564</v>
      </c>
      <c r="C41" s="581" t="n">
        <f aca="false">SUM(D41:F41)</f>
        <v>34350</v>
      </c>
      <c r="D41" s="621"/>
      <c r="E41" s="621"/>
      <c r="F41" s="622" t="n">
        <v>34350</v>
      </c>
    </row>
    <row collapsed="false" customFormat="true" customHeight="true" hidden="false" ht="15" outlineLevel="0" r="42" s="595">
      <c r="A42" s="602" t="s">
        <v>565</v>
      </c>
      <c r="B42" s="623" t="s">
        <v>566</v>
      </c>
      <c r="C42" s="581" t="n">
        <f aca="false">SUM(D42:F42)</f>
        <v>4525</v>
      </c>
      <c r="D42" s="605"/>
      <c r="E42" s="605"/>
      <c r="F42" s="606" t="n">
        <v>4525</v>
      </c>
    </row>
    <row collapsed="false" customFormat="true" customHeight="true" hidden="false" ht="17.25" outlineLevel="0" r="43" s="595">
      <c r="A43" s="616" t="s">
        <v>123</v>
      </c>
      <c r="B43" s="624" t="s">
        <v>567</v>
      </c>
      <c r="C43" s="581" t="n">
        <f aca="false">SUM(D43:F43)</f>
        <v>41073</v>
      </c>
      <c r="D43" s="617"/>
      <c r="E43" s="617"/>
      <c r="F43" s="582" t="n">
        <f aca="false">+F36+F37</f>
        <v>41073</v>
      </c>
    </row>
    <row collapsed="false" customFormat="true" customHeight="true" hidden="false" ht="15" outlineLevel="0" r="44" s="576">
      <c r="A44" s="625"/>
      <c r="B44" s="626" t="s">
        <v>277</v>
      </c>
      <c r="C44" s="627"/>
      <c r="D44" s="627"/>
      <c r="E44" s="627"/>
      <c r="F44" s="628"/>
    </row>
    <row collapsed="false" customFormat="true" customHeight="true" hidden="false" ht="15" outlineLevel="0" r="45" s="632">
      <c r="A45" s="571" t="s">
        <v>10</v>
      </c>
      <c r="B45" s="629" t="s">
        <v>568</v>
      </c>
      <c r="C45" s="630" t="n">
        <f aca="false">SUM(D45:F45)</f>
        <v>41073</v>
      </c>
      <c r="D45" s="608"/>
      <c r="E45" s="608"/>
      <c r="F45" s="631" t="n">
        <f aca="false">SUM(F46:F50)</f>
        <v>41073</v>
      </c>
    </row>
    <row collapsed="false" customFormat="false" customHeight="true" hidden="false" ht="15" outlineLevel="0" r="46">
      <c r="A46" s="589" t="s">
        <v>12</v>
      </c>
      <c r="B46" s="633" t="s">
        <v>174</v>
      </c>
      <c r="C46" s="634" t="n">
        <f aca="false">SUM(D46:F46)</f>
        <v>27120</v>
      </c>
      <c r="D46" s="601"/>
      <c r="E46" s="601"/>
      <c r="F46" s="611" t="n">
        <v>27120</v>
      </c>
    </row>
    <row collapsed="false" customFormat="false" customHeight="true" hidden="false" ht="15" outlineLevel="0" r="47">
      <c r="A47" s="589" t="s">
        <v>14</v>
      </c>
      <c r="B47" s="635" t="s">
        <v>175</v>
      </c>
      <c r="C47" s="636" t="n">
        <f aca="false">SUM(D47:F47)</f>
        <v>7462</v>
      </c>
      <c r="D47" s="592"/>
      <c r="E47" s="592"/>
      <c r="F47" s="593" t="n">
        <v>7462</v>
      </c>
    </row>
    <row collapsed="false" customFormat="false" customHeight="true" hidden="false" ht="15" outlineLevel="0" r="48">
      <c r="A48" s="589" t="s">
        <v>16</v>
      </c>
      <c r="B48" s="635" t="s">
        <v>536</v>
      </c>
      <c r="C48" s="636" t="n">
        <f aca="false">SUM(D48:F48)</f>
        <v>6180</v>
      </c>
      <c r="D48" s="592"/>
      <c r="E48" s="592"/>
      <c r="F48" s="593" t="n">
        <v>6180</v>
      </c>
    </row>
    <row collapsed="false" customFormat="false" customHeight="true" hidden="false" ht="15" outlineLevel="0" r="49">
      <c r="A49" s="589" t="s">
        <v>18</v>
      </c>
      <c r="B49" s="635" t="s">
        <v>177</v>
      </c>
      <c r="C49" s="636" t="n">
        <f aca="false">SUM(D49:F49)</f>
        <v>0</v>
      </c>
      <c r="D49" s="592"/>
      <c r="E49" s="592"/>
      <c r="F49" s="593" t="n">
        <v>0</v>
      </c>
    </row>
    <row collapsed="false" customFormat="false" customHeight="true" hidden="false" ht="15" outlineLevel="0" r="50">
      <c r="A50" s="589" t="s">
        <v>20</v>
      </c>
      <c r="B50" s="635" t="s">
        <v>179</v>
      </c>
      <c r="C50" s="637" t="n">
        <f aca="false">SUM(D50:F50)</f>
        <v>311</v>
      </c>
      <c r="D50" s="592"/>
      <c r="E50" s="592"/>
      <c r="F50" s="593" t="n">
        <v>311</v>
      </c>
    </row>
    <row collapsed="false" customFormat="false" customHeight="true" hidden="false" ht="15" outlineLevel="0" r="51">
      <c r="A51" s="571" t="s">
        <v>24</v>
      </c>
      <c r="B51" s="629" t="s">
        <v>569</v>
      </c>
      <c r="C51" s="608" t="n">
        <f aca="false">SUM(D51:F51)</f>
        <v>0</v>
      </c>
      <c r="D51" s="608"/>
      <c r="E51" s="608"/>
      <c r="F51" s="582" t="n">
        <f aca="false">SUM(F52:F54)</f>
        <v>0</v>
      </c>
    </row>
    <row collapsed="false" customFormat="true" customHeight="true" hidden="false" ht="15" outlineLevel="0" r="52" s="632">
      <c r="A52" s="589" t="s">
        <v>26</v>
      </c>
      <c r="B52" s="633" t="s">
        <v>202</v>
      </c>
      <c r="C52" s="638" t="n">
        <f aca="false">SUM(D52:F52)</f>
        <v>0</v>
      </c>
      <c r="D52" s="601"/>
      <c r="E52" s="601"/>
      <c r="F52" s="611"/>
    </row>
    <row collapsed="false" customFormat="false" customHeight="true" hidden="false" ht="15" outlineLevel="0" r="53">
      <c r="A53" s="589" t="s">
        <v>28</v>
      </c>
      <c r="B53" s="635" t="s">
        <v>204</v>
      </c>
      <c r="C53" s="636" t="n">
        <f aca="false">SUM(D53:F53)</f>
        <v>0</v>
      </c>
      <c r="D53" s="592"/>
      <c r="E53" s="592"/>
      <c r="F53" s="593"/>
    </row>
    <row collapsed="false" customFormat="false" customHeight="true" hidden="false" ht="15" outlineLevel="0" r="54">
      <c r="A54" s="589" t="s">
        <v>30</v>
      </c>
      <c r="B54" s="635" t="s">
        <v>570</v>
      </c>
      <c r="C54" s="636" t="n">
        <f aca="false">SUM(D54:F54)</f>
        <v>0</v>
      </c>
      <c r="D54" s="592"/>
      <c r="E54" s="592"/>
      <c r="F54" s="593"/>
    </row>
    <row collapsed="false" customFormat="false" customHeight="true" hidden="false" ht="15" outlineLevel="0" r="55">
      <c r="A55" s="589" t="s">
        <v>32</v>
      </c>
      <c r="B55" s="635" t="s">
        <v>571</v>
      </c>
      <c r="C55" s="636" t="n">
        <f aca="false">SUM(D55:F55)</f>
        <v>0</v>
      </c>
      <c r="D55" s="592"/>
      <c r="E55" s="592"/>
      <c r="F55" s="593"/>
    </row>
    <row collapsed="false" customFormat="false" customHeight="true" hidden="false" ht="15" outlineLevel="0" r="56">
      <c r="A56" s="571" t="s">
        <v>38</v>
      </c>
      <c r="B56" s="580" t="s">
        <v>572</v>
      </c>
      <c r="C56" s="637" t="n">
        <f aca="false">SUM(D56:F56)</f>
        <v>41073</v>
      </c>
      <c r="D56" s="617" t="n">
        <f aca="false">+D45+D51</f>
        <v>0</v>
      </c>
      <c r="E56" s="617"/>
      <c r="F56" s="582" t="n">
        <f aca="false">+F45+F51</f>
        <v>41073</v>
      </c>
    </row>
    <row collapsed="false" customFormat="false" customHeight="true" hidden="false" ht="15" outlineLevel="0" r="57">
      <c r="A57" s="639"/>
      <c r="B57" s="640"/>
      <c r="C57" s="608"/>
      <c r="D57" s="641"/>
      <c r="E57" s="641"/>
      <c r="F57" s="642"/>
    </row>
    <row collapsed="false" customFormat="false" customHeight="true" hidden="false" ht="15" outlineLevel="0" r="58">
      <c r="A58" s="643" t="s">
        <v>541</v>
      </c>
      <c r="B58" s="644"/>
      <c r="C58" s="608" t="n">
        <f aca="false">SUM(D58:F58)</f>
        <v>11</v>
      </c>
      <c r="D58" s="645"/>
      <c r="E58" s="645"/>
      <c r="F58" s="646" t="n">
        <v>11</v>
      </c>
    </row>
    <row collapsed="false" customFormat="false" customHeight="true" hidden="false" ht="15" outlineLevel="0" r="59">
      <c r="A59" s="643" t="s">
        <v>542</v>
      </c>
      <c r="B59" s="644"/>
      <c r="C59" s="608" t="n">
        <f aca="false">SUM(D59:F59)</f>
        <v>0</v>
      </c>
      <c r="D59" s="645"/>
      <c r="E59" s="645"/>
      <c r="F59" s="646" t="n">
        <v>0</v>
      </c>
    </row>
    <row collapsed="false" customFormat="false" customHeight="true" hidden="false" ht="15.6" outlineLevel="0" r="60">
      <c r="A60" s="647"/>
      <c r="B60" s="595"/>
      <c r="C60" s="595"/>
      <c r="D60" s="595"/>
      <c r="E60" s="595"/>
      <c r="F60" s="595"/>
    </row>
    <row collapsed="false" customFormat="false" customHeight="true" hidden="false" ht="15.6" outlineLevel="0" r="61">
      <c r="A61" s="647"/>
      <c r="B61" s="595"/>
      <c r="C61" s="595"/>
      <c r="D61" s="595"/>
      <c r="E61" s="595"/>
      <c r="F61" s="595"/>
    </row>
    <row collapsed="false" customFormat="false" customHeight="true" hidden="false" ht="15.6" outlineLevel="0" r="62">
      <c r="A62" s="647"/>
      <c r="B62" s="595"/>
      <c r="C62" s="595"/>
      <c r="D62" s="595"/>
      <c r="E62" s="595"/>
      <c r="F62" s="595"/>
    </row>
  </sheetData>
  <mergeCells count="6">
    <mergeCell ref="A1:F1"/>
    <mergeCell ref="A2:F2"/>
    <mergeCell ref="A4:A5"/>
    <mergeCell ref="B4:B5"/>
    <mergeCell ref="C4:C5"/>
    <mergeCell ref="D4:F4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257" min="1" style="1" width="8.8470588235294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257" min="1" style="1" width="8.8470588235294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" width="5.96862745098039"/>
    <col collapsed="false" hidden="false" max="2" min="2" style="1" width="60.1882352941176"/>
    <col collapsed="false" hidden="false" max="3" min="3" style="1" width="8.6"/>
    <col collapsed="false" hidden="false" max="4" min="4" style="1" width="9.18039215686274"/>
    <col collapsed="false" hidden="false" max="5" min="5" style="1" width="8.44705882352941"/>
    <col collapsed="false" hidden="false" max="6" min="6" style="1" width="9.47843137254902"/>
    <col collapsed="false" hidden="false" max="257" min="7" style="1" width="8.84705882352941"/>
  </cols>
  <sheetData>
    <row collapsed="false" customFormat="true" customHeight="false" hidden="false" ht="14.75" outlineLevel="0" r="1" s="5">
      <c r="A1" s="2" t="s">
        <v>248</v>
      </c>
      <c r="B1" s="2"/>
      <c r="C1" s="2"/>
      <c r="D1" s="2"/>
      <c r="E1" s="2"/>
      <c r="F1" s="2"/>
    </row>
    <row collapsed="false" customFormat="true" customHeight="false" hidden="false" ht="14.75" outlineLevel="0" r="2" s="5">
      <c r="A2" s="3" t="s">
        <v>1</v>
      </c>
      <c r="B2" s="3"/>
      <c r="C2" s="3"/>
      <c r="D2" s="3"/>
      <c r="E2" s="3"/>
      <c r="F2" s="3"/>
    </row>
    <row collapsed="false" customFormat="true" customHeight="false" hidden="false" ht="14.75" outlineLevel="0" r="3" s="5">
      <c r="A3" s="3" t="s">
        <v>249</v>
      </c>
      <c r="B3" s="3"/>
      <c r="C3" s="3"/>
      <c r="D3" s="3"/>
      <c r="E3" s="3"/>
      <c r="F3" s="3"/>
    </row>
    <row collapsed="false" customFormat="true" customHeight="false" hidden="false" ht="15.95" outlineLevel="0" r="4" s="5">
      <c r="A4" s="98" t="s">
        <v>2</v>
      </c>
      <c r="B4" s="7" t="s">
        <v>3</v>
      </c>
      <c r="C4" s="7"/>
    </row>
    <row collapsed="false" customFormat="false" customHeight="true" hidden="false" ht="15" outlineLevel="0" r="5">
      <c r="A5" s="8" t="s">
        <v>5</v>
      </c>
      <c r="B5" s="9" t="s">
        <v>6</v>
      </c>
      <c r="C5" s="99" t="s">
        <v>7</v>
      </c>
      <c r="D5" s="100" t="s">
        <v>250</v>
      </c>
      <c r="E5" s="100"/>
      <c r="F5" s="100"/>
    </row>
    <row collapsed="false" customFormat="false" customHeight="true" hidden="false" ht="15" outlineLevel="0" r="6">
      <c r="A6" s="11" t="s">
        <v>8</v>
      </c>
      <c r="B6" s="12"/>
      <c r="C6" s="101" t="s">
        <v>251</v>
      </c>
      <c r="D6" s="12" t="s">
        <v>252</v>
      </c>
      <c r="E6" s="12" t="s">
        <v>253</v>
      </c>
      <c r="F6" s="102" t="s">
        <v>254</v>
      </c>
    </row>
    <row collapsed="false" customFormat="false" customHeight="true" hidden="false" ht="15" outlineLevel="0" r="7">
      <c r="A7" s="11"/>
      <c r="B7" s="12"/>
      <c r="C7" s="101" t="s">
        <v>255</v>
      </c>
      <c r="D7" s="12" t="s">
        <v>256</v>
      </c>
      <c r="E7" s="12" t="s">
        <v>257</v>
      </c>
      <c r="F7" s="102" t="s">
        <v>258</v>
      </c>
    </row>
    <row collapsed="false" customFormat="false" customHeight="true" hidden="false" ht="15" outlineLevel="0" r="8">
      <c r="A8" s="11"/>
      <c r="B8" s="12"/>
      <c r="C8" s="101"/>
      <c r="D8" s="12"/>
      <c r="E8" s="12" t="s">
        <v>256</v>
      </c>
      <c r="F8" s="102" t="s">
        <v>259</v>
      </c>
    </row>
    <row collapsed="false" customFormat="false" customHeight="false" hidden="false" ht="14.75" outlineLevel="0" r="9">
      <c r="A9" s="14" t="n">
        <v>1</v>
      </c>
      <c r="B9" s="15" t="n">
        <v>2</v>
      </c>
      <c r="C9" s="15" t="n">
        <v>3</v>
      </c>
      <c r="D9" s="15" t="n">
        <v>4</v>
      </c>
      <c r="E9" s="15" t="n">
        <v>5</v>
      </c>
      <c r="F9" s="16" t="n">
        <v>6</v>
      </c>
    </row>
    <row collapsed="false" customFormat="false" customHeight="false" hidden="false" ht="14.75" outlineLevel="0" r="10">
      <c r="A10" s="17" t="s">
        <v>10</v>
      </c>
      <c r="B10" s="18" t="s">
        <v>11</v>
      </c>
      <c r="C10" s="103" t="n">
        <f aca="false">+C11+C12+C13+C14+C15+C16</f>
        <v>76077</v>
      </c>
      <c r="D10" s="103" t="n">
        <f aca="false">+D11+D12+D13+D14+D15+D16</f>
        <v>41727</v>
      </c>
      <c r="E10" s="103" t="n">
        <f aca="false">+E11+E12+E13+E14+E15+E16</f>
        <v>0</v>
      </c>
      <c r="F10" s="19" t="n">
        <f aca="false">+F11+F12+F13+F14+F15+F16</f>
        <v>34350</v>
      </c>
    </row>
    <row collapsed="false" customFormat="false" customHeight="true" hidden="false" ht="15" outlineLevel="0" r="11">
      <c r="A11" s="20" t="s">
        <v>12</v>
      </c>
      <c r="B11" s="21" t="s">
        <v>13</v>
      </c>
      <c r="C11" s="104" t="n">
        <v>52985</v>
      </c>
      <c r="D11" s="104" t="n">
        <v>18635</v>
      </c>
      <c r="E11" s="104"/>
      <c r="F11" s="22" t="n">
        <v>34350</v>
      </c>
    </row>
    <row collapsed="false" customFormat="false" customHeight="false" hidden="false" ht="14.75" outlineLevel="0" r="12">
      <c r="A12" s="23" t="s">
        <v>14</v>
      </c>
      <c r="B12" s="24" t="s">
        <v>15</v>
      </c>
      <c r="C12" s="105" t="n">
        <v>0</v>
      </c>
      <c r="D12" s="105" t="n">
        <v>0</v>
      </c>
      <c r="E12" s="105"/>
      <c r="F12" s="25"/>
    </row>
    <row collapsed="false" customFormat="false" customHeight="false" hidden="false" ht="14.75" outlineLevel="0" r="13">
      <c r="A13" s="23" t="s">
        <v>16</v>
      </c>
      <c r="B13" s="24" t="s">
        <v>17</v>
      </c>
      <c r="C13" s="106" t="n">
        <v>20269</v>
      </c>
      <c r="D13" s="106" t="n">
        <v>20269</v>
      </c>
      <c r="E13" s="106"/>
      <c r="F13" s="26"/>
    </row>
    <row collapsed="false" customFormat="false" customHeight="false" hidden="false" ht="14.75" outlineLevel="0" r="14">
      <c r="A14" s="23" t="s">
        <v>18</v>
      </c>
      <c r="B14" s="24" t="s">
        <v>19</v>
      </c>
      <c r="C14" s="106" t="n">
        <v>1846</v>
      </c>
      <c r="D14" s="106" t="n">
        <v>1846</v>
      </c>
      <c r="E14" s="106"/>
      <c r="F14" s="26"/>
    </row>
    <row collapsed="false" customFormat="false" customHeight="false" hidden="false" ht="14.75" outlineLevel="0" r="15">
      <c r="A15" s="23" t="s">
        <v>20</v>
      </c>
      <c r="B15" s="24" t="s">
        <v>21</v>
      </c>
      <c r="C15" s="106" t="n">
        <v>977</v>
      </c>
      <c r="D15" s="106" t="n">
        <v>977</v>
      </c>
      <c r="E15" s="106"/>
      <c r="F15" s="26"/>
    </row>
    <row collapsed="false" customFormat="false" customHeight="false" hidden="false" ht="14.75" outlineLevel="0" r="16">
      <c r="A16" s="27" t="s">
        <v>22</v>
      </c>
      <c r="B16" s="28" t="s">
        <v>23</v>
      </c>
      <c r="C16" s="105" t="n">
        <v>0</v>
      </c>
      <c r="D16" s="105" t="n">
        <v>0</v>
      </c>
      <c r="E16" s="105"/>
      <c r="F16" s="25"/>
    </row>
    <row collapsed="false" customFormat="false" customHeight="false" hidden="false" ht="14.75" outlineLevel="0" r="17">
      <c r="A17" s="17" t="s">
        <v>24</v>
      </c>
      <c r="B17" s="29" t="s">
        <v>25</v>
      </c>
      <c r="C17" s="103" t="n">
        <f aca="false">+C18+C19+C20+C21+C22</f>
        <v>28400</v>
      </c>
      <c r="D17" s="103" t="n">
        <f aca="false">+D18+D19+D20+D21+D22</f>
        <v>26202</v>
      </c>
      <c r="E17" s="103" t="n">
        <f aca="false">+E18+E19+E20+E21+E22</f>
        <v>0</v>
      </c>
      <c r="F17" s="19" t="n">
        <f aca="false">+F18+F19+F20+F21+F22</f>
        <v>2198</v>
      </c>
    </row>
    <row collapsed="false" customFormat="false" customHeight="false" hidden="false" ht="14.75" outlineLevel="0" r="18">
      <c r="A18" s="30" t="s">
        <v>26</v>
      </c>
      <c r="B18" s="21" t="s">
        <v>27</v>
      </c>
      <c r="C18" s="107" t="n">
        <v>0</v>
      </c>
      <c r="D18" s="107" t="n">
        <v>0</v>
      </c>
      <c r="E18" s="107"/>
      <c r="F18" s="31"/>
    </row>
    <row collapsed="false" customFormat="false" customHeight="false" hidden="false" ht="14.75" outlineLevel="0" r="19">
      <c r="A19" s="32" t="s">
        <v>28</v>
      </c>
      <c r="B19" s="24" t="s">
        <v>29</v>
      </c>
      <c r="C19" s="108" t="n">
        <v>0</v>
      </c>
      <c r="D19" s="108" t="n">
        <v>0</v>
      </c>
      <c r="E19" s="108"/>
      <c r="F19" s="33"/>
    </row>
    <row collapsed="false" customFormat="false" customHeight="false" hidden="false" ht="14.75" outlineLevel="0" r="20">
      <c r="A20" s="32" t="s">
        <v>30</v>
      </c>
      <c r="B20" s="24" t="s">
        <v>31</v>
      </c>
      <c r="C20" s="108" t="n">
        <v>0</v>
      </c>
      <c r="D20" s="108" t="n">
        <v>0</v>
      </c>
      <c r="E20" s="108"/>
      <c r="F20" s="33"/>
    </row>
    <row collapsed="false" customFormat="false" customHeight="false" hidden="false" ht="14.75" outlineLevel="0" r="21">
      <c r="A21" s="32" t="s">
        <v>32</v>
      </c>
      <c r="B21" s="24" t="s">
        <v>33</v>
      </c>
      <c r="C21" s="108" t="n">
        <v>0</v>
      </c>
      <c r="D21" s="108" t="n">
        <v>0</v>
      </c>
      <c r="E21" s="108"/>
      <c r="F21" s="33"/>
    </row>
    <row collapsed="false" customFormat="false" customHeight="false" hidden="false" ht="14.75" outlineLevel="0" r="22">
      <c r="A22" s="32" t="s">
        <v>34</v>
      </c>
      <c r="B22" s="24" t="s">
        <v>35</v>
      </c>
      <c r="C22" s="109" t="n">
        <v>28400</v>
      </c>
      <c r="D22" s="109" t="n">
        <v>26202</v>
      </c>
      <c r="E22" s="109"/>
      <c r="F22" s="34" t="n">
        <v>2198</v>
      </c>
    </row>
    <row collapsed="false" customFormat="false" customHeight="false" hidden="false" ht="14.75" outlineLevel="0" r="23">
      <c r="A23" s="35" t="s">
        <v>36</v>
      </c>
      <c r="B23" s="28" t="s">
        <v>37</v>
      </c>
      <c r="C23" s="110" t="n">
        <v>2145</v>
      </c>
      <c r="D23" s="110" t="n">
        <v>2145</v>
      </c>
      <c r="E23" s="110"/>
      <c r="F23" s="36"/>
    </row>
    <row collapsed="false" customFormat="false" customHeight="false" hidden="false" ht="14.75" outlineLevel="0" r="24">
      <c r="A24" s="37" t="s">
        <v>38</v>
      </c>
      <c r="B24" s="38" t="s">
        <v>39</v>
      </c>
      <c r="C24" s="111" t="n">
        <f aca="false">+C25+C26+C27+C28+C29</f>
        <v>109437</v>
      </c>
      <c r="D24" s="111" t="n">
        <f aca="false">+D25+D26+D27+D28+D29</f>
        <v>109437</v>
      </c>
      <c r="E24" s="111" t="n">
        <f aca="false">+E25+E26+E27+E28+E29</f>
        <v>0</v>
      </c>
      <c r="F24" s="39" t="n">
        <f aca="false">+F25+F26+F27+F28+F29</f>
        <v>0</v>
      </c>
    </row>
    <row collapsed="false" customFormat="false" customHeight="false" hidden="false" ht="14.75" outlineLevel="0" r="25">
      <c r="A25" s="30" t="s">
        <v>40</v>
      </c>
      <c r="B25" s="21" t="s">
        <v>41</v>
      </c>
      <c r="C25" s="107" t="n">
        <v>0</v>
      </c>
      <c r="D25" s="107" t="n">
        <v>0</v>
      </c>
      <c r="E25" s="107"/>
      <c r="F25" s="31"/>
    </row>
    <row collapsed="false" customFormat="false" customHeight="false" hidden="false" ht="14.75" outlineLevel="0" r="26">
      <c r="A26" s="32" t="s">
        <v>42</v>
      </c>
      <c r="B26" s="24" t="s">
        <v>43</v>
      </c>
      <c r="C26" s="108" t="n">
        <v>0</v>
      </c>
      <c r="D26" s="108" t="n">
        <v>0</v>
      </c>
      <c r="E26" s="108"/>
      <c r="F26" s="33"/>
    </row>
    <row collapsed="false" customFormat="false" customHeight="true" hidden="false" ht="15" outlineLevel="0" r="27">
      <c r="A27" s="32" t="s">
        <v>44</v>
      </c>
      <c r="B27" s="24" t="s">
        <v>45</v>
      </c>
      <c r="C27" s="108" t="n">
        <v>0</v>
      </c>
      <c r="D27" s="108" t="n">
        <v>0</v>
      </c>
      <c r="E27" s="108"/>
      <c r="F27" s="33"/>
    </row>
    <row collapsed="false" customFormat="false" customHeight="true" hidden="false" ht="15" outlineLevel="0" r="28">
      <c r="A28" s="32" t="s">
        <v>46</v>
      </c>
      <c r="B28" s="24" t="s">
        <v>47</v>
      </c>
      <c r="C28" s="108" t="n">
        <v>0</v>
      </c>
      <c r="D28" s="108" t="n">
        <v>0</v>
      </c>
      <c r="E28" s="108"/>
      <c r="F28" s="33"/>
    </row>
    <row collapsed="false" customFormat="false" customHeight="true" hidden="false" ht="15" outlineLevel="0" r="29">
      <c r="A29" s="32" t="s">
        <v>48</v>
      </c>
      <c r="B29" s="24" t="s">
        <v>49</v>
      </c>
      <c r="C29" s="109" t="n">
        <v>109437</v>
      </c>
      <c r="D29" s="109" t="n">
        <v>109437</v>
      </c>
      <c r="E29" s="109"/>
      <c r="F29" s="34"/>
    </row>
    <row collapsed="false" customFormat="false" customHeight="true" hidden="false" ht="15" outlineLevel="0" r="30">
      <c r="A30" s="35" t="s">
        <v>50</v>
      </c>
      <c r="B30" s="28" t="s">
        <v>51</v>
      </c>
      <c r="C30" s="110" t="n">
        <v>58427</v>
      </c>
      <c r="D30" s="110" t="n">
        <v>58427</v>
      </c>
      <c r="E30" s="110"/>
      <c r="F30" s="36"/>
    </row>
    <row collapsed="false" customFormat="false" customHeight="true" hidden="false" ht="15" outlineLevel="0" r="31">
      <c r="A31" s="37" t="s">
        <v>52</v>
      </c>
      <c r="B31" s="38" t="s">
        <v>53</v>
      </c>
      <c r="C31" s="111" t="n">
        <f aca="false">+C32+C35+C36+C37</f>
        <v>25179</v>
      </c>
      <c r="D31" s="111" t="n">
        <f aca="false">+D32+D35+D36+D37</f>
        <v>15727</v>
      </c>
      <c r="E31" s="111" t="n">
        <f aca="false">+E32+E35+E36+E37</f>
        <v>350</v>
      </c>
      <c r="F31" s="39" t="n">
        <f aca="false">+F32+F35+F36+F37</f>
        <v>9102</v>
      </c>
    </row>
    <row collapsed="false" customFormat="false" customHeight="true" hidden="false" ht="15" outlineLevel="0" r="32">
      <c r="A32" s="30" t="s">
        <v>54</v>
      </c>
      <c r="B32" s="21" t="s">
        <v>260</v>
      </c>
      <c r="C32" s="112" t="n">
        <f aca="false">+C33+C34</f>
        <v>20600</v>
      </c>
      <c r="D32" s="112" t="n">
        <f aca="false">+D33+D34</f>
        <v>11148</v>
      </c>
      <c r="E32" s="112" t="n">
        <f aca="false">+E33+E34</f>
        <v>350</v>
      </c>
      <c r="F32" s="40" t="n">
        <f aca="false">+F33+F34</f>
        <v>9102</v>
      </c>
    </row>
    <row collapsed="false" customFormat="false" customHeight="true" hidden="false" ht="15" outlineLevel="0" r="33">
      <c r="A33" s="32" t="s">
        <v>56</v>
      </c>
      <c r="B33" s="24" t="s">
        <v>57</v>
      </c>
      <c r="C33" s="109" t="n">
        <v>1600</v>
      </c>
      <c r="D33" s="109" t="n">
        <v>1600</v>
      </c>
      <c r="E33" s="109"/>
      <c r="F33" s="34"/>
    </row>
    <row collapsed="false" customFormat="false" customHeight="true" hidden="false" ht="15" outlineLevel="0" r="34">
      <c r="A34" s="32" t="s">
        <v>58</v>
      </c>
      <c r="B34" s="24" t="s">
        <v>59</v>
      </c>
      <c r="C34" s="109" t="n">
        <v>19000</v>
      </c>
      <c r="D34" s="109" t="n">
        <v>9548</v>
      </c>
      <c r="E34" s="109" t="n">
        <v>350</v>
      </c>
      <c r="F34" s="34" t="n">
        <v>9102</v>
      </c>
    </row>
    <row collapsed="false" customFormat="false" customHeight="true" hidden="false" ht="15" outlineLevel="0" r="35">
      <c r="A35" s="32" t="s">
        <v>60</v>
      </c>
      <c r="B35" s="24" t="s">
        <v>61</v>
      </c>
      <c r="C35" s="109" t="n">
        <v>4000</v>
      </c>
      <c r="D35" s="109" t="n">
        <v>4000</v>
      </c>
      <c r="E35" s="109"/>
      <c r="F35" s="34"/>
    </row>
    <row collapsed="false" customFormat="false" customHeight="true" hidden="false" ht="15" outlineLevel="0" r="36">
      <c r="A36" s="32" t="s">
        <v>62</v>
      </c>
      <c r="B36" s="24" t="s">
        <v>63</v>
      </c>
      <c r="C36" s="109" t="n">
        <v>150</v>
      </c>
      <c r="D36" s="109" t="n">
        <v>150</v>
      </c>
      <c r="E36" s="109"/>
      <c r="F36" s="34"/>
    </row>
    <row collapsed="false" customFormat="false" customHeight="true" hidden="false" ht="15" outlineLevel="0" r="37">
      <c r="A37" s="35" t="s">
        <v>64</v>
      </c>
      <c r="B37" s="28" t="s">
        <v>65</v>
      </c>
      <c r="C37" s="110" t="n">
        <v>429</v>
      </c>
      <c r="D37" s="110" t="n">
        <v>429</v>
      </c>
      <c r="E37" s="110"/>
      <c r="F37" s="36"/>
    </row>
    <row collapsed="false" customFormat="false" customHeight="true" hidden="false" ht="15" outlineLevel="0" r="38">
      <c r="A38" s="37" t="s">
        <v>66</v>
      </c>
      <c r="B38" s="38" t="s">
        <v>67</v>
      </c>
      <c r="C38" s="111" t="n">
        <f aca="false">SUM(C39:C48)</f>
        <v>2779</v>
      </c>
      <c r="D38" s="111" t="n">
        <f aca="false">SUM(D39:D48)</f>
        <v>2779</v>
      </c>
      <c r="E38" s="111" t="n">
        <f aca="false">SUM(E39:E48)</f>
        <v>0</v>
      </c>
      <c r="F38" s="39" t="n">
        <f aca="false">SUM(F39:F48)</f>
        <v>0</v>
      </c>
    </row>
    <row collapsed="false" customFormat="false" customHeight="true" hidden="false" ht="15" outlineLevel="0" r="39">
      <c r="A39" s="30" t="s">
        <v>68</v>
      </c>
      <c r="B39" s="21" t="s">
        <v>69</v>
      </c>
      <c r="C39" s="107" t="n">
        <v>0</v>
      </c>
      <c r="D39" s="107" t="n">
        <v>0</v>
      </c>
      <c r="E39" s="107"/>
      <c r="F39" s="31"/>
    </row>
    <row collapsed="false" customFormat="false" customHeight="true" hidden="false" ht="15" outlineLevel="0" r="40">
      <c r="A40" s="32" t="s">
        <v>70</v>
      </c>
      <c r="B40" s="24" t="s">
        <v>71</v>
      </c>
      <c r="C40" s="108" t="n">
        <v>1717</v>
      </c>
      <c r="D40" s="108" t="n">
        <v>1717</v>
      </c>
      <c r="E40" s="108"/>
      <c r="F40" s="33"/>
    </row>
    <row collapsed="false" customFormat="false" customHeight="true" hidden="false" ht="15" outlineLevel="0" r="41">
      <c r="A41" s="32" t="s">
        <v>72</v>
      </c>
      <c r="B41" s="24" t="s">
        <v>73</v>
      </c>
      <c r="C41" s="108" t="n">
        <v>455</v>
      </c>
      <c r="D41" s="108" t="n">
        <v>455</v>
      </c>
      <c r="E41" s="108"/>
      <c r="F41" s="33"/>
    </row>
    <row collapsed="false" customFormat="false" customHeight="true" hidden="false" ht="15" outlineLevel="0" r="42">
      <c r="A42" s="32" t="s">
        <v>74</v>
      </c>
      <c r="B42" s="24" t="s">
        <v>75</v>
      </c>
      <c r="C42" s="108" t="n">
        <v>0</v>
      </c>
      <c r="D42" s="108" t="n">
        <v>0</v>
      </c>
      <c r="E42" s="108"/>
      <c r="F42" s="33"/>
    </row>
    <row collapsed="false" customFormat="false" customHeight="true" hidden="false" ht="15" outlineLevel="0" r="43">
      <c r="A43" s="32" t="s">
        <v>76</v>
      </c>
      <c r="B43" s="24" t="s">
        <v>77</v>
      </c>
      <c r="C43" s="108" t="n">
        <v>0</v>
      </c>
      <c r="D43" s="108" t="n">
        <v>0</v>
      </c>
      <c r="E43" s="108"/>
      <c r="F43" s="33"/>
    </row>
    <row collapsed="false" customFormat="false" customHeight="true" hidden="false" ht="15" outlineLevel="0" r="44">
      <c r="A44" s="32" t="s">
        <v>78</v>
      </c>
      <c r="B44" s="24" t="s">
        <v>79</v>
      </c>
      <c r="C44" s="108" t="n">
        <v>485</v>
      </c>
      <c r="D44" s="108" t="n">
        <v>485</v>
      </c>
      <c r="E44" s="108"/>
      <c r="F44" s="33"/>
    </row>
    <row collapsed="false" customFormat="false" customHeight="true" hidden="false" ht="15" outlineLevel="0" r="45">
      <c r="A45" s="32" t="s">
        <v>80</v>
      </c>
      <c r="B45" s="24" t="s">
        <v>81</v>
      </c>
      <c r="C45" s="108" t="n">
        <v>40</v>
      </c>
      <c r="D45" s="108" t="n">
        <v>40</v>
      </c>
      <c r="E45" s="108"/>
      <c r="F45" s="33"/>
    </row>
    <row collapsed="false" customFormat="false" customHeight="true" hidden="false" ht="15" outlineLevel="0" r="46">
      <c r="A46" s="32" t="s">
        <v>82</v>
      </c>
      <c r="B46" s="24" t="s">
        <v>83</v>
      </c>
      <c r="C46" s="108" t="n">
        <v>80</v>
      </c>
      <c r="D46" s="108" t="n">
        <v>80</v>
      </c>
      <c r="E46" s="108"/>
      <c r="F46" s="33"/>
    </row>
    <row collapsed="false" customFormat="false" customHeight="true" hidden="false" ht="15" outlineLevel="0" r="47">
      <c r="A47" s="32" t="s">
        <v>84</v>
      </c>
      <c r="B47" s="24" t="s">
        <v>85</v>
      </c>
      <c r="C47" s="108" t="n">
        <v>0</v>
      </c>
      <c r="D47" s="108" t="n">
        <v>0</v>
      </c>
      <c r="E47" s="108"/>
      <c r="F47" s="33"/>
    </row>
    <row collapsed="false" customFormat="false" customHeight="true" hidden="false" ht="15" outlineLevel="0" r="48">
      <c r="A48" s="35" t="s">
        <v>86</v>
      </c>
      <c r="B48" s="28" t="s">
        <v>87</v>
      </c>
      <c r="C48" s="113" t="n">
        <v>2</v>
      </c>
      <c r="D48" s="113" t="n">
        <v>2</v>
      </c>
      <c r="E48" s="113"/>
      <c r="F48" s="41"/>
    </row>
    <row collapsed="false" customFormat="false" customHeight="true" hidden="false" ht="15" outlineLevel="0" r="49">
      <c r="A49" s="37" t="s">
        <v>88</v>
      </c>
      <c r="B49" s="38" t="s">
        <v>89</v>
      </c>
      <c r="C49" s="111" t="n">
        <f aca="false">SUM(C50:C54)</f>
        <v>0</v>
      </c>
      <c r="D49" s="111" t="n">
        <f aca="false">SUM(D50:D54)</f>
        <v>0</v>
      </c>
      <c r="E49" s="111" t="n">
        <f aca="false">SUM(E50:E54)</f>
        <v>0</v>
      </c>
      <c r="F49" s="39" t="n">
        <f aca="false">SUM(F50:F54)</f>
        <v>0</v>
      </c>
    </row>
    <row collapsed="false" customFormat="false" customHeight="true" hidden="false" ht="15" outlineLevel="0" r="50">
      <c r="A50" s="30" t="s">
        <v>90</v>
      </c>
      <c r="B50" s="21" t="s">
        <v>91</v>
      </c>
      <c r="C50" s="114"/>
      <c r="D50" s="114"/>
      <c r="E50" s="114"/>
      <c r="F50" s="42"/>
    </row>
    <row collapsed="false" customFormat="false" customHeight="true" hidden="false" ht="15" outlineLevel="0" r="51">
      <c r="A51" s="32" t="s">
        <v>92</v>
      </c>
      <c r="B51" s="24" t="s">
        <v>93</v>
      </c>
      <c r="C51" s="109" t="n">
        <v>0</v>
      </c>
      <c r="D51" s="109" t="n">
        <v>0</v>
      </c>
      <c r="E51" s="109" t="n">
        <v>0</v>
      </c>
      <c r="F51" s="34" t="n">
        <v>0</v>
      </c>
    </row>
    <row collapsed="false" customFormat="false" customHeight="true" hidden="false" ht="15" outlineLevel="0" r="52">
      <c r="A52" s="32" t="s">
        <v>94</v>
      </c>
      <c r="B52" s="24" t="s">
        <v>95</v>
      </c>
      <c r="C52" s="109"/>
      <c r="D52" s="109"/>
      <c r="E52" s="109"/>
      <c r="F52" s="34"/>
    </row>
    <row collapsed="false" customFormat="false" customHeight="true" hidden="false" ht="15" outlineLevel="0" r="53">
      <c r="A53" s="32" t="s">
        <v>96</v>
      </c>
      <c r="B53" s="24" t="s">
        <v>97</v>
      </c>
      <c r="C53" s="109"/>
      <c r="D53" s="109"/>
      <c r="E53" s="109"/>
      <c r="F53" s="34"/>
    </row>
    <row collapsed="false" customFormat="false" customHeight="true" hidden="false" ht="15" outlineLevel="0" r="54">
      <c r="A54" s="43" t="s">
        <v>98</v>
      </c>
      <c r="B54" s="44" t="s">
        <v>99</v>
      </c>
      <c r="C54" s="115"/>
      <c r="D54" s="115"/>
      <c r="E54" s="115"/>
      <c r="F54" s="45"/>
    </row>
    <row collapsed="false" customFormat="true" customHeight="true" hidden="false" ht="15" outlineLevel="0" r="55" s="49">
      <c r="A55" s="116" t="s">
        <v>261</v>
      </c>
      <c r="B55" s="117"/>
      <c r="C55" s="82"/>
      <c r="D55" s="82"/>
      <c r="E55" s="82"/>
      <c r="F55" s="82"/>
    </row>
    <row collapsed="false" customFormat="false" customHeight="true" hidden="false" ht="15" outlineLevel="0" r="56">
      <c r="A56" s="11" t="s">
        <v>5</v>
      </c>
      <c r="B56" s="12"/>
      <c r="C56" s="101" t="s">
        <v>7</v>
      </c>
      <c r="D56" s="118" t="s">
        <v>250</v>
      </c>
      <c r="E56" s="118"/>
      <c r="F56" s="118"/>
    </row>
    <row collapsed="false" customFormat="false" customHeight="true" hidden="false" ht="15" outlineLevel="0" r="57">
      <c r="A57" s="11" t="s">
        <v>8</v>
      </c>
      <c r="B57" s="12" t="s">
        <v>6</v>
      </c>
      <c r="C57" s="101" t="s">
        <v>251</v>
      </c>
      <c r="D57" s="12" t="s">
        <v>252</v>
      </c>
      <c r="E57" s="12" t="s">
        <v>253</v>
      </c>
      <c r="F57" s="102" t="s">
        <v>254</v>
      </c>
    </row>
    <row collapsed="false" customFormat="false" customHeight="true" hidden="false" ht="15" outlineLevel="0" r="58">
      <c r="A58" s="11"/>
      <c r="B58" s="12"/>
      <c r="C58" s="101" t="s">
        <v>255</v>
      </c>
      <c r="D58" s="12" t="s">
        <v>256</v>
      </c>
      <c r="E58" s="12" t="s">
        <v>257</v>
      </c>
      <c r="F58" s="102" t="s">
        <v>258</v>
      </c>
    </row>
    <row collapsed="false" customFormat="false" customHeight="true" hidden="false" ht="15" outlineLevel="0" r="59">
      <c r="A59" s="11"/>
      <c r="B59" s="12"/>
      <c r="C59" s="101"/>
      <c r="D59" s="12"/>
      <c r="E59" s="12" t="s">
        <v>256</v>
      </c>
      <c r="F59" s="102" t="s">
        <v>259</v>
      </c>
    </row>
    <row collapsed="false" customFormat="false" customHeight="false" hidden="false" ht="14.75" outlineLevel="0" r="60">
      <c r="A60" s="14" t="n">
        <v>1</v>
      </c>
      <c r="B60" s="15" t="n">
        <v>2</v>
      </c>
      <c r="C60" s="15" t="n">
        <v>3</v>
      </c>
      <c r="D60" s="15" t="n">
        <v>4</v>
      </c>
      <c r="E60" s="15" t="n">
        <v>5</v>
      </c>
      <c r="F60" s="16" t="n">
        <v>6</v>
      </c>
    </row>
    <row collapsed="false" customFormat="false" customHeight="true" hidden="false" ht="15" outlineLevel="0" r="61">
      <c r="A61" s="37" t="s">
        <v>101</v>
      </c>
      <c r="B61" s="38" t="s">
        <v>102</v>
      </c>
      <c r="C61" s="111" t="n">
        <f aca="false">SUM(C62:C64)</f>
        <v>0</v>
      </c>
      <c r="D61" s="111" t="n">
        <f aca="false">SUM(D62:D64)</f>
        <v>0</v>
      </c>
      <c r="E61" s="111" t="n">
        <f aca="false">SUM(E62:E64)</f>
        <v>0</v>
      </c>
      <c r="F61" s="39" t="n">
        <f aca="false">SUM(F62:F64)</f>
        <v>0</v>
      </c>
    </row>
    <row collapsed="false" customFormat="false" customHeight="true" hidden="false" ht="15" outlineLevel="0" r="62">
      <c r="A62" s="30" t="s">
        <v>103</v>
      </c>
      <c r="B62" s="21" t="s">
        <v>262</v>
      </c>
      <c r="C62" s="114"/>
      <c r="D62" s="114"/>
      <c r="E62" s="114"/>
      <c r="F62" s="42"/>
    </row>
    <row collapsed="false" customFormat="false" customHeight="true" hidden="false" ht="15" outlineLevel="0" r="63">
      <c r="A63" s="32" t="s">
        <v>105</v>
      </c>
      <c r="B63" s="24" t="s">
        <v>263</v>
      </c>
      <c r="C63" s="109"/>
      <c r="D63" s="109"/>
      <c r="E63" s="109"/>
      <c r="F63" s="34"/>
    </row>
    <row collapsed="false" customFormat="false" customHeight="true" hidden="false" ht="15" outlineLevel="0" r="64">
      <c r="A64" s="32" t="s">
        <v>107</v>
      </c>
      <c r="B64" s="24" t="s">
        <v>108</v>
      </c>
      <c r="C64" s="109"/>
      <c r="D64" s="109"/>
      <c r="E64" s="109"/>
      <c r="F64" s="34"/>
    </row>
    <row collapsed="false" customFormat="false" customHeight="true" hidden="false" ht="15" outlineLevel="0" r="65">
      <c r="A65" s="35" t="s">
        <v>109</v>
      </c>
      <c r="B65" s="28" t="s">
        <v>110</v>
      </c>
      <c r="C65" s="110"/>
      <c r="D65" s="110"/>
      <c r="E65" s="110"/>
      <c r="F65" s="36"/>
    </row>
    <row collapsed="false" customFormat="false" customHeight="true" hidden="false" ht="15" outlineLevel="0" r="66">
      <c r="A66" s="37" t="s">
        <v>111</v>
      </c>
      <c r="B66" s="29" t="s">
        <v>112</v>
      </c>
      <c r="C66" s="111" t="n">
        <f aca="false">SUM(C67:C69)</f>
        <v>3800</v>
      </c>
      <c r="D66" s="111" t="n">
        <f aca="false">SUM(D67:D69)</f>
        <v>3800</v>
      </c>
      <c r="E66" s="111" t="n">
        <f aca="false">SUM(E67:E69)</f>
        <v>0</v>
      </c>
      <c r="F66" s="39" t="n">
        <f aca="false">SUM(F67:F69)</f>
        <v>0</v>
      </c>
    </row>
    <row collapsed="false" customFormat="false" customHeight="true" hidden="false" ht="15" outlineLevel="0" r="67">
      <c r="A67" s="30" t="s">
        <v>113</v>
      </c>
      <c r="B67" s="21" t="s">
        <v>114</v>
      </c>
      <c r="C67" s="109"/>
      <c r="D67" s="109"/>
      <c r="E67" s="109"/>
      <c r="F67" s="34"/>
    </row>
    <row collapsed="false" customFormat="false" customHeight="true" hidden="false" ht="15" outlineLevel="0" r="68">
      <c r="A68" s="32" t="s">
        <v>115</v>
      </c>
      <c r="B68" s="24" t="s">
        <v>264</v>
      </c>
      <c r="C68" s="109" t="n">
        <v>3800</v>
      </c>
      <c r="D68" s="109" t="n">
        <v>3800</v>
      </c>
      <c r="E68" s="109"/>
      <c r="F68" s="34"/>
    </row>
    <row collapsed="false" customFormat="false" customHeight="true" hidden="false" ht="15" outlineLevel="0" r="69">
      <c r="A69" s="32" t="s">
        <v>117</v>
      </c>
      <c r="B69" s="24" t="s">
        <v>118</v>
      </c>
      <c r="C69" s="109"/>
      <c r="D69" s="109"/>
      <c r="E69" s="109"/>
      <c r="F69" s="34"/>
    </row>
    <row collapsed="false" customFormat="false" customHeight="true" hidden="false" ht="15" outlineLevel="0" r="70">
      <c r="A70" s="35" t="s">
        <v>119</v>
      </c>
      <c r="B70" s="28" t="s">
        <v>120</v>
      </c>
      <c r="C70" s="109"/>
      <c r="D70" s="109"/>
      <c r="E70" s="109"/>
      <c r="F70" s="34"/>
    </row>
    <row collapsed="false" customFormat="false" customHeight="true" hidden="false" ht="15" outlineLevel="0" r="71">
      <c r="A71" s="37" t="s">
        <v>121</v>
      </c>
      <c r="B71" s="38" t="s">
        <v>122</v>
      </c>
      <c r="C71" s="111" t="n">
        <f aca="false">+C10+C17+C24+C31+C38+C49+C61+C66</f>
        <v>245672</v>
      </c>
      <c r="D71" s="111" t="n">
        <f aca="false">+D10+D17+D24+D31+D38+D49+D61+D66</f>
        <v>199672</v>
      </c>
      <c r="E71" s="111" t="n">
        <f aca="false">+E10+E17+E24+E31+E38+E49+E61+E66</f>
        <v>350</v>
      </c>
      <c r="F71" s="39" t="n">
        <f aca="false">+F10+F17+F24+F31+F38+F49+F61+F66</f>
        <v>45650</v>
      </c>
    </row>
    <row collapsed="false" customFormat="false" customHeight="true" hidden="false" ht="15" outlineLevel="0" r="72">
      <c r="A72" s="50" t="s">
        <v>123</v>
      </c>
      <c r="B72" s="29" t="s">
        <v>124</v>
      </c>
      <c r="C72" s="111" t="n">
        <f aca="false">SUM(C73:C75)</f>
        <v>0</v>
      </c>
      <c r="D72" s="111" t="n">
        <f aca="false">SUM(D73:D75)</f>
        <v>0</v>
      </c>
      <c r="E72" s="111" t="n">
        <f aca="false">SUM(E73:E75)</f>
        <v>0</v>
      </c>
      <c r="F72" s="39" t="n">
        <f aca="false">SUM(F73:F75)</f>
        <v>0</v>
      </c>
    </row>
    <row collapsed="false" customFormat="false" customHeight="true" hidden="false" ht="15" outlineLevel="0" r="73">
      <c r="A73" s="30" t="s">
        <v>125</v>
      </c>
      <c r="B73" s="21" t="s">
        <v>126</v>
      </c>
      <c r="C73" s="109"/>
      <c r="D73" s="109"/>
      <c r="E73" s="109"/>
      <c r="F73" s="34"/>
    </row>
    <row collapsed="false" customFormat="false" customHeight="true" hidden="false" ht="15" outlineLevel="0" r="74">
      <c r="A74" s="32" t="s">
        <v>127</v>
      </c>
      <c r="B74" s="24" t="s">
        <v>128</v>
      </c>
      <c r="C74" s="109"/>
      <c r="D74" s="109"/>
      <c r="E74" s="109"/>
      <c r="F74" s="34"/>
    </row>
    <row collapsed="false" customFormat="false" customHeight="true" hidden="false" ht="15" outlineLevel="0" r="75">
      <c r="A75" s="35" t="s">
        <v>129</v>
      </c>
      <c r="B75" s="51" t="s">
        <v>130</v>
      </c>
      <c r="C75" s="109"/>
      <c r="D75" s="109"/>
      <c r="E75" s="109"/>
      <c r="F75" s="34"/>
    </row>
    <row collapsed="false" customFormat="false" customHeight="true" hidden="false" ht="15" outlineLevel="0" r="76">
      <c r="A76" s="50" t="s">
        <v>131</v>
      </c>
      <c r="B76" s="29" t="s">
        <v>132</v>
      </c>
      <c r="C76" s="111" t="n">
        <f aca="false">SUM(C77:C80)</f>
        <v>0</v>
      </c>
      <c r="D76" s="111" t="n">
        <f aca="false">SUM(D77:D80)</f>
        <v>0</v>
      </c>
      <c r="E76" s="111" t="n">
        <f aca="false">SUM(E77:E80)</f>
        <v>0</v>
      </c>
      <c r="F76" s="39" t="n">
        <f aca="false">SUM(F77:F80)</f>
        <v>0</v>
      </c>
    </row>
    <row collapsed="false" customFormat="false" customHeight="true" hidden="false" ht="15" outlineLevel="0" r="77">
      <c r="A77" s="30" t="s">
        <v>133</v>
      </c>
      <c r="B77" s="21" t="s">
        <v>134</v>
      </c>
      <c r="C77" s="109"/>
      <c r="D77" s="109"/>
      <c r="E77" s="109"/>
      <c r="F77" s="34"/>
    </row>
    <row collapsed="false" customFormat="false" customHeight="true" hidden="false" ht="15" outlineLevel="0" r="78">
      <c r="A78" s="32" t="s">
        <v>135</v>
      </c>
      <c r="B78" s="24" t="s">
        <v>136</v>
      </c>
      <c r="C78" s="109"/>
      <c r="D78" s="109"/>
      <c r="E78" s="109"/>
      <c r="F78" s="34"/>
    </row>
    <row collapsed="false" customFormat="false" customHeight="true" hidden="false" ht="15" outlineLevel="0" r="79">
      <c r="A79" s="32" t="s">
        <v>137</v>
      </c>
      <c r="B79" s="24" t="s">
        <v>138</v>
      </c>
      <c r="C79" s="109"/>
      <c r="D79" s="109"/>
      <c r="E79" s="109"/>
      <c r="F79" s="34"/>
    </row>
    <row collapsed="false" customFormat="false" customHeight="true" hidden="false" ht="15" outlineLevel="0" r="80">
      <c r="A80" s="35" t="s">
        <v>139</v>
      </c>
      <c r="B80" s="28" t="s">
        <v>140</v>
      </c>
      <c r="C80" s="109"/>
      <c r="D80" s="109"/>
      <c r="E80" s="109"/>
      <c r="F80" s="34"/>
    </row>
    <row collapsed="false" customFormat="false" customHeight="true" hidden="false" ht="15" outlineLevel="0" r="81">
      <c r="A81" s="50" t="s">
        <v>141</v>
      </c>
      <c r="B81" s="29" t="s">
        <v>142</v>
      </c>
      <c r="C81" s="111" t="n">
        <f aca="false">SUM(C82:C83)</f>
        <v>24272</v>
      </c>
      <c r="D81" s="111" t="n">
        <f aca="false">SUM(D82:D83)</f>
        <v>19747</v>
      </c>
      <c r="E81" s="111" t="n">
        <f aca="false">SUM(E82:E83)</f>
        <v>0</v>
      </c>
      <c r="F81" s="39" t="n">
        <f aca="false">SUM(F82:F83)</f>
        <v>4525</v>
      </c>
    </row>
    <row collapsed="false" customFormat="false" customHeight="true" hidden="false" ht="15" outlineLevel="0" r="82">
      <c r="A82" s="30" t="s">
        <v>143</v>
      </c>
      <c r="B82" s="21" t="s">
        <v>144</v>
      </c>
      <c r="C82" s="109" t="n">
        <v>24272</v>
      </c>
      <c r="D82" s="109" t="n">
        <v>19747</v>
      </c>
      <c r="E82" s="109"/>
      <c r="F82" s="34" t="n">
        <v>4525</v>
      </c>
    </row>
    <row collapsed="false" customFormat="false" customHeight="true" hidden="false" ht="15" outlineLevel="0" r="83">
      <c r="A83" s="35" t="s">
        <v>145</v>
      </c>
      <c r="B83" s="28" t="s">
        <v>146</v>
      </c>
      <c r="C83" s="109" t="n">
        <v>0</v>
      </c>
      <c r="D83" s="109" t="n">
        <v>0</v>
      </c>
      <c r="E83" s="109" t="n">
        <v>0</v>
      </c>
      <c r="F83" s="34" t="n">
        <v>0</v>
      </c>
    </row>
    <row collapsed="false" customFormat="false" customHeight="true" hidden="false" ht="15" outlineLevel="0" r="84">
      <c r="A84" s="50" t="s">
        <v>147</v>
      </c>
      <c r="B84" s="29" t="s">
        <v>148</v>
      </c>
      <c r="C84" s="111" t="n">
        <f aca="false">SUM(C85:C87)</f>
        <v>0</v>
      </c>
      <c r="D84" s="111" t="n">
        <f aca="false">SUM(D85:D87)</f>
        <v>0</v>
      </c>
      <c r="E84" s="111" t="n">
        <f aca="false">SUM(E85:E87)</f>
        <v>0</v>
      </c>
      <c r="F84" s="39" t="n">
        <f aca="false">SUM(F85:F87)</f>
        <v>0</v>
      </c>
    </row>
    <row collapsed="false" customFormat="false" customHeight="true" hidden="false" ht="15" outlineLevel="0" r="85">
      <c r="A85" s="30" t="s">
        <v>149</v>
      </c>
      <c r="B85" s="21" t="s">
        <v>150</v>
      </c>
      <c r="C85" s="109"/>
      <c r="D85" s="109"/>
      <c r="E85" s="109"/>
      <c r="F85" s="34"/>
    </row>
    <row collapsed="false" customFormat="false" customHeight="true" hidden="false" ht="15" outlineLevel="0" r="86">
      <c r="A86" s="32" t="s">
        <v>151</v>
      </c>
      <c r="B86" s="24" t="s">
        <v>152</v>
      </c>
      <c r="C86" s="109"/>
      <c r="D86" s="109"/>
      <c r="E86" s="109"/>
      <c r="F86" s="34"/>
    </row>
    <row collapsed="false" customFormat="false" customHeight="true" hidden="false" ht="15" outlineLevel="0" r="87">
      <c r="A87" s="35" t="s">
        <v>153</v>
      </c>
      <c r="B87" s="28" t="s">
        <v>154</v>
      </c>
      <c r="C87" s="109"/>
      <c r="D87" s="109"/>
      <c r="E87" s="109"/>
      <c r="F87" s="34"/>
    </row>
    <row collapsed="false" customFormat="false" customHeight="true" hidden="false" ht="15" outlineLevel="0" r="88">
      <c r="A88" s="50" t="s">
        <v>155</v>
      </c>
      <c r="B88" s="29" t="s">
        <v>156</v>
      </c>
      <c r="C88" s="111" t="n">
        <f aca="false">SUM(C89:C92)</f>
        <v>0</v>
      </c>
      <c r="D88" s="111" t="n">
        <f aca="false">SUM(D89:D92)</f>
        <v>0</v>
      </c>
      <c r="E88" s="111" t="n">
        <f aca="false">SUM(E89:E92)</f>
        <v>0</v>
      </c>
      <c r="F88" s="39" t="n">
        <f aca="false">SUM(F89:F92)</f>
        <v>0</v>
      </c>
    </row>
    <row collapsed="false" customFormat="false" customHeight="true" hidden="false" ht="15" outlineLevel="0" r="89">
      <c r="A89" s="52" t="s">
        <v>157</v>
      </c>
      <c r="B89" s="21" t="s">
        <v>158</v>
      </c>
      <c r="C89" s="109"/>
      <c r="D89" s="109"/>
      <c r="E89" s="109"/>
      <c r="F89" s="34"/>
    </row>
    <row collapsed="false" customFormat="false" customHeight="true" hidden="false" ht="15" outlineLevel="0" r="90">
      <c r="A90" s="53" t="s">
        <v>159</v>
      </c>
      <c r="B90" s="24" t="s">
        <v>160</v>
      </c>
      <c r="C90" s="109"/>
      <c r="D90" s="109"/>
      <c r="E90" s="109"/>
      <c r="F90" s="34"/>
    </row>
    <row collapsed="false" customFormat="false" customHeight="true" hidden="false" ht="15" outlineLevel="0" r="91">
      <c r="A91" s="53" t="s">
        <v>161</v>
      </c>
      <c r="B91" s="24" t="s">
        <v>162</v>
      </c>
      <c r="C91" s="109"/>
      <c r="D91" s="109"/>
      <c r="E91" s="109"/>
      <c r="F91" s="34"/>
    </row>
    <row collapsed="false" customFormat="false" customHeight="true" hidden="false" ht="15" outlineLevel="0" r="92">
      <c r="A92" s="54" t="s">
        <v>163</v>
      </c>
      <c r="B92" s="28" t="s">
        <v>164</v>
      </c>
      <c r="C92" s="109"/>
      <c r="D92" s="109"/>
      <c r="E92" s="109"/>
      <c r="F92" s="34"/>
    </row>
    <row collapsed="false" customFormat="false" customHeight="true" hidden="false" ht="15" outlineLevel="0" r="93">
      <c r="A93" s="50" t="s">
        <v>165</v>
      </c>
      <c r="B93" s="29" t="s">
        <v>166</v>
      </c>
      <c r="C93" s="119"/>
      <c r="D93" s="119"/>
      <c r="E93" s="119"/>
      <c r="F93" s="55"/>
    </row>
    <row collapsed="false" customFormat="false" customHeight="true" hidden="false" ht="15" outlineLevel="0" r="94">
      <c r="A94" s="50" t="s">
        <v>167</v>
      </c>
      <c r="B94" s="56" t="s">
        <v>168</v>
      </c>
      <c r="C94" s="111" t="n">
        <f aca="false">+C72+C76+C81+C84+C88+C93</f>
        <v>24272</v>
      </c>
      <c r="D94" s="111" t="n">
        <f aca="false">+D72+D76+D81+D84+D88+D93</f>
        <v>19747</v>
      </c>
      <c r="E94" s="111" t="n">
        <f aca="false">+E72+E76+E81+E84+E88+E93</f>
        <v>0</v>
      </c>
      <c r="F94" s="39" t="n">
        <f aca="false">+F72+F76+F81+F84+F88+F93</f>
        <v>4525</v>
      </c>
    </row>
    <row collapsed="false" customFormat="false" customHeight="true" hidden="false" ht="24.75" outlineLevel="0" r="95">
      <c r="A95" s="57" t="s">
        <v>169</v>
      </c>
      <c r="B95" s="58" t="s">
        <v>265</v>
      </c>
      <c r="C95" s="111" t="n">
        <f aca="false">+C71+C94</f>
        <v>269944</v>
      </c>
      <c r="D95" s="111" t="n">
        <f aca="false">+D71+D94</f>
        <v>219419</v>
      </c>
      <c r="E95" s="111" t="n">
        <f aca="false">+E71+E94</f>
        <v>350</v>
      </c>
      <c r="F95" s="39" t="n">
        <f aca="false">+F71+F94</f>
        <v>50175</v>
      </c>
    </row>
    <row collapsed="false" customFormat="false" customHeight="true" hidden="false" ht="15" outlineLevel="0" r="96">
      <c r="A96" s="60"/>
      <c r="B96" s="60"/>
      <c r="C96" s="120"/>
      <c r="D96" s="121"/>
      <c r="E96" s="121"/>
      <c r="F96" s="122"/>
    </row>
    <row collapsed="false" customFormat="false" customHeight="true" hidden="false" ht="16.5" outlineLevel="0" r="97">
      <c r="A97" s="60"/>
      <c r="B97" s="123" t="s">
        <v>171</v>
      </c>
      <c r="C97" s="120"/>
      <c r="D97" s="121"/>
      <c r="E97" s="121"/>
      <c r="F97" s="122"/>
    </row>
    <row collapsed="false" customFormat="true" customHeight="false" hidden="false" ht="15.95" outlineLevel="0" r="98" s="124">
      <c r="A98" s="8" t="s">
        <v>5</v>
      </c>
      <c r="B98" s="9"/>
      <c r="C98" s="99" t="s">
        <v>7</v>
      </c>
      <c r="D98" s="100" t="s">
        <v>250</v>
      </c>
      <c r="E98" s="100"/>
      <c r="F98" s="100"/>
    </row>
    <row collapsed="false" customFormat="false" customHeight="false" hidden="false" ht="14.75" outlineLevel="0" r="99">
      <c r="A99" s="11" t="s">
        <v>8</v>
      </c>
      <c r="B99" s="12" t="s">
        <v>172</v>
      </c>
      <c r="C99" s="101" t="s">
        <v>251</v>
      </c>
      <c r="D99" s="12" t="s">
        <v>252</v>
      </c>
      <c r="E99" s="12" t="s">
        <v>253</v>
      </c>
      <c r="F99" s="102" t="s">
        <v>254</v>
      </c>
    </row>
    <row collapsed="false" customFormat="false" customHeight="false" hidden="false" ht="14.75" outlineLevel="0" r="100">
      <c r="A100" s="11"/>
      <c r="B100" s="12"/>
      <c r="C100" s="101" t="s">
        <v>255</v>
      </c>
      <c r="D100" s="12" t="s">
        <v>256</v>
      </c>
      <c r="E100" s="12" t="s">
        <v>257</v>
      </c>
      <c r="F100" s="102" t="s">
        <v>258</v>
      </c>
    </row>
    <row collapsed="false" customFormat="false" customHeight="true" hidden="false" ht="15" outlineLevel="0" r="101">
      <c r="A101" s="11"/>
      <c r="B101" s="12"/>
      <c r="C101" s="101"/>
      <c r="D101" s="12"/>
      <c r="E101" s="12" t="s">
        <v>256</v>
      </c>
      <c r="F101" s="102" t="s">
        <v>259</v>
      </c>
    </row>
    <row collapsed="false" customFormat="false" customHeight="true" hidden="false" ht="15" outlineLevel="0" r="102">
      <c r="A102" s="68" t="s">
        <v>10</v>
      </c>
      <c r="B102" s="69" t="s">
        <v>173</v>
      </c>
      <c r="C102" s="125" t="n">
        <f aca="false">SUM(C103:C107)</f>
        <v>144407</v>
      </c>
      <c r="D102" s="125" t="n">
        <f aca="false">SUM(D103:D107)</f>
        <v>93882</v>
      </c>
      <c r="E102" s="125" t="n">
        <f aca="false">SUM(E103:E107)</f>
        <v>350</v>
      </c>
      <c r="F102" s="70" t="n">
        <f aca="false">SUM(F103:F107)</f>
        <v>50175</v>
      </c>
    </row>
    <row collapsed="false" customFormat="false" customHeight="true" hidden="false" ht="15" outlineLevel="0" r="103">
      <c r="A103" s="71" t="s">
        <v>12</v>
      </c>
      <c r="B103" s="72" t="s">
        <v>174</v>
      </c>
      <c r="C103" s="126" t="n">
        <v>50826</v>
      </c>
      <c r="D103" s="126" t="n">
        <v>23706</v>
      </c>
      <c r="E103" s="126"/>
      <c r="F103" s="73" t="n">
        <v>27120</v>
      </c>
    </row>
    <row collapsed="false" customFormat="false" customHeight="true" hidden="false" ht="15" outlineLevel="0" r="104">
      <c r="A104" s="32" t="s">
        <v>14</v>
      </c>
      <c r="B104" s="74" t="s">
        <v>175</v>
      </c>
      <c r="C104" s="109" t="n">
        <v>12589</v>
      </c>
      <c r="D104" s="109" t="n">
        <v>5127</v>
      </c>
      <c r="E104" s="109"/>
      <c r="F104" s="34" t="n">
        <v>7462</v>
      </c>
    </row>
    <row collapsed="false" customFormat="false" customHeight="true" hidden="false" ht="15" outlineLevel="0" r="105">
      <c r="A105" s="32" t="s">
        <v>16</v>
      </c>
      <c r="B105" s="74" t="s">
        <v>176</v>
      </c>
      <c r="C105" s="109" t="n">
        <v>44793</v>
      </c>
      <c r="D105" s="109" t="n">
        <v>38613</v>
      </c>
      <c r="E105" s="109"/>
      <c r="F105" s="34" t="n">
        <v>6180</v>
      </c>
    </row>
    <row collapsed="false" customFormat="false" customHeight="true" hidden="false" ht="15" outlineLevel="0" r="106">
      <c r="A106" s="32" t="s">
        <v>18</v>
      </c>
      <c r="B106" s="75" t="s">
        <v>177</v>
      </c>
      <c r="C106" s="109" t="n">
        <v>23097</v>
      </c>
      <c r="D106" s="109" t="n">
        <v>22747</v>
      </c>
      <c r="E106" s="109" t="n">
        <v>350</v>
      </c>
      <c r="F106" s="34"/>
    </row>
    <row collapsed="false" customFormat="false" customHeight="true" hidden="false" ht="15" outlineLevel="0" r="107">
      <c r="A107" s="32" t="s">
        <v>178</v>
      </c>
      <c r="B107" s="76" t="s">
        <v>179</v>
      </c>
      <c r="C107" s="110" t="n">
        <v>13102</v>
      </c>
      <c r="D107" s="110" t="n">
        <v>3689</v>
      </c>
      <c r="E107" s="110"/>
      <c r="F107" s="36" t="n">
        <v>9413</v>
      </c>
    </row>
    <row collapsed="false" customFormat="false" customHeight="true" hidden="false" ht="15" outlineLevel="0" r="108">
      <c r="A108" s="43" t="s">
        <v>22</v>
      </c>
      <c r="B108" s="127" t="s">
        <v>180</v>
      </c>
      <c r="C108" s="115" t="s">
        <v>181</v>
      </c>
      <c r="D108" s="115" t="s">
        <v>181</v>
      </c>
      <c r="E108" s="115"/>
      <c r="F108" s="45"/>
    </row>
    <row collapsed="false" customFormat="true" customHeight="true" hidden="false" ht="22.5" outlineLevel="0" r="109" s="49">
      <c r="A109" s="116" t="s">
        <v>188</v>
      </c>
      <c r="B109" s="128"/>
      <c r="C109" s="82"/>
      <c r="D109" s="82"/>
      <c r="E109" s="82"/>
      <c r="F109" s="82"/>
    </row>
    <row collapsed="false" customFormat="true" customHeight="false" hidden="false" ht="15.95" outlineLevel="0" r="110" s="124">
      <c r="A110" s="8" t="s">
        <v>5</v>
      </c>
      <c r="B110" s="9"/>
      <c r="C110" s="99" t="s">
        <v>7</v>
      </c>
      <c r="D110" s="100" t="s">
        <v>250</v>
      </c>
      <c r="E110" s="100"/>
      <c r="F110" s="100"/>
    </row>
    <row collapsed="false" customFormat="false" customHeight="false" hidden="false" ht="14.75" outlineLevel="0" r="111">
      <c r="A111" s="11" t="s">
        <v>8</v>
      </c>
      <c r="B111" s="12" t="s">
        <v>172</v>
      </c>
      <c r="C111" s="101" t="s">
        <v>251</v>
      </c>
      <c r="D111" s="12" t="s">
        <v>252</v>
      </c>
      <c r="E111" s="12" t="s">
        <v>253</v>
      </c>
      <c r="F111" s="102" t="s">
        <v>254</v>
      </c>
    </row>
    <row collapsed="false" customFormat="false" customHeight="false" hidden="false" ht="14.75" outlineLevel="0" r="112">
      <c r="A112" s="11"/>
      <c r="B112" s="12"/>
      <c r="C112" s="101" t="s">
        <v>255</v>
      </c>
      <c r="D112" s="12" t="s">
        <v>256</v>
      </c>
      <c r="E112" s="12" t="s">
        <v>257</v>
      </c>
      <c r="F112" s="102" t="s">
        <v>258</v>
      </c>
    </row>
    <row collapsed="false" customFormat="false" customHeight="true" hidden="false" ht="15" outlineLevel="0" r="113">
      <c r="A113" s="11"/>
      <c r="B113" s="12"/>
      <c r="C113" s="101"/>
      <c r="D113" s="12"/>
      <c r="E113" s="12" t="s">
        <v>256</v>
      </c>
      <c r="F113" s="102" t="s">
        <v>259</v>
      </c>
    </row>
    <row collapsed="false" customFormat="false" customHeight="true" hidden="false" ht="14.45" outlineLevel="0" r="114">
      <c r="A114" s="32" t="s">
        <v>182</v>
      </c>
      <c r="B114" s="77" t="s">
        <v>183</v>
      </c>
      <c r="C114" s="109" t="s">
        <v>181</v>
      </c>
      <c r="D114" s="109" t="s">
        <v>181</v>
      </c>
      <c r="E114" s="109"/>
      <c r="F114" s="34"/>
    </row>
    <row collapsed="false" customFormat="false" customHeight="true" hidden="false" ht="14.45" outlineLevel="0" r="115">
      <c r="A115" s="32" t="s">
        <v>184</v>
      </c>
      <c r="B115" s="78" t="s">
        <v>266</v>
      </c>
      <c r="C115" s="109" t="s">
        <v>181</v>
      </c>
      <c r="D115" s="109" t="s">
        <v>181</v>
      </c>
      <c r="E115" s="109"/>
      <c r="F115" s="34"/>
    </row>
    <row collapsed="false" customFormat="false" customHeight="true" hidden="false" ht="14.45" outlineLevel="0" r="116">
      <c r="A116" s="32" t="s">
        <v>186</v>
      </c>
      <c r="B116" s="78" t="s">
        <v>267</v>
      </c>
      <c r="C116" s="109" t="s">
        <v>181</v>
      </c>
      <c r="D116" s="109" t="s">
        <v>181</v>
      </c>
      <c r="E116" s="109"/>
      <c r="F116" s="34"/>
    </row>
    <row collapsed="false" customFormat="false" customHeight="true" hidden="false" ht="14.45" outlineLevel="0" r="117">
      <c r="A117" s="32" t="s">
        <v>189</v>
      </c>
      <c r="B117" s="77" t="s">
        <v>190</v>
      </c>
      <c r="C117" s="109" t="n">
        <v>2650</v>
      </c>
      <c r="D117" s="109" t="n">
        <v>2339</v>
      </c>
      <c r="E117" s="109"/>
      <c r="F117" s="34" t="n">
        <v>311</v>
      </c>
    </row>
    <row collapsed="false" customFormat="false" customHeight="true" hidden="false" ht="14.45" outlineLevel="0" r="118">
      <c r="A118" s="32" t="s">
        <v>191</v>
      </c>
      <c r="B118" s="77" t="s">
        <v>192</v>
      </c>
      <c r="C118" s="109" t="s">
        <v>181</v>
      </c>
      <c r="D118" s="109" t="s">
        <v>181</v>
      </c>
      <c r="E118" s="109" t="s">
        <v>181</v>
      </c>
      <c r="F118" s="34"/>
    </row>
    <row collapsed="false" customFormat="false" customHeight="true" hidden="false" ht="14.45" outlineLevel="0" r="119">
      <c r="A119" s="32" t="s">
        <v>193</v>
      </c>
      <c r="B119" s="78" t="s">
        <v>268</v>
      </c>
      <c r="C119" s="109" t="s">
        <v>181</v>
      </c>
      <c r="D119" s="109" t="s">
        <v>181</v>
      </c>
      <c r="E119" s="109" t="s">
        <v>181</v>
      </c>
      <c r="F119" s="34"/>
    </row>
    <row collapsed="false" customFormat="false" customHeight="true" hidden="false" ht="14.45" outlineLevel="0" r="120">
      <c r="A120" s="83" t="s">
        <v>195</v>
      </c>
      <c r="B120" s="78" t="s">
        <v>196</v>
      </c>
      <c r="C120" s="109" t="s">
        <v>181</v>
      </c>
      <c r="D120" s="109" t="s">
        <v>181</v>
      </c>
      <c r="E120" s="109" t="s">
        <v>181</v>
      </c>
      <c r="F120" s="34"/>
    </row>
    <row collapsed="false" customFormat="false" customHeight="true" hidden="false" ht="14.45" outlineLevel="0" r="121">
      <c r="A121" s="32" t="s">
        <v>197</v>
      </c>
      <c r="B121" s="84" t="s">
        <v>198</v>
      </c>
      <c r="C121" s="110" t="s">
        <v>181</v>
      </c>
      <c r="D121" s="110" t="s">
        <v>181</v>
      </c>
      <c r="E121" s="110" t="s">
        <v>181</v>
      </c>
      <c r="F121" s="36"/>
    </row>
    <row collapsed="false" customFormat="false" customHeight="true" hidden="false" ht="14.45" outlineLevel="0" r="122">
      <c r="A122" s="43" t="s">
        <v>199</v>
      </c>
      <c r="B122" s="79" t="s">
        <v>200</v>
      </c>
      <c r="C122" s="115" t="n">
        <v>10452</v>
      </c>
      <c r="D122" s="115" t="n">
        <v>10452</v>
      </c>
      <c r="E122" s="115"/>
      <c r="F122" s="45" t="n">
        <v>9102</v>
      </c>
    </row>
    <row collapsed="false" customFormat="false" customHeight="true" hidden="false" ht="15" outlineLevel="0" r="123">
      <c r="A123" s="37" t="s">
        <v>24</v>
      </c>
      <c r="B123" s="85" t="s">
        <v>201</v>
      </c>
      <c r="C123" s="111" t="n">
        <f aca="false">+C124+C126+C128</f>
        <v>125537</v>
      </c>
      <c r="D123" s="111" t="n">
        <f aca="false">+D124+D126+D128</f>
        <v>125537</v>
      </c>
      <c r="E123" s="111" t="n">
        <f aca="false">+E124+E126+E128</f>
        <v>0</v>
      </c>
      <c r="F123" s="39" t="n">
        <f aca="false">+F124+F126+F128</f>
        <v>0</v>
      </c>
    </row>
    <row collapsed="false" customFormat="false" customHeight="true" hidden="false" ht="15" outlineLevel="0" r="124">
      <c r="A124" s="30" t="s">
        <v>26</v>
      </c>
      <c r="B124" s="74" t="s">
        <v>202</v>
      </c>
      <c r="C124" s="114" t="n">
        <v>72198</v>
      </c>
      <c r="D124" s="114" t="n">
        <v>72198</v>
      </c>
      <c r="E124" s="114"/>
      <c r="F124" s="42"/>
    </row>
    <row collapsed="false" customFormat="false" customHeight="true" hidden="false" ht="15" outlineLevel="0" r="125">
      <c r="A125" s="32" t="s">
        <v>28</v>
      </c>
      <c r="B125" s="74" t="s">
        <v>203</v>
      </c>
      <c r="C125" s="109" t="n">
        <v>68338</v>
      </c>
      <c r="D125" s="109" t="n">
        <v>68338</v>
      </c>
      <c r="E125" s="109"/>
      <c r="F125" s="34"/>
    </row>
    <row collapsed="false" customFormat="false" customHeight="true" hidden="false" ht="15" outlineLevel="0" r="126">
      <c r="A126" s="32" t="s">
        <v>30</v>
      </c>
      <c r="B126" s="74" t="s">
        <v>204</v>
      </c>
      <c r="C126" s="109" t="n">
        <v>1800</v>
      </c>
      <c r="D126" s="109" t="n">
        <v>1800</v>
      </c>
      <c r="E126" s="109"/>
      <c r="F126" s="34"/>
    </row>
    <row collapsed="false" customFormat="false" customHeight="true" hidden="false" ht="15" outlineLevel="0" r="127">
      <c r="A127" s="32" t="s">
        <v>32</v>
      </c>
      <c r="B127" s="86" t="s">
        <v>205</v>
      </c>
      <c r="C127" s="129" t="s">
        <v>181</v>
      </c>
      <c r="D127" s="109" t="s">
        <v>181</v>
      </c>
      <c r="E127" s="109"/>
      <c r="F127" s="34"/>
    </row>
    <row collapsed="false" customFormat="false" customHeight="true" hidden="false" ht="15" outlineLevel="0" r="128">
      <c r="A128" s="32" t="s">
        <v>34</v>
      </c>
      <c r="B128" s="88" t="s">
        <v>206</v>
      </c>
      <c r="C128" s="129" t="n">
        <f aca="false">SUM(C129:C136)</f>
        <v>51539</v>
      </c>
      <c r="D128" s="109" t="n">
        <f aca="false">SUM(D129:D136)</f>
        <v>51539</v>
      </c>
      <c r="E128" s="109"/>
      <c r="F128" s="34"/>
    </row>
    <row collapsed="false" customFormat="false" customHeight="true" hidden="false" ht="15" outlineLevel="0" r="129">
      <c r="A129" s="32" t="s">
        <v>36</v>
      </c>
      <c r="B129" s="89" t="s">
        <v>207</v>
      </c>
      <c r="C129" s="129" t="s">
        <v>181</v>
      </c>
      <c r="D129" s="109" t="s">
        <v>181</v>
      </c>
      <c r="E129" s="109"/>
      <c r="F129" s="34"/>
    </row>
    <row collapsed="false" customFormat="false" customHeight="true" hidden="false" ht="15" outlineLevel="0" r="130">
      <c r="A130" s="32" t="s">
        <v>208</v>
      </c>
      <c r="B130" s="90" t="s">
        <v>269</v>
      </c>
      <c r="C130" s="129" t="s">
        <v>181</v>
      </c>
      <c r="D130" s="109" t="s">
        <v>181</v>
      </c>
      <c r="E130" s="109"/>
      <c r="F130" s="34"/>
    </row>
    <row collapsed="false" customFormat="false" customHeight="true" hidden="false" ht="15" outlineLevel="0" r="131">
      <c r="A131" s="32" t="s">
        <v>210</v>
      </c>
      <c r="B131" s="78" t="s">
        <v>270</v>
      </c>
      <c r="C131" s="129" t="s">
        <v>181</v>
      </c>
      <c r="D131" s="109" t="s">
        <v>181</v>
      </c>
      <c r="E131" s="109"/>
      <c r="F131" s="34"/>
    </row>
    <row collapsed="false" customFormat="false" customHeight="true" hidden="false" ht="15" outlineLevel="0" r="132">
      <c r="A132" s="32" t="s">
        <v>211</v>
      </c>
      <c r="B132" s="78" t="s">
        <v>271</v>
      </c>
      <c r="C132" s="129" t="n">
        <v>41044</v>
      </c>
      <c r="D132" s="109" t="n">
        <v>41044</v>
      </c>
      <c r="E132" s="109"/>
      <c r="F132" s="34"/>
    </row>
    <row collapsed="false" customFormat="false" customHeight="true" hidden="false" ht="15" outlineLevel="0" r="133">
      <c r="A133" s="32" t="s">
        <v>213</v>
      </c>
      <c r="B133" s="78" t="s">
        <v>214</v>
      </c>
      <c r="C133" s="129" t="s">
        <v>181</v>
      </c>
      <c r="D133" s="109" t="s">
        <v>181</v>
      </c>
      <c r="E133" s="109"/>
      <c r="F133" s="34"/>
    </row>
    <row collapsed="false" customFormat="false" customHeight="true" hidden="false" ht="15" outlineLevel="0" r="134">
      <c r="A134" s="32" t="s">
        <v>215</v>
      </c>
      <c r="B134" s="78" t="s">
        <v>268</v>
      </c>
      <c r="C134" s="129" t="n">
        <v>1145</v>
      </c>
      <c r="D134" s="109" t="n">
        <v>1145</v>
      </c>
      <c r="E134" s="109"/>
      <c r="F134" s="34"/>
    </row>
    <row collapsed="false" customFormat="false" customHeight="true" hidden="false" ht="15" outlineLevel="0" r="135">
      <c r="A135" s="32" t="s">
        <v>216</v>
      </c>
      <c r="B135" s="78" t="s">
        <v>217</v>
      </c>
      <c r="C135" s="129" t="s">
        <v>181</v>
      </c>
      <c r="D135" s="109" t="s">
        <v>181</v>
      </c>
      <c r="E135" s="109"/>
      <c r="F135" s="34"/>
    </row>
    <row collapsed="false" customFormat="false" customHeight="true" hidden="false" ht="15" outlineLevel="0" r="136">
      <c r="A136" s="83" t="s">
        <v>218</v>
      </c>
      <c r="B136" s="78" t="s">
        <v>219</v>
      </c>
      <c r="C136" s="130" t="n">
        <v>9350</v>
      </c>
      <c r="D136" s="110" t="n">
        <v>9350</v>
      </c>
      <c r="E136" s="110"/>
      <c r="F136" s="36"/>
    </row>
    <row collapsed="false" customFormat="false" customHeight="true" hidden="false" ht="15" outlineLevel="0" r="137">
      <c r="A137" s="37" t="s">
        <v>38</v>
      </c>
      <c r="B137" s="38" t="s">
        <v>220</v>
      </c>
      <c r="C137" s="111" t="n">
        <f aca="false">+C138+C139</f>
        <v>0</v>
      </c>
      <c r="D137" s="111" t="n">
        <f aca="false">+D138+D139</f>
        <v>0</v>
      </c>
      <c r="E137" s="111" t="n">
        <f aca="false">+E138+E139</f>
        <v>0</v>
      </c>
      <c r="F137" s="39" t="n">
        <f aca="false">+F138+F139</f>
        <v>0</v>
      </c>
    </row>
    <row collapsed="false" customFormat="false" customHeight="true" hidden="false" ht="15" outlineLevel="0" r="138">
      <c r="A138" s="30" t="s">
        <v>40</v>
      </c>
      <c r="B138" s="92" t="s">
        <v>221</v>
      </c>
      <c r="C138" s="114"/>
      <c r="D138" s="114"/>
      <c r="E138" s="114"/>
      <c r="F138" s="42"/>
    </row>
    <row collapsed="false" customFormat="false" customHeight="true" hidden="false" ht="15" outlineLevel="0" r="139">
      <c r="A139" s="35" t="s">
        <v>42</v>
      </c>
      <c r="B139" s="86" t="s">
        <v>222</v>
      </c>
      <c r="C139" s="110"/>
      <c r="D139" s="110"/>
      <c r="E139" s="110"/>
      <c r="F139" s="36"/>
    </row>
    <row collapsed="false" customFormat="false" customHeight="true" hidden="false" ht="15" outlineLevel="0" r="140">
      <c r="A140" s="37" t="s">
        <v>52</v>
      </c>
      <c r="B140" s="38" t="s">
        <v>223</v>
      </c>
      <c r="C140" s="111" t="n">
        <f aca="false">+C102+C123+C137</f>
        <v>269944</v>
      </c>
      <c r="D140" s="111" t="n">
        <f aca="false">+D102+D123+D137</f>
        <v>219419</v>
      </c>
      <c r="E140" s="111" t="n">
        <f aca="false">+E102+E123+E137</f>
        <v>350</v>
      </c>
      <c r="F140" s="39" t="n">
        <f aca="false">+F102+F123+F137</f>
        <v>50175</v>
      </c>
    </row>
    <row collapsed="false" customFormat="false" customHeight="true" hidden="false" ht="15" outlineLevel="0" r="141">
      <c r="A141" s="37" t="s">
        <v>66</v>
      </c>
      <c r="B141" s="38" t="s">
        <v>224</v>
      </c>
      <c r="C141" s="111" t="n">
        <f aca="false">+C142+C143+C144</f>
        <v>0</v>
      </c>
      <c r="D141" s="111" t="n">
        <f aca="false">+D142+D143+D144</f>
        <v>0</v>
      </c>
      <c r="E141" s="111" t="n">
        <f aca="false">+E142+E143+E144</f>
        <v>0</v>
      </c>
      <c r="F141" s="39" t="n">
        <f aca="false">+F142+F143+F144</f>
        <v>0</v>
      </c>
    </row>
    <row collapsed="false" customFormat="false" customHeight="true" hidden="false" ht="14.45" outlineLevel="0" r="142">
      <c r="A142" s="30" t="s">
        <v>68</v>
      </c>
      <c r="B142" s="92" t="s">
        <v>225</v>
      </c>
      <c r="C142" s="129"/>
      <c r="D142" s="109"/>
      <c r="E142" s="109"/>
      <c r="F142" s="34"/>
    </row>
    <row collapsed="false" customFormat="false" customHeight="true" hidden="false" ht="14.45" outlineLevel="0" r="143">
      <c r="A143" s="32" t="s">
        <v>70</v>
      </c>
      <c r="B143" s="74" t="s">
        <v>226</v>
      </c>
      <c r="C143" s="129"/>
      <c r="D143" s="109"/>
      <c r="E143" s="109"/>
      <c r="F143" s="34"/>
    </row>
    <row collapsed="false" customFormat="false" customHeight="true" hidden="false" ht="14.45" outlineLevel="0" r="144">
      <c r="A144" s="83" t="s">
        <v>72</v>
      </c>
      <c r="B144" s="93" t="s">
        <v>227</v>
      </c>
      <c r="C144" s="129"/>
      <c r="D144" s="109"/>
      <c r="E144" s="109"/>
      <c r="F144" s="34"/>
    </row>
    <row collapsed="false" customFormat="false" customHeight="true" hidden="false" ht="15" outlineLevel="0" r="145">
      <c r="A145" s="37" t="s">
        <v>88</v>
      </c>
      <c r="B145" s="38" t="s">
        <v>228</v>
      </c>
      <c r="C145" s="111" t="n">
        <f aca="false">+C146+C147+C148+C149</f>
        <v>0</v>
      </c>
      <c r="D145" s="111" t="n">
        <f aca="false">+D146+D147+D148+D149</f>
        <v>0</v>
      </c>
      <c r="E145" s="111" t="n">
        <f aca="false">+E146+E147+E148+E149</f>
        <v>0</v>
      </c>
      <c r="F145" s="39" t="n">
        <f aca="false">+F146+F147+F148+F149</f>
        <v>0</v>
      </c>
    </row>
    <row collapsed="false" customFormat="false" customHeight="true" hidden="false" ht="14.45" outlineLevel="0" r="146">
      <c r="A146" s="30" t="s">
        <v>90</v>
      </c>
      <c r="B146" s="92" t="s">
        <v>229</v>
      </c>
      <c r="C146" s="129"/>
      <c r="D146" s="109"/>
      <c r="E146" s="109"/>
      <c r="F146" s="34"/>
    </row>
    <row collapsed="false" customFormat="false" customHeight="true" hidden="false" ht="14.45" outlineLevel="0" r="147">
      <c r="A147" s="32" t="s">
        <v>92</v>
      </c>
      <c r="B147" s="74" t="s">
        <v>230</v>
      </c>
      <c r="C147" s="129"/>
      <c r="D147" s="109"/>
      <c r="E147" s="109"/>
      <c r="F147" s="34"/>
    </row>
    <row collapsed="false" customFormat="false" customHeight="true" hidden="false" ht="14.45" outlineLevel="0" r="148">
      <c r="A148" s="32" t="s">
        <v>94</v>
      </c>
      <c r="B148" s="74" t="s">
        <v>231</v>
      </c>
      <c r="C148" s="129"/>
      <c r="D148" s="109"/>
      <c r="E148" s="109"/>
      <c r="F148" s="34"/>
    </row>
    <row collapsed="false" customFormat="false" customHeight="true" hidden="false" ht="14.45" outlineLevel="0" r="149">
      <c r="A149" s="83" t="s">
        <v>96</v>
      </c>
      <c r="B149" s="93" t="s">
        <v>232</v>
      </c>
      <c r="C149" s="129"/>
      <c r="D149" s="109"/>
      <c r="E149" s="109"/>
      <c r="F149" s="34"/>
    </row>
    <row collapsed="false" customFormat="false" customHeight="true" hidden="false" ht="15" outlineLevel="0" r="150">
      <c r="A150" s="37" t="s">
        <v>101</v>
      </c>
      <c r="B150" s="38" t="s">
        <v>233</v>
      </c>
      <c r="C150" s="111" t="n">
        <f aca="false">+C151+C152+C153+C154</f>
        <v>0</v>
      </c>
      <c r="D150" s="111" t="n">
        <f aca="false">+D151+D152+D153+D154</f>
        <v>0</v>
      </c>
      <c r="E150" s="111" t="n">
        <f aca="false">+E151+E152+E153+E154</f>
        <v>0</v>
      </c>
      <c r="F150" s="39" t="n">
        <f aca="false">+F151+F152+F153+F154</f>
        <v>0</v>
      </c>
      <c r="I150" s="131"/>
    </row>
    <row collapsed="false" customFormat="false" customHeight="true" hidden="false" ht="15" outlineLevel="0" r="151">
      <c r="A151" s="30" t="s">
        <v>103</v>
      </c>
      <c r="B151" s="92" t="s">
        <v>234</v>
      </c>
      <c r="C151" s="129"/>
      <c r="D151" s="109"/>
      <c r="E151" s="109"/>
      <c r="F151" s="34"/>
    </row>
    <row collapsed="false" customFormat="false" customHeight="true" hidden="false" ht="15" outlineLevel="0" r="152">
      <c r="A152" s="32" t="s">
        <v>105</v>
      </c>
      <c r="B152" s="74" t="s">
        <v>235</v>
      </c>
      <c r="C152" s="129"/>
      <c r="D152" s="109"/>
      <c r="E152" s="109"/>
      <c r="F152" s="34"/>
    </row>
    <row collapsed="false" customFormat="false" customHeight="true" hidden="false" ht="15" outlineLevel="0" r="153">
      <c r="A153" s="32" t="s">
        <v>107</v>
      </c>
      <c r="B153" s="74" t="s">
        <v>236</v>
      </c>
      <c r="C153" s="129"/>
      <c r="D153" s="109"/>
      <c r="E153" s="109"/>
      <c r="F153" s="34"/>
    </row>
    <row collapsed="false" customFormat="false" customHeight="true" hidden="false" ht="15" outlineLevel="0" r="154">
      <c r="A154" s="83" t="s">
        <v>109</v>
      </c>
      <c r="B154" s="93" t="s">
        <v>237</v>
      </c>
      <c r="C154" s="129"/>
      <c r="D154" s="109"/>
      <c r="E154" s="109"/>
      <c r="F154" s="34"/>
    </row>
    <row collapsed="false" customFormat="false" customHeight="true" hidden="false" ht="15" outlineLevel="0" r="155">
      <c r="A155" s="37" t="s">
        <v>111</v>
      </c>
      <c r="B155" s="38" t="s">
        <v>238</v>
      </c>
      <c r="C155" s="132" t="n">
        <f aca="false">+C156+C157+C158+C159</f>
        <v>0</v>
      </c>
      <c r="D155" s="132" t="n">
        <f aca="false">+D156+D157+D158+D159</f>
        <v>0</v>
      </c>
      <c r="E155" s="132" t="n">
        <f aca="false">+E156+E157+E158+E159</f>
        <v>0</v>
      </c>
      <c r="F155" s="94" t="n">
        <f aca="false">+F156+F157+F158+F159</f>
        <v>0</v>
      </c>
    </row>
    <row collapsed="false" customFormat="false" customHeight="true" hidden="false" ht="15" outlineLevel="0" r="156">
      <c r="A156" s="30" t="s">
        <v>113</v>
      </c>
      <c r="B156" s="92" t="s">
        <v>239</v>
      </c>
      <c r="C156" s="129"/>
      <c r="D156" s="109"/>
      <c r="E156" s="109"/>
      <c r="F156" s="34"/>
    </row>
    <row collapsed="false" customFormat="false" customHeight="true" hidden="false" ht="15" outlineLevel="0" r="157">
      <c r="A157" s="32" t="s">
        <v>115</v>
      </c>
      <c r="B157" s="74" t="s">
        <v>240</v>
      </c>
      <c r="C157" s="129"/>
      <c r="D157" s="109"/>
      <c r="E157" s="109"/>
      <c r="F157" s="34"/>
    </row>
    <row collapsed="false" customFormat="false" customHeight="true" hidden="false" ht="15" outlineLevel="0" r="158">
      <c r="A158" s="32" t="s">
        <v>117</v>
      </c>
      <c r="B158" s="74" t="s">
        <v>241</v>
      </c>
      <c r="C158" s="129"/>
      <c r="D158" s="109"/>
      <c r="E158" s="109"/>
      <c r="F158" s="34"/>
    </row>
    <row collapsed="false" customFormat="false" customHeight="true" hidden="false" ht="15" outlineLevel="0" r="159">
      <c r="A159" s="32" t="s">
        <v>119</v>
      </c>
      <c r="B159" s="74" t="s">
        <v>242</v>
      </c>
      <c r="C159" s="129"/>
      <c r="D159" s="109"/>
      <c r="E159" s="109"/>
      <c r="F159" s="34"/>
    </row>
    <row collapsed="false" customFormat="false" customHeight="true" hidden="false" ht="15" outlineLevel="0" r="160">
      <c r="A160" s="37" t="s">
        <v>121</v>
      </c>
      <c r="B160" s="38" t="s">
        <v>243</v>
      </c>
      <c r="C160" s="132" t="n">
        <f aca="false">+C141+C145+C150+C155</f>
        <v>0</v>
      </c>
      <c r="D160" s="132" t="n">
        <f aca="false">+D141+D145+D150+D155</f>
        <v>0</v>
      </c>
      <c r="E160" s="132" t="n">
        <f aca="false">+E141+E145+E150+E155</f>
        <v>0</v>
      </c>
      <c r="F160" s="94" t="n">
        <f aca="false">+F141+F145+F150+F155</f>
        <v>0</v>
      </c>
    </row>
    <row collapsed="false" customFormat="false" customHeight="true" hidden="false" ht="24" outlineLevel="0" r="161">
      <c r="A161" s="95" t="s">
        <v>123</v>
      </c>
      <c r="B161" s="96" t="s">
        <v>244</v>
      </c>
      <c r="C161" s="132" t="n">
        <f aca="false">+C140+C160</f>
        <v>269944</v>
      </c>
      <c r="D161" s="132" t="n">
        <f aca="false">+D140+D160</f>
        <v>219419</v>
      </c>
      <c r="E161" s="132" t="n">
        <f aca="false">+E140+E160</f>
        <v>350</v>
      </c>
      <c r="F161" s="94" t="n">
        <f aca="false">+F140+F160</f>
        <v>50175</v>
      </c>
    </row>
    <row collapsed="false" customFormat="false" customHeight="true" hidden="false" ht="19.5" outlineLevel="0" r="162">
      <c r="A162" s="133"/>
      <c r="B162" s="133"/>
      <c r="C162" s="134"/>
      <c r="D162" s="134"/>
      <c r="E162" s="134"/>
      <c r="F162" s="134"/>
    </row>
    <row collapsed="false" customFormat="false" customHeight="true" hidden="false" ht="19.5" outlineLevel="0" r="163">
      <c r="A163" s="133"/>
      <c r="B163" s="133"/>
      <c r="C163" s="134"/>
      <c r="D163" s="134"/>
      <c r="E163" s="134"/>
      <c r="F163" s="134"/>
    </row>
    <row collapsed="false" customFormat="false" customHeight="true" hidden="false" ht="15" outlineLevel="0" r="164">
      <c r="A164" s="116" t="s">
        <v>272</v>
      </c>
      <c r="B164" s="128"/>
      <c r="C164" s="82"/>
      <c r="D164" s="82"/>
      <c r="E164" s="82"/>
      <c r="F164" s="82"/>
    </row>
    <row collapsed="false" customFormat="true" customHeight="false" hidden="false" ht="15.95" outlineLevel="0" r="165" s="124">
      <c r="A165" s="8" t="s">
        <v>5</v>
      </c>
      <c r="B165" s="9"/>
      <c r="C165" s="99" t="s">
        <v>7</v>
      </c>
      <c r="D165" s="100" t="s">
        <v>250</v>
      </c>
      <c r="E165" s="100"/>
      <c r="F165" s="100"/>
    </row>
    <row collapsed="false" customFormat="false" customHeight="false" hidden="false" ht="14.75" outlineLevel="0" r="166">
      <c r="A166" s="11" t="s">
        <v>8</v>
      </c>
      <c r="B166" s="12" t="s">
        <v>172</v>
      </c>
      <c r="C166" s="101" t="s">
        <v>251</v>
      </c>
      <c r="D166" s="12" t="s">
        <v>252</v>
      </c>
      <c r="E166" s="12" t="s">
        <v>253</v>
      </c>
      <c r="F166" s="102" t="s">
        <v>254</v>
      </c>
    </row>
    <row collapsed="false" customFormat="false" customHeight="false" hidden="false" ht="14.75" outlineLevel="0" r="167">
      <c r="A167" s="11"/>
      <c r="B167" s="12"/>
      <c r="C167" s="101" t="s">
        <v>255</v>
      </c>
      <c r="D167" s="12" t="s">
        <v>256</v>
      </c>
      <c r="E167" s="12" t="s">
        <v>257</v>
      </c>
      <c r="F167" s="102" t="s">
        <v>258</v>
      </c>
    </row>
    <row collapsed="false" customFormat="false" customHeight="true" hidden="false" ht="15" outlineLevel="0" r="168">
      <c r="A168" s="11"/>
      <c r="B168" s="12"/>
      <c r="C168" s="101"/>
      <c r="D168" s="12"/>
      <c r="E168" s="12" t="s">
        <v>256</v>
      </c>
      <c r="F168" s="102" t="s">
        <v>259</v>
      </c>
    </row>
    <row collapsed="false" customFormat="false" customHeight="true" hidden="false" ht="20.25" outlineLevel="0" r="169">
      <c r="A169" s="135" t="s">
        <v>245</v>
      </c>
      <c r="B169" s="135"/>
      <c r="C169" s="135"/>
      <c r="D169" s="135"/>
      <c r="E169" s="135"/>
      <c r="F169" s="135"/>
    </row>
    <row collapsed="false" customFormat="false" customHeight="true" hidden="false" ht="30" outlineLevel="0" r="170">
      <c r="A170" s="37" t="n">
        <v>1</v>
      </c>
      <c r="B170" s="85" t="s">
        <v>246</v>
      </c>
      <c r="C170" s="39" t="n">
        <f aca="false">+C71-C140</f>
        <v>-24272</v>
      </c>
      <c r="D170" s="136" t="n">
        <f aca="false">+D71-D140</f>
        <v>-19747</v>
      </c>
      <c r="E170" s="136" t="n">
        <f aca="false">+E71-E140</f>
        <v>0</v>
      </c>
      <c r="F170" s="136" t="n">
        <f aca="false">+F71-F140</f>
        <v>-4525</v>
      </c>
    </row>
    <row collapsed="false" customFormat="false" customHeight="true" hidden="false" ht="33.75" outlineLevel="0" r="171">
      <c r="A171" s="37" t="s">
        <v>24</v>
      </c>
      <c r="B171" s="85" t="s">
        <v>247</v>
      </c>
      <c r="C171" s="39" t="n">
        <f aca="false">+C94-C160</f>
        <v>24272</v>
      </c>
      <c r="D171" s="136" t="n">
        <f aca="false">+D94-D160</f>
        <v>19747</v>
      </c>
      <c r="E171" s="136" t="n">
        <f aca="false">+E94-E160</f>
        <v>0</v>
      </c>
      <c r="F171" s="136" t="n">
        <f aca="false">+F94-F160</f>
        <v>4525</v>
      </c>
    </row>
  </sheetData>
  <mergeCells count="9">
    <mergeCell ref="A1:F1"/>
    <mergeCell ref="A2:F2"/>
    <mergeCell ref="A3:F3"/>
    <mergeCell ref="D5:F5"/>
    <mergeCell ref="D56:F56"/>
    <mergeCell ref="D98:F98"/>
    <mergeCell ref="D110:F110"/>
    <mergeCell ref="D165:F165"/>
    <mergeCell ref="A169:F169"/>
  </mergeCells>
  <printOptions headings="false" gridLines="false" gridLinesSet="true" horizontalCentered="false" verticalCentered="false"/>
  <pageMargins left="0" right="0" top="0.354166666666667" bottom="0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37" width="5.96862745098039"/>
    <col collapsed="false" hidden="false" max="2" min="2" style="138" width="48.2509803921569"/>
    <col collapsed="false" hidden="false" max="3" min="3" style="137" width="13.5647058823529"/>
    <col collapsed="false" hidden="false" max="4" min="4" style="137" width="48.2509803921569"/>
    <col collapsed="false" hidden="false" max="5" min="5" style="137" width="14.2901960784314"/>
    <col collapsed="false" hidden="false" max="6" min="6" style="137" width="4.22352941176471"/>
    <col collapsed="false" hidden="false" max="257" min="7" style="137" width="9.32549019607843"/>
  </cols>
  <sheetData>
    <row collapsed="false" customFormat="false" customHeight="true" hidden="false" ht="28.5" outlineLevel="0" r="1">
      <c r="A1" s="139"/>
      <c r="B1" s="140" t="s">
        <v>273</v>
      </c>
      <c r="C1" s="140"/>
      <c r="D1" s="140"/>
      <c r="E1" s="140"/>
      <c r="F1" s="141" t="s">
        <v>274</v>
      </c>
    </row>
    <row collapsed="false" customFormat="false" customHeight="false" hidden="false" ht="15.95" outlineLevel="0" r="2">
      <c r="A2" s="142"/>
      <c r="B2" s="143"/>
      <c r="C2" s="142"/>
      <c r="D2" s="142"/>
      <c r="E2" s="144" t="s">
        <v>4</v>
      </c>
      <c r="F2" s="141"/>
    </row>
    <row collapsed="false" customFormat="false" customHeight="true" hidden="false" ht="18" outlineLevel="0" r="3">
      <c r="A3" s="145" t="s">
        <v>275</v>
      </c>
      <c r="B3" s="146" t="s">
        <v>276</v>
      </c>
      <c r="C3" s="146"/>
      <c r="D3" s="145" t="s">
        <v>277</v>
      </c>
      <c r="E3" s="145"/>
      <c r="F3" s="141"/>
    </row>
    <row collapsed="false" customFormat="true" customHeight="true" hidden="false" ht="30.75" outlineLevel="0" r="4" s="149">
      <c r="A4" s="145"/>
      <c r="B4" s="146" t="s">
        <v>278</v>
      </c>
      <c r="C4" s="147" t="s">
        <v>279</v>
      </c>
      <c r="D4" s="146" t="s">
        <v>278</v>
      </c>
      <c r="E4" s="148" t="s">
        <v>279</v>
      </c>
      <c r="F4" s="141"/>
    </row>
    <row collapsed="false" customFormat="true" customHeight="true" hidden="false" ht="12" outlineLevel="0" r="5" s="150">
      <c r="A5" s="145" t="n">
        <v>1</v>
      </c>
      <c r="B5" s="146" t="n">
        <v>2</v>
      </c>
      <c r="C5" s="147" t="s">
        <v>38</v>
      </c>
      <c r="D5" s="146" t="s">
        <v>52</v>
      </c>
      <c r="E5" s="148" t="s">
        <v>66</v>
      </c>
      <c r="F5" s="141"/>
    </row>
    <row collapsed="false" customFormat="false" customHeight="true" hidden="false" ht="15" outlineLevel="0" r="6">
      <c r="A6" s="151" t="s">
        <v>10</v>
      </c>
      <c r="B6" s="152" t="s">
        <v>280</v>
      </c>
      <c r="C6" s="153" t="n">
        <v>76077</v>
      </c>
      <c r="D6" s="152" t="s">
        <v>281</v>
      </c>
      <c r="E6" s="154" t="n">
        <v>50826</v>
      </c>
      <c r="F6" s="141"/>
    </row>
    <row collapsed="false" customFormat="false" customHeight="true" hidden="false" ht="15" outlineLevel="0" r="7">
      <c r="A7" s="155" t="s">
        <v>24</v>
      </c>
      <c r="B7" s="156" t="s">
        <v>282</v>
      </c>
      <c r="C7" s="157" t="n">
        <v>28400</v>
      </c>
      <c r="D7" s="156" t="s">
        <v>175</v>
      </c>
      <c r="E7" s="158" t="n">
        <v>12589</v>
      </c>
      <c r="F7" s="141"/>
    </row>
    <row collapsed="false" customFormat="false" customHeight="true" hidden="false" ht="15" outlineLevel="0" r="8">
      <c r="A8" s="155" t="s">
        <v>38</v>
      </c>
      <c r="B8" s="156" t="s">
        <v>283</v>
      </c>
      <c r="C8" s="157" t="n">
        <v>2145</v>
      </c>
      <c r="D8" s="156" t="s">
        <v>176</v>
      </c>
      <c r="E8" s="158" t="n">
        <v>44793</v>
      </c>
      <c r="F8" s="141"/>
    </row>
    <row collapsed="false" customFormat="false" customHeight="true" hidden="false" ht="15" outlineLevel="0" r="9">
      <c r="A9" s="155" t="s">
        <v>52</v>
      </c>
      <c r="B9" s="156" t="s">
        <v>284</v>
      </c>
      <c r="C9" s="157" t="n">
        <v>25179</v>
      </c>
      <c r="D9" s="156" t="s">
        <v>177</v>
      </c>
      <c r="E9" s="158" t="n">
        <v>23097</v>
      </c>
      <c r="F9" s="141"/>
    </row>
    <row collapsed="false" customFormat="false" customHeight="true" hidden="false" ht="15" outlineLevel="0" r="10">
      <c r="A10" s="155" t="s">
        <v>66</v>
      </c>
      <c r="B10" s="159" t="s">
        <v>285</v>
      </c>
      <c r="C10" s="157" t="s">
        <v>181</v>
      </c>
      <c r="D10" s="156" t="s">
        <v>179</v>
      </c>
      <c r="E10" s="158" t="n">
        <v>13102</v>
      </c>
      <c r="F10" s="141"/>
    </row>
    <row collapsed="false" customFormat="false" customHeight="true" hidden="false" ht="15" outlineLevel="0" r="11">
      <c r="A11" s="155" t="s">
        <v>88</v>
      </c>
      <c r="B11" s="156" t="s">
        <v>286</v>
      </c>
      <c r="C11" s="160" t="s">
        <v>181</v>
      </c>
      <c r="D11" s="156" t="s">
        <v>287</v>
      </c>
      <c r="E11" s="158" t="s">
        <v>181</v>
      </c>
      <c r="F11" s="141"/>
    </row>
    <row collapsed="false" customFormat="false" customHeight="true" hidden="false" ht="15" outlineLevel="0" r="12">
      <c r="A12" s="155" t="s">
        <v>101</v>
      </c>
      <c r="B12" s="156" t="s">
        <v>87</v>
      </c>
      <c r="C12" s="157" t="n">
        <v>2779</v>
      </c>
      <c r="D12" s="161"/>
      <c r="E12" s="158"/>
      <c r="F12" s="141"/>
    </row>
    <row collapsed="false" customFormat="false" customHeight="true" hidden="false" ht="12.95" outlineLevel="0" r="13">
      <c r="A13" s="155" t="s">
        <v>111</v>
      </c>
      <c r="B13" s="161"/>
      <c r="C13" s="157"/>
      <c r="D13" s="161"/>
      <c r="E13" s="158"/>
      <c r="F13" s="141"/>
    </row>
    <row collapsed="false" customFormat="false" customHeight="true" hidden="false" ht="12.95" outlineLevel="0" r="14">
      <c r="A14" s="155" t="s">
        <v>121</v>
      </c>
      <c r="B14" s="162"/>
      <c r="C14" s="160"/>
      <c r="D14" s="161"/>
      <c r="E14" s="158"/>
      <c r="F14" s="141"/>
    </row>
    <row collapsed="false" customFormat="false" customHeight="true" hidden="false" ht="12.95" outlineLevel="0" r="15">
      <c r="A15" s="155" t="s">
        <v>123</v>
      </c>
      <c r="B15" s="161"/>
      <c r="C15" s="157"/>
      <c r="D15" s="161"/>
      <c r="E15" s="158"/>
      <c r="F15" s="141"/>
    </row>
    <row collapsed="false" customFormat="false" customHeight="true" hidden="false" ht="12.95" outlineLevel="0" r="16">
      <c r="A16" s="155" t="s">
        <v>131</v>
      </c>
      <c r="B16" s="161"/>
      <c r="C16" s="157"/>
      <c r="D16" s="161"/>
      <c r="E16" s="158"/>
      <c r="F16" s="141"/>
    </row>
    <row collapsed="false" customFormat="false" customHeight="true" hidden="false" ht="12.95" outlineLevel="0" r="17">
      <c r="A17" s="155" t="s">
        <v>141</v>
      </c>
      <c r="B17" s="163"/>
      <c r="C17" s="164"/>
      <c r="D17" s="161"/>
      <c r="E17" s="165"/>
      <c r="F17" s="141"/>
    </row>
    <row collapsed="false" customFormat="false" customHeight="true" hidden="false" ht="37.5" outlineLevel="0" r="18">
      <c r="A18" s="166" t="s">
        <v>147</v>
      </c>
      <c r="B18" s="167" t="s">
        <v>288</v>
      </c>
      <c r="C18" s="168" t="n">
        <f aca="false">SUM(C6,C7,C9,C10,C12)</f>
        <v>132435</v>
      </c>
      <c r="D18" s="167" t="s">
        <v>289</v>
      </c>
      <c r="E18" s="169" t="n">
        <f aca="false">SUM(E6:E17)</f>
        <v>144407</v>
      </c>
      <c r="F18" s="141"/>
    </row>
    <row collapsed="false" customFormat="false" customHeight="true" hidden="false" ht="15" outlineLevel="0" r="19">
      <c r="A19" s="170" t="s">
        <v>155</v>
      </c>
      <c r="B19" s="171" t="s">
        <v>290</v>
      </c>
      <c r="C19" s="172" t="n">
        <v>11972</v>
      </c>
      <c r="D19" s="156" t="s">
        <v>291</v>
      </c>
      <c r="E19" s="173"/>
      <c r="F19" s="141"/>
    </row>
    <row collapsed="false" customFormat="false" customHeight="true" hidden="false" ht="15" outlineLevel="0" r="20">
      <c r="A20" s="155" t="s">
        <v>165</v>
      </c>
      <c r="B20" s="156" t="s">
        <v>292</v>
      </c>
      <c r="C20" s="157" t="n">
        <v>11972</v>
      </c>
      <c r="D20" s="156" t="s">
        <v>293</v>
      </c>
      <c r="E20" s="158"/>
      <c r="F20" s="141"/>
    </row>
    <row collapsed="false" customFormat="false" customHeight="true" hidden="false" ht="15" outlineLevel="0" r="21">
      <c r="A21" s="155" t="s">
        <v>167</v>
      </c>
      <c r="B21" s="156" t="s">
        <v>294</v>
      </c>
      <c r="C21" s="157"/>
      <c r="D21" s="156" t="s">
        <v>295</v>
      </c>
      <c r="E21" s="158"/>
      <c r="F21" s="141"/>
    </row>
    <row collapsed="false" customFormat="false" customHeight="true" hidden="false" ht="15" outlineLevel="0" r="22">
      <c r="A22" s="155" t="s">
        <v>169</v>
      </c>
      <c r="B22" s="156" t="s">
        <v>296</v>
      </c>
      <c r="C22" s="157"/>
      <c r="D22" s="156" t="s">
        <v>297</v>
      </c>
      <c r="E22" s="158"/>
      <c r="F22" s="141"/>
    </row>
    <row collapsed="false" customFormat="false" customHeight="true" hidden="false" ht="15" outlineLevel="0" r="23">
      <c r="A23" s="155" t="s">
        <v>298</v>
      </c>
      <c r="B23" s="156" t="s">
        <v>299</v>
      </c>
      <c r="C23" s="157"/>
      <c r="D23" s="171" t="s">
        <v>300</v>
      </c>
      <c r="E23" s="158"/>
      <c r="F23" s="141"/>
    </row>
    <row collapsed="false" customFormat="false" customHeight="true" hidden="false" ht="15" outlineLevel="0" r="24">
      <c r="A24" s="155" t="s">
        <v>301</v>
      </c>
      <c r="B24" s="156" t="s">
        <v>302</v>
      </c>
      <c r="C24" s="174" t="n">
        <f aca="false">+C25+C26</f>
        <v>0</v>
      </c>
      <c r="D24" s="156" t="s">
        <v>303</v>
      </c>
      <c r="E24" s="158"/>
      <c r="F24" s="141"/>
    </row>
    <row collapsed="false" customFormat="false" customHeight="true" hidden="false" ht="15" outlineLevel="0" r="25">
      <c r="A25" s="170" t="s">
        <v>304</v>
      </c>
      <c r="B25" s="171" t="s">
        <v>305</v>
      </c>
      <c r="C25" s="175"/>
      <c r="D25" s="152" t="s">
        <v>306</v>
      </c>
      <c r="E25" s="173"/>
      <c r="F25" s="141"/>
    </row>
    <row collapsed="false" customFormat="false" customHeight="true" hidden="false" ht="15" outlineLevel="0" r="26">
      <c r="A26" s="155" t="s">
        <v>307</v>
      </c>
      <c r="B26" s="156" t="s">
        <v>308</v>
      </c>
      <c r="C26" s="157"/>
      <c r="D26" s="161"/>
      <c r="E26" s="158"/>
      <c r="F26" s="141"/>
    </row>
    <row collapsed="false" customFormat="false" customHeight="true" hidden="false" ht="34.5" outlineLevel="0" r="27">
      <c r="A27" s="166" t="s">
        <v>309</v>
      </c>
      <c r="B27" s="167" t="s">
        <v>310</v>
      </c>
      <c r="C27" s="168" t="n">
        <f aca="false">+C19+C24</f>
        <v>11972</v>
      </c>
      <c r="D27" s="167" t="s">
        <v>311</v>
      </c>
      <c r="E27" s="169" t="n">
        <f aca="false">SUM(E19:E26)</f>
        <v>0</v>
      </c>
      <c r="F27" s="141"/>
    </row>
    <row collapsed="false" customFormat="false" customHeight="true" hidden="false" ht="20.25" outlineLevel="0" r="28">
      <c r="A28" s="166" t="s">
        <v>312</v>
      </c>
      <c r="B28" s="167" t="s">
        <v>313</v>
      </c>
      <c r="C28" s="176" t="n">
        <f aca="false">+C18+C27</f>
        <v>144407</v>
      </c>
      <c r="D28" s="167" t="s">
        <v>314</v>
      </c>
      <c r="E28" s="176" t="n">
        <f aca="false">+E18+E27</f>
        <v>144407</v>
      </c>
      <c r="F28" s="141"/>
    </row>
    <row collapsed="false" customFormat="false" customHeight="true" hidden="false" ht="19.5" outlineLevel="0" r="29">
      <c r="A29" s="166" t="s">
        <v>315</v>
      </c>
      <c r="B29" s="167" t="s">
        <v>316</v>
      </c>
      <c r="C29" s="176" t="n">
        <f aca="false">IF(C18-E18&lt;0,E18-C18,"-")</f>
        <v>11972</v>
      </c>
      <c r="D29" s="167" t="s">
        <v>317</v>
      </c>
      <c r="E29" s="176" t="str">
        <f aca="false">IF(C18-E18&gt;0,C18-E18,"-")</f>
        <v>-</v>
      </c>
      <c r="F29" s="141"/>
    </row>
    <row collapsed="false" customFormat="false" customHeight="true" hidden="false" ht="21" outlineLevel="0" r="30">
      <c r="A30" s="166" t="s">
        <v>318</v>
      </c>
      <c r="B30" s="167" t="s">
        <v>319</v>
      </c>
      <c r="C30" s="176" t="str">
        <f aca="false">IF(C18+C19-E28&lt;0,E28-(C18+C19),"-")</f>
        <v>-</v>
      </c>
      <c r="D30" s="167" t="s">
        <v>320</v>
      </c>
      <c r="E30" s="176" t="str">
        <f aca="false">IF(C18+C19-E28&gt;0,C18+C19-E28,"-")</f>
        <v>-</v>
      </c>
      <c r="F30" s="141"/>
    </row>
    <row collapsed="false" customFormat="true" customHeight="true" hidden="false" ht="15.75" outlineLevel="0" r="31" s="179">
      <c r="A31" s="177"/>
      <c r="B31" s="178"/>
      <c r="C31" s="178"/>
      <c r="D31" s="178"/>
      <c r="E31" s="177"/>
      <c r="F31" s="177"/>
    </row>
    <row collapsed="false" customFormat="true" customHeight="false" hidden="false" ht="13.55" outlineLevel="0" r="32" s="179">
      <c r="B32" s="180"/>
    </row>
    <row collapsed="false" customFormat="true" customHeight="false" hidden="false" ht="13.55" outlineLevel="0" r="33" s="179">
      <c r="B33" s="180"/>
    </row>
    <row collapsed="false" customFormat="true" customHeight="false" hidden="false" ht="13.55" outlineLevel="0" r="34" s="179">
      <c r="B34" s="180"/>
    </row>
    <row collapsed="false" customFormat="true" customHeight="false" hidden="false" ht="13.55" outlineLevel="0" r="35" s="179">
      <c r="B35" s="180"/>
    </row>
    <row collapsed="false" customFormat="true" customHeight="false" hidden="false" ht="13.55" outlineLevel="0" r="36" s="179">
      <c r="B36" s="180"/>
    </row>
    <row collapsed="false" customFormat="true" customHeight="false" hidden="false" ht="13.55" outlineLevel="0" r="37" s="179">
      <c r="B37" s="180"/>
    </row>
    <row collapsed="false" customFormat="true" customHeight="false" hidden="false" ht="13.55" outlineLevel="0" r="38" s="179">
      <c r="B38" s="180"/>
    </row>
    <row collapsed="false" customFormat="true" customHeight="false" hidden="false" ht="13.55" outlineLevel="0" r="39" s="179">
      <c r="B39" s="180"/>
    </row>
    <row collapsed="false" customFormat="true" customHeight="false" hidden="false" ht="13.55" outlineLevel="0" r="40" s="179">
      <c r="B40" s="180"/>
    </row>
    <row collapsed="false" customFormat="true" customHeight="false" hidden="false" ht="13.55" outlineLevel="0" r="41" s="179">
      <c r="B41" s="180"/>
    </row>
    <row collapsed="false" customFormat="true" customHeight="false" hidden="false" ht="13.55" outlineLevel="0" r="42" s="179">
      <c r="B42" s="180"/>
    </row>
    <row collapsed="false" customFormat="true" customHeight="false" hidden="false" ht="13.55" outlineLevel="0" r="43" s="179">
      <c r="B43" s="180"/>
    </row>
    <row collapsed="false" customFormat="true" customHeight="false" hidden="false" ht="13.55" outlineLevel="0" r="44" s="179">
      <c r="B44" s="180"/>
    </row>
    <row collapsed="false" customFormat="true" customHeight="false" hidden="false" ht="13.55" outlineLevel="0" r="45" s="179">
      <c r="B45" s="180"/>
    </row>
  </sheetData>
  <mergeCells count="6">
    <mergeCell ref="B1:E1"/>
    <mergeCell ref="F1:F30"/>
    <mergeCell ref="A3:A4"/>
    <mergeCell ref="B3:C3"/>
    <mergeCell ref="D3:E3"/>
    <mergeCell ref="B31:D31"/>
  </mergeCells>
  <printOptions headings="false" gridLines="false" gridLinesSet="true" horizontalCentered="true" verticalCentered="false"/>
  <pageMargins left="0.315277777777778" right="0.472222222222222" top="0.709027777777778" bottom="0.315277777777778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37" width="5.96862745098039"/>
    <col collapsed="false" hidden="false" max="2" min="2" style="138" width="48.2509803921569"/>
    <col collapsed="false" hidden="false" max="3" min="3" style="137" width="14.2901960784314"/>
    <col collapsed="false" hidden="false" max="4" min="4" style="137" width="48.2509803921569"/>
    <col collapsed="false" hidden="false" max="5" min="5" style="137" width="14.2901960784314"/>
    <col collapsed="false" hidden="false" max="6" min="6" style="137" width="4.22352941176471"/>
    <col collapsed="false" hidden="false" max="257" min="7" style="137" width="9.32549019607843"/>
  </cols>
  <sheetData>
    <row collapsed="false" customFormat="true" customHeight="true" hidden="false" ht="31.5" outlineLevel="0" r="1" s="183">
      <c r="A1" s="181"/>
      <c r="B1" s="140" t="s">
        <v>321</v>
      </c>
      <c r="C1" s="140"/>
      <c r="D1" s="140"/>
      <c r="E1" s="140"/>
      <c r="F1" s="182" t="s">
        <v>322</v>
      </c>
    </row>
    <row collapsed="false" customFormat="true" customHeight="false" hidden="false" ht="15.95" outlineLevel="0" r="2" s="183">
      <c r="A2" s="181"/>
      <c r="B2" s="184"/>
      <c r="C2" s="181"/>
      <c r="D2" s="181"/>
      <c r="E2" s="185" t="s">
        <v>4</v>
      </c>
      <c r="F2" s="182"/>
    </row>
    <row collapsed="false" customFormat="true" customHeight="true" hidden="false" ht="16.5" outlineLevel="0" r="3" s="183">
      <c r="A3" s="145" t="s">
        <v>275</v>
      </c>
      <c r="B3" s="146" t="s">
        <v>276</v>
      </c>
      <c r="C3" s="146"/>
      <c r="D3" s="145" t="s">
        <v>277</v>
      </c>
      <c r="E3" s="145"/>
      <c r="F3" s="182"/>
    </row>
    <row collapsed="false" customFormat="true" customHeight="false" hidden="false" ht="29.85" outlineLevel="0" r="4" s="186">
      <c r="A4" s="145"/>
      <c r="B4" s="146" t="s">
        <v>278</v>
      </c>
      <c r="C4" s="147" t="s">
        <v>279</v>
      </c>
      <c r="D4" s="146" t="s">
        <v>278</v>
      </c>
      <c r="E4" s="147" t="s">
        <v>279</v>
      </c>
      <c r="F4" s="182"/>
    </row>
    <row collapsed="false" customFormat="true" customHeight="false" hidden="false" ht="15.95" outlineLevel="0" r="5" s="186">
      <c r="A5" s="145" t="n">
        <v>1</v>
      </c>
      <c r="B5" s="146" t="n">
        <v>2</v>
      </c>
      <c r="C5" s="147" t="n">
        <v>3</v>
      </c>
      <c r="D5" s="146" t="n">
        <v>4</v>
      </c>
      <c r="E5" s="148" t="n">
        <v>5</v>
      </c>
      <c r="F5" s="182"/>
    </row>
    <row collapsed="false" customFormat="true" customHeight="true" hidden="false" ht="14.45" outlineLevel="0" r="6" s="183">
      <c r="A6" s="151" t="s">
        <v>10</v>
      </c>
      <c r="B6" s="152" t="s">
        <v>323</v>
      </c>
      <c r="C6" s="153" t="n">
        <v>109437</v>
      </c>
      <c r="D6" s="152" t="s">
        <v>202</v>
      </c>
      <c r="E6" s="154" t="n">
        <v>72198</v>
      </c>
      <c r="F6" s="182"/>
    </row>
    <row collapsed="false" customFormat="true" customHeight="true" hidden="false" ht="14.45" outlineLevel="0" r="7" s="183">
      <c r="A7" s="155" t="s">
        <v>24</v>
      </c>
      <c r="B7" s="156" t="s">
        <v>324</v>
      </c>
      <c r="C7" s="157" t="n">
        <v>58427</v>
      </c>
      <c r="D7" s="156" t="s">
        <v>325</v>
      </c>
      <c r="E7" s="158" t="n">
        <v>68338</v>
      </c>
      <c r="F7" s="182"/>
      <c r="H7" s="181"/>
    </row>
    <row collapsed="false" customFormat="true" customHeight="true" hidden="false" ht="14.45" outlineLevel="0" r="8" s="183">
      <c r="A8" s="155" t="s">
        <v>38</v>
      </c>
      <c r="B8" s="156" t="s">
        <v>326</v>
      </c>
      <c r="C8" s="157" t="n">
        <v>0</v>
      </c>
      <c r="D8" s="156" t="s">
        <v>204</v>
      </c>
      <c r="E8" s="158" t="n">
        <v>1800</v>
      </c>
      <c r="F8" s="182"/>
    </row>
    <row collapsed="false" customFormat="true" customHeight="true" hidden="false" ht="14.45" outlineLevel="0" r="9" s="183">
      <c r="A9" s="155" t="s">
        <v>52</v>
      </c>
      <c r="B9" s="156" t="s">
        <v>327</v>
      </c>
      <c r="C9" s="157"/>
      <c r="D9" s="156" t="s">
        <v>328</v>
      </c>
      <c r="E9" s="158"/>
      <c r="F9" s="182"/>
    </row>
    <row collapsed="false" customFormat="true" customHeight="true" hidden="false" ht="14.45" outlineLevel="0" r="10" s="183">
      <c r="A10" s="155" t="s">
        <v>66</v>
      </c>
      <c r="B10" s="156" t="s">
        <v>329</v>
      </c>
      <c r="C10" s="157"/>
      <c r="D10" s="156" t="s">
        <v>206</v>
      </c>
      <c r="E10" s="158" t="n">
        <v>51539</v>
      </c>
      <c r="F10" s="182"/>
    </row>
    <row collapsed="false" customFormat="true" customHeight="true" hidden="false" ht="14.45" outlineLevel="0" r="11" s="183">
      <c r="A11" s="155" t="s">
        <v>88</v>
      </c>
      <c r="B11" s="156" t="s">
        <v>330</v>
      </c>
      <c r="C11" s="160" t="n">
        <v>3800</v>
      </c>
      <c r="D11" s="171" t="s">
        <v>287</v>
      </c>
      <c r="E11" s="158"/>
      <c r="F11" s="182"/>
    </row>
    <row collapsed="false" customFormat="true" customHeight="true" hidden="false" ht="12.95" outlineLevel="0" r="12" s="183">
      <c r="A12" s="155" t="s">
        <v>101</v>
      </c>
      <c r="B12" s="161"/>
      <c r="C12" s="157"/>
      <c r="D12" s="161"/>
      <c r="E12" s="158"/>
      <c r="F12" s="182"/>
    </row>
    <row collapsed="false" customFormat="true" customHeight="true" hidden="false" ht="12.95" outlineLevel="0" r="13" s="183">
      <c r="A13" s="155" t="s">
        <v>111</v>
      </c>
      <c r="B13" s="161"/>
      <c r="C13" s="157"/>
      <c r="D13" s="161"/>
      <c r="E13" s="158"/>
      <c r="F13" s="182"/>
    </row>
    <row collapsed="false" customFormat="true" customHeight="true" hidden="false" ht="12.95" outlineLevel="0" r="14" s="183">
      <c r="A14" s="155" t="s">
        <v>121</v>
      </c>
      <c r="B14" s="161"/>
      <c r="C14" s="160"/>
      <c r="D14" s="161"/>
      <c r="E14" s="158"/>
      <c r="F14" s="182"/>
    </row>
    <row collapsed="false" customFormat="true" customHeight="true" hidden="false" ht="12.95" outlineLevel="0" r="15" s="183">
      <c r="A15" s="155" t="s">
        <v>123</v>
      </c>
      <c r="B15" s="161"/>
      <c r="C15" s="160"/>
      <c r="D15" s="161"/>
      <c r="E15" s="158"/>
      <c r="F15" s="182"/>
    </row>
    <row collapsed="false" customFormat="true" customHeight="true" hidden="false" ht="12.95" outlineLevel="0" r="16" s="183">
      <c r="A16" s="170" t="s">
        <v>131</v>
      </c>
      <c r="B16" s="187"/>
      <c r="C16" s="188"/>
      <c r="D16" s="171"/>
      <c r="E16" s="173"/>
      <c r="F16" s="182"/>
    </row>
    <row collapsed="false" customFormat="true" customHeight="true" hidden="false" ht="35.25" outlineLevel="0" r="17" s="183">
      <c r="A17" s="166" t="s">
        <v>141</v>
      </c>
      <c r="B17" s="167" t="s">
        <v>331</v>
      </c>
      <c r="C17" s="168" t="n">
        <f aca="false">+C6+C8+C9+C11+C12+C13+C14+C15+C16</f>
        <v>113237</v>
      </c>
      <c r="D17" s="167" t="s">
        <v>332</v>
      </c>
      <c r="E17" s="169" t="n">
        <f aca="false">+E6+E8+E10+E11+E12+E13+E14+E15+E16</f>
        <v>125537</v>
      </c>
      <c r="F17" s="182"/>
    </row>
    <row collapsed="false" customFormat="true" customHeight="true" hidden="false" ht="14.45" outlineLevel="0" r="18" s="183">
      <c r="A18" s="151" t="s">
        <v>147</v>
      </c>
      <c r="B18" s="189" t="s">
        <v>333</v>
      </c>
      <c r="C18" s="190" t="n">
        <f aca="false">+C19+C20+C21+C22+C23</f>
        <v>12300</v>
      </c>
      <c r="D18" s="156" t="s">
        <v>291</v>
      </c>
      <c r="E18" s="154"/>
      <c r="F18" s="182"/>
    </row>
    <row collapsed="false" customFormat="true" customHeight="true" hidden="false" ht="14.45" outlineLevel="0" r="19" s="183">
      <c r="A19" s="155" t="s">
        <v>155</v>
      </c>
      <c r="B19" s="156" t="s">
        <v>292</v>
      </c>
      <c r="C19" s="157" t="n">
        <v>12300</v>
      </c>
      <c r="D19" s="156" t="s">
        <v>334</v>
      </c>
      <c r="E19" s="158"/>
      <c r="F19" s="182"/>
    </row>
    <row collapsed="false" customFormat="true" customHeight="true" hidden="false" ht="14.45" outlineLevel="0" r="20" s="183">
      <c r="A20" s="151" t="s">
        <v>165</v>
      </c>
      <c r="B20" s="156" t="s">
        <v>294</v>
      </c>
      <c r="C20" s="157"/>
      <c r="D20" s="156" t="s">
        <v>295</v>
      </c>
      <c r="E20" s="158"/>
      <c r="F20" s="182"/>
    </row>
    <row collapsed="false" customFormat="true" customHeight="true" hidden="false" ht="14.45" outlineLevel="0" r="21" s="183">
      <c r="A21" s="155" t="s">
        <v>167</v>
      </c>
      <c r="B21" s="156" t="s">
        <v>296</v>
      </c>
      <c r="C21" s="157"/>
      <c r="D21" s="156" t="s">
        <v>297</v>
      </c>
      <c r="E21" s="158"/>
      <c r="F21" s="182"/>
    </row>
    <row collapsed="false" customFormat="true" customHeight="true" hidden="false" ht="14.45" outlineLevel="0" r="22" s="183">
      <c r="A22" s="151" t="s">
        <v>169</v>
      </c>
      <c r="B22" s="156" t="s">
        <v>335</v>
      </c>
      <c r="C22" s="157"/>
      <c r="D22" s="171" t="s">
        <v>300</v>
      </c>
      <c r="E22" s="158"/>
      <c r="F22" s="182"/>
    </row>
    <row collapsed="false" customFormat="true" customHeight="true" hidden="false" ht="14.45" outlineLevel="0" r="23" s="183">
      <c r="A23" s="155" t="s">
        <v>298</v>
      </c>
      <c r="B23" s="191" t="s">
        <v>299</v>
      </c>
      <c r="C23" s="157"/>
      <c r="D23" s="156" t="s">
        <v>336</v>
      </c>
      <c r="E23" s="158"/>
      <c r="F23" s="182"/>
    </row>
    <row collapsed="false" customFormat="true" customHeight="true" hidden="false" ht="14.45" outlineLevel="0" r="24" s="183">
      <c r="A24" s="151" t="s">
        <v>301</v>
      </c>
      <c r="B24" s="192" t="s">
        <v>337</v>
      </c>
      <c r="C24" s="193" t="n">
        <f aca="false">+C25+C26+C27+C28+C29</f>
        <v>0</v>
      </c>
      <c r="D24" s="152" t="s">
        <v>306</v>
      </c>
      <c r="E24" s="158"/>
      <c r="F24" s="182"/>
    </row>
    <row collapsed="false" customFormat="true" customHeight="true" hidden="false" ht="14.45" outlineLevel="0" r="25" s="183">
      <c r="A25" s="155" t="s">
        <v>304</v>
      </c>
      <c r="B25" s="191" t="s">
        <v>338</v>
      </c>
      <c r="C25" s="157"/>
      <c r="D25" s="156" t="s">
        <v>237</v>
      </c>
      <c r="E25" s="158"/>
      <c r="F25" s="182"/>
    </row>
    <row collapsed="false" customFormat="true" customHeight="true" hidden="false" ht="14.45" outlineLevel="0" r="26" s="183">
      <c r="A26" s="151" t="s">
        <v>307</v>
      </c>
      <c r="B26" s="191" t="s">
        <v>305</v>
      </c>
      <c r="C26" s="157"/>
      <c r="D26" s="194"/>
      <c r="E26" s="158"/>
      <c r="F26" s="182"/>
    </row>
    <row collapsed="false" customFormat="true" customHeight="true" hidden="false" ht="14.45" outlineLevel="0" r="27" s="183">
      <c r="A27" s="155" t="s">
        <v>309</v>
      </c>
      <c r="B27" s="156" t="s">
        <v>339</v>
      </c>
      <c r="C27" s="157"/>
      <c r="D27" s="161"/>
      <c r="E27" s="158"/>
      <c r="F27" s="182"/>
    </row>
    <row collapsed="false" customFormat="true" customHeight="true" hidden="false" ht="14.45" outlineLevel="0" r="28" s="183">
      <c r="A28" s="151" t="s">
        <v>312</v>
      </c>
      <c r="B28" s="152" t="s">
        <v>340</v>
      </c>
      <c r="C28" s="157"/>
      <c r="D28" s="161"/>
      <c r="E28" s="158"/>
      <c r="F28" s="182"/>
    </row>
    <row collapsed="false" customFormat="true" customHeight="true" hidden="false" ht="14.45" outlineLevel="0" r="29" s="183">
      <c r="A29" s="155" t="s">
        <v>315</v>
      </c>
      <c r="B29" s="195" t="s">
        <v>341</v>
      </c>
      <c r="C29" s="157"/>
      <c r="D29" s="194"/>
      <c r="E29" s="158"/>
      <c r="F29" s="182"/>
    </row>
    <row collapsed="false" customFormat="true" customHeight="true" hidden="false" ht="29.25" outlineLevel="0" r="30" s="183">
      <c r="A30" s="166" t="s">
        <v>318</v>
      </c>
      <c r="B30" s="167" t="s">
        <v>342</v>
      </c>
      <c r="C30" s="168" t="n">
        <f aca="false">+C18+C24</f>
        <v>12300</v>
      </c>
      <c r="D30" s="167" t="s">
        <v>343</v>
      </c>
      <c r="E30" s="169" t="n">
        <f aca="false">SUM(E18:E29)</f>
        <v>0</v>
      </c>
      <c r="F30" s="182"/>
    </row>
    <row collapsed="false" customFormat="true" customHeight="false" hidden="false" ht="15.95" outlineLevel="0" r="31" s="183">
      <c r="A31" s="166" t="s">
        <v>344</v>
      </c>
      <c r="B31" s="167" t="s">
        <v>345</v>
      </c>
      <c r="C31" s="176" t="n">
        <f aca="false">+C17+C30</f>
        <v>125537</v>
      </c>
      <c r="D31" s="167" t="s">
        <v>346</v>
      </c>
      <c r="E31" s="176" t="n">
        <f aca="false">+E17+E30</f>
        <v>125537</v>
      </c>
      <c r="F31" s="182"/>
    </row>
    <row collapsed="false" customFormat="true" customHeight="false" hidden="false" ht="15.95" outlineLevel="0" r="32" s="183">
      <c r="A32" s="166" t="s">
        <v>347</v>
      </c>
      <c r="B32" s="167" t="s">
        <v>316</v>
      </c>
      <c r="C32" s="176" t="n">
        <f aca="false">IF(C17-E17&lt;0,E17-C17,"-")</f>
        <v>12300</v>
      </c>
      <c r="D32" s="167" t="s">
        <v>317</v>
      </c>
      <c r="E32" s="176" t="str">
        <f aca="false">IF(C17-E17&gt;0,C17-E17,"-")</f>
        <v>-</v>
      </c>
      <c r="F32" s="182"/>
    </row>
    <row collapsed="false" customFormat="true" customHeight="false" hidden="false" ht="15.95" outlineLevel="0" r="33" s="183">
      <c r="A33" s="166" t="s">
        <v>348</v>
      </c>
      <c r="B33" s="167" t="s">
        <v>319</v>
      </c>
      <c r="C33" s="176" t="str">
        <f aca="false">IF(C17+C18-E31&lt;0,E31-(C17+C18),"-")</f>
        <v>-</v>
      </c>
      <c r="D33" s="167" t="s">
        <v>320</v>
      </c>
      <c r="E33" s="176" t="str">
        <f aca="false">IF(C17+C18-E31&gt;0,C17+C18-E31,"-")</f>
        <v>-</v>
      </c>
      <c r="F33" s="182"/>
    </row>
    <row collapsed="false" customFormat="true" customHeight="false" hidden="false" ht="15.95" outlineLevel="0" r="34" s="183">
      <c r="A34" s="181"/>
      <c r="B34" s="184"/>
      <c r="C34" s="181"/>
      <c r="D34" s="181"/>
      <c r="E34" s="181"/>
      <c r="F34" s="181"/>
    </row>
    <row collapsed="false" customFormat="true" customHeight="false" hidden="false" ht="15.95" outlineLevel="0" r="35" s="183">
      <c r="A35" s="181"/>
      <c r="B35" s="184"/>
      <c r="C35" s="181"/>
      <c r="D35" s="181"/>
      <c r="E35" s="181"/>
      <c r="F35" s="181"/>
    </row>
    <row collapsed="false" customFormat="true" customHeight="false" hidden="false" ht="15.95" outlineLevel="0" r="36" s="183">
      <c r="A36" s="181"/>
      <c r="B36" s="184"/>
      <c r="C36" s="181"/>
      <c r="D36" s="181"/>
      <c r="E36" s="181"/>
      <c r="F36" s="181"/>
    </row>
    <row collapsed="false" customFormat="true" customHeight="false" hidden="false" ht="15.95" outlineLevel="0" r="37" s="183">
      <c r="B37" s="196"/>
    </row>
    <row collapsed="false" customFormat="true" customHeight="false" hidden="false" ht="15.95" outlineLevel="0" r="38" s="183">
      <c r="B38" s="196"/>
    </row>
  </sheetData>
  <mergeCells count="5">
    <mergeCell ref="B1:E1"/>
    <mergeCell ref="F1:F33"/>
    <mergeCell ref="A3:A4"/>
    <mergeCell ref="B3:C3"/>
    <mergeCell ref="D3:E3"/>
  </mergeCells>
  <printOptions headings="false" gridLines="false" gridLinesSet="true" horizontalCentered="true" verticalCentered="false"/>
  <pageMargins left="0.7875" right="0.7875" top="0.490277777777778" bottom="0.790277777777778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97" width="4.95686274509804"/>
    <col collapsed="false" hidden="false" max="2" min="2" style="197" width="31.1843137254902"/>
    <col collapsed="false" hidden="false" max="6" min="3" style="197" width="12.2352941176471"/>
    <col collapsed="false" hidden="false" max="257" min="7" style="197" width="9.32549019607843"/>
  </cols>
  <sheetData>
    <row collapsed="false" customFormat="false" customHeight="false" hidden="false" ht="14.75" outlineLevel="0" r="1">
      <c r="A1" s="198" t="s">
        <v>349</v>
      </c>
      <c r="B1" s="198"/>
      <c r="C1" s="198"/>
      <c r="D1" s="198"/>
      <c r="E1" s="198"/>
      <c r="F1" s="198"/>
    </row>
    <row collapsed="false" customFormat="false" customHeight="false" hidden="false" ht="14.75" outlineLevel="0" r="2">
      <c r="A2" s="199"/>
      <c r="B2" s="199"/>
      <c r="C2" s="199"/>
      <c r="D2" s="199"/>
      <c r="E2" s="199"/>
      <c r="F2" s="199"/>
    </row>
    <row collapsed="false" customFormat="false" customHeight="true" hidden="false" ht="33" outlineLevel="0" r="3">
      <c r="A3" s="200" t="s">
        <v>350</v>
      </c>
      <c r="B3" s="200"/>
      <c r="C3" s="200"/>
      <c r="D3" s="200"/>
      <c r="E3" s="200"/>
      <c r="F3" s="200"/>
    </row>
    <row collapsed="false" customFormat="false" customHeight="true" hidden="false" ht="33" outlineLevel="0" r="4">
      <c r="A4" s="200"/>
      <c r="B4" s="200"/>
      <c r="C4" s="200"/>
      <c r="D4" s="200"/>
      <c r="E4" s="200"/>
      <c r="F4" s="200"/>
    </row>
    <row collapsed="false" customFormat="false" customHeight="true" hidden="false" ht="15.95" outlineLevel="0" r="5">
      <c r="A5" s="201"/>
      <c r="B5" s="201"/>
      <c r="C5" s="202"/>
      <c r="D5" s="202"/>
      <c r="E5" s="203" t="s">
        <v>4</v>
      </c>
      <c r="F5" s="203"/>
      <c r="G5" s="204"/>
    </row>
    <row collapsed="false" customFormat="false" customHeight="true" hidden="false" ht="63" outlineLevel="0" r="6">
      <c r="A6" s="205" t="s">
        <v>351</v>
      </c>
      <c r="B6" s="206" t="s">
        <v>352</v>
      </c>
      <c r="C6" s="207" t="s">
        <v>353</v>
      </c>
      <c r="D6" s="207"/>
      <c r="E6" s="207"/>
      <c r="F6" s="208" t="s">
        <v>354</v>
      </c>
    </row>
    <row collapsed="false" customFormat="false" customHeight="false" hidden="false" ht="14.75" outlineLevel="0" r="7">
      <c r="A7" s="205"/>
      <c r="B7" s="206"/>
      <c r="C7" s="209" t="s">
        <v>355</v>
      </c>
      <c r="D7" s="209" t="s">
        <v>356</v>
      </c>
      <c r="E7" s="209" t="s">
        <v>357</v>
      </c>
      <c r="F7" s="208"/>
    </row>
    <row collapsed="false" customFormat="false" customHeight="false" hidden="false" ht="14.75" outlineLevel="0" r="8">
      <c r="A8" s="210" t="n">
        <v>1</v>
      </c>
      <c r="B8" s="211" t="n">
        <v>2</v>
      </c>
      <c r="C8" s="211" t="n">
        <v>3</v>
      </c>
      <c r="D8" s="211" t="n">
        <v>4</v>
      </c>
      <c r="E8" s="211" t="n">
        <v>5</v>
      </c>
      <c r="F8" s="212" t="n">
        <v>6</v>
      </c>
    </row>
    <row collapsed="false" customFormat="false" customHeight="false" hidden="false" ht="14.75" outlineLevel="0" r="9">
      <c r="A9" s="213" t="s">
        <v>10</v>
      </c>
      <c r="B9" s="214" t="s">
        <v>358</v>
      </c>
      <c r="C9" s="215"/>
      <c r="D9" s="215"/>
      <c r="E9" s="215"/>
      <c r="F9" s="216" t="n">
        <f aca="false">SUM(C9:E9)</f>
        <v>0</v>
      </c>
    </row>
    <row collapsed="false" customFormat="false" customHeight="false" hidden="false" ht="14.75" outlineLevel="0" r="10">
      <c r="A10" s="213"/>
      <c r="B10" s="214" t="s">
        <v>359</v>
      </c>
      <c r="C10" s="215"/>
      <c r="D10" s="215"/>
      <c r="E10" s="215"/>
      <c r="F10" s="216" t="n">
        <f aca="false">SUM(C10:E10)</f>
        <v>0</v>
      </c>
    </row>
    <row collapsed="false" customFormat="false" customHeight="false" hidden="false" ht="14.75" outlineLevel="0" r="11">
      <c r="A11" s="217"/>
      <c r="B11" s="218" t="s">
        <v>360</v>
      </c>
      <c r="C11" s="219" t="n">
        <v>9350</v>
      </c>
      <c r="D11" s="219" t="n">
        <v>18700</v>
      </c>
      <c r="E11" s="219"/>
      <c r="F11" s="220" t="n">
        <f aca="false">SUM(C11:E11)</f>
        <v>28050</v>
      </c>
    </row>
    <row collapsed="false" customFormat="true" customHeight="false" hidden="false" ht="14.75" outlineLevel="0" r="12" s="225">
      <c r="A12" s="221" t="s">
        <v>24</v>
      </c>
      <c r="B12" s="222" t="s">
        <v>361</v>
      </c>
      <c r="C12" s="223" t="n">
        <f aca="false">SUM(C9:C11)</f>
        <v>9350</v>
      </c>
      <c r="D12" s="223" t="n">
        <f aca="false">SUM(D9:D11)</f>
        <v>18700</v>
      </c>
      <c r="E12" s="223" t="n">
        <f aca="false">SUM(E9:E11)</f>
        <v>0</v>
      </c>
      <c r="F12" s="224" t="n">
        <f aca="false">SUM(F9:F11)</f>
        <v>28050</v>
      </c>
    </row>
  </sheetData>
  <mergeCells count="8">
    <mergeCell ref="A1:F1"/>
    <mergeCell ref="A3:F3"/>
    <mergeCell ref="C5:D5"/>
    <mergeCell ref="E5:F5"/>
    <mergeCell ref="A6:A7"/>
    <mergeCell ref="B6:B7"/>
    <mergeCell ref="C6:E6"/>
    <mergeCell ref="F6:F7"/>
  </mergeCells>
  <printOptions headings="false" gridLines="false" gridLinesSet="true" horizontalCentered="true" verticalCentered="false"/>
  <pageMargins left="0.7875" right="0.7875" top="1.23888888888889" bottom="0.984027777777778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97" width="4.95686274509804"/>
    <col collapsed="false" hidden="false" max="2" min="2" style="197" width="60.0549019607843"/>
    <col collapsed="false" hidden="false" max="3" min="3" style="197" width="17.0392156862745"/>
    <col collapsed="false" hidden="false" max="257" min="4" style="197" width="9.32549019607843"/>
  </cols>
  <sheetData>
    <row collapsed="false" customFormat="false" customHeight="false" hidden="false" ht="14.75" outlineLevel="0" r="1">
      <c r="A1" s="198" t="s">
        <v>362</v>
      </c>
      <c r="B1" s="198"/>
      <c r="C1" s="198"/>
    </row>
    <row collapsed="false" customFormat="false" customHeight="true" hidden="false" ht="46.5" outlineLevel="0" r="2">
      <c r="A2" s="200" t="s">
        <v>363</v>
      </c>
      <c r="B2" s="200"/>
      <c r="C2" s="200"/>
    </row>
    <row collapsed="false" customFormat="false" customHeight="true" hidden="false" ht="15.95" outlineLevel="0" r="3">
      <c r="A3" s="226"/>
      <c r="B3" s="226"/>
      <c r="C3" s="227" t="s">
        <v>4</v>
      </c>
      <c r="D3" s="204"/>
    </row>
    <row collapsed="false" customFormat="false" customHeight="true" hidden="false" ht="26.25" outlineLevel="0" r="4">
      <c r="A4" s="228" t="s">
        <v>351</v>
      </c>
      <c r="B4" s="229" t="s">
        <v>6</v>
      </c>
      <c r="C4" s="230" t="s">
        <v>279</v>
      </c>
    </row>
    <row collapsed="false" customFormat="false" customHeight="false" hidden="false" ht="14.75" outlineLevel="0" r="5">
      <c r="A5" s="231" t="n">
        <v>1</v>
      </c>
      <c r="B5" s="232" t="n">
        <v>2</v>
      </c>
      <c r="C5" s="233" t="n">
        <v>3</v>
      </c>
    </row>
    <row collapsed="false" customFormat="false" customHeight="false" hidden="false" ht="14.75" outlineLevel="0" r="6">
      <c r="A6" s="234" t="s">
        <v>10</v>
      </c>
      <c r="B6" s="235" t="s">
        <v>364</v>
      </c>
      <c r="C6" s="236" t="n">
        <v>20600</v>
      </c>
    </row>
    <row collapsed="false" customFormat="false" customHeight="false" hidden="false" ht="26.85" outlineLevel="0" r="7">
      <c r="A7" s="237" t="s">
        <v>24</v>
      </c>
      <c r="B7" s="238" t="s">
        <v>365</v>
      </c>
      <c r="C7" s="239"/>
    </row>
    <row collapsed="false" customFormat="false" customHeight="false" hidden="false" ht="14.75" outlineLevel="0" r="8">
      <c r="A8" s="237" t="s">
        <v>38</v>
      </c>
      <c r="B8" s="240" t="s">
        <v>366</v>
      </c>
      <c r="C8" s="239"/>
    </row>
    <row collapsed="false" customFormat="false" customHeight="false" hidden="false" ht="26.85" outlineLevel="0" r="9">
      <c r="A9" s="237" t="s">
        <v>52</v>
      </c>
      <c r="B9" s="240" t="s">
        <v>367</v>
      </c>
      <c r="C9" s="239"/>
    </row>
    <row collapsed="false" customFormat="false" customHeight="false" hidden="false" ht="14.75" outlineLevel="0" r="10">
      <c r="A10" s="241" t="s">
        <v>66</v>
      </c>
      <c r="B10" s="240" t="s">
        <v>368</v>
      </c>
      <c r="C10" s="242" t="n">
        <v>500</v>
      </c>
    </row>
    <row collapsed="false" customFormat="false" customHeight="true" hidden="false" ht="16.5" outlineLevel="0" r="11">
      <c r="A11" s="237" t="s">
        <v>88</v>
      </c>
      <c r="B11" s="243" t="s">
        <v>369</v>
      </c>
      <c r="C11" s="239"/>
    </row>
    <row collapsed="false" customFormat="false" customHeight="false" hidden="false" ht="15.95" outlineLevel="0" r="12">
      <c r="A12" s="244" t="s">
        <v>370</v>
      </c>
      <c r="B12" s="244"/>
      <c r="C12" s="245" t="n">
        <f aca="false">SUM(C6:C11)</f>
        <v>21100</v>
      </c>
    </row>
    <row collapsed="false" customFormat="false" customHeight="false" hidden="false" ht="15.95" outlineLevel="0" r="13">
      <c r="A13" s="246"/>
      <c r="B13" s="246"/>
      <c r="C13" s="247"/>
    </row>
    <row collapsed="false" customFormat="false" customHeight="false" hidden="false" ht="15.95" outlineLevel="0" r="14">
      <c r="A14" s="246"/>
      <c r="B14" s="246"/>
      <c r="C14" s="247"/>
    </row>
    <row collapsed="false" customFormat="false" customHeight="false" hidden="false" ht="15.95" outlineLevel="0" r="15">
      <c r="A15" s="246"/>
      <c r="B15" s="246"/>
      <c r="C15" s="247"/>
    </row>
    <row collapsed="false" customFormat="false" customHeight="false" hidden="false" ht="14.75" outlineLevel="0" r="16">
      <c r="A16" s="198" t="s">
        <v>371</v>
      </c>
      <c r="B16" s="198"/>
      <c r="C16" s="198"/>
    </row>
    <row collapsed="false" customFormat="false" customHeight="true" hidden="false" ht="15" outlineLevel="0" r="18">
      <c r="A18" s="200" t="s">
        <v>372</v>
      </c>
      <c r="B18" s="200"/>
      <c r="C18" s="200"/>
    </row>
    <row collapsed="false" customFormat="false" customHeight="false" hidden="false" ht="14.75" outlineLevel="0" r="19">
      <c r="A19" s="201"/>
      <c r="B19" s="201"/>
      <c r="C19" s="248" t="s">
        <v>4</v>
      </c>
    </row>
    <row collapsed="false" customFormat="false" customHeight="false" hidden="false" ht="39.55" outlineLevel="0" r="20">
      <c r="A20" s="228" t="s">
        <v>351</v>
      </c>
      <c r="B20" s="229" t="s">
        <v>373</v>
      </c>
      <c r="C20" s="230" t="s">
        <v>374</v>
      </c>
    </row>
    <row collapsed="false" customFormat="false" customHeight="false" hidden="false" ht="14.75" outlineLevel="0" r="21">
      <c r="A21" s="231" t="n">
        <v>1</v>
      </c>
      <c r="B21" s="232" t="n">
        <v>2</v>
      </c>
      <c r="C21" s="233" t="n">
        <v>3</v>
      </c>
    </row>
    <row collapsed="false" customFormat="false" customHeight="false" hidden="false" ht="14.75" outlineLevel="0" r="22">
      <c r="A22" s="231" t="s">
        <v>10</v>
      </c>
      <c r="B22" s="249" t="s">
        <v>375</v>
      </c>
      <c r="C22" s="250" t="n">
        <v>9350</v>
      </c>
    </row>
    <row collapsed="false" customFormat="false" customHeight="false" hidden="false" ht="14.75" outlineLevel="0" r="23">
      <c r="A23" s="231"/>
      <c r="B23" s="251" t="s">
        <v>360</v>
      </c>
      <c r="C23" s="250"/>
    </row>
    <row collapsed="false" customFormat="false" customHeight="false" hidden="false" ht="26.85" outlineLevel="0" r="24">
      <c r="A24" s="252" t="s">
        <v>24</v>
      </c>
      <c r="B24" s="253" t="s">
        <v>376</v>
      </c>
      <c r="C24" s="254" t="n">
        <f aca="false">SUM(C22:C23)</f>
        <v>9350</v>
      </c>
    </row>
  </sheetData>
  <mergeCells count="7">
    <mergeCell ref="A1:C1"/>
    <mergeCell ref="A2:C2"/>
    <mergeCell ref="A12:B12"/>
    <mergeCell ref="A16:C16"/>
    <mergeCell ref="A18:C18"/>
    <mergeCell ref="A22:A23"/>
    <mergeCell ref="C22:C23"/>
  </mergeCells>
  <printOptions headings="false" gridLines="false" gridLinesSet="true" horizontalCentered="true" verticalCentered="false"/>
  <pageMargins left="0.7875" right="0.7875" top="1.37777777777778" bottom="0.984027777777778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255" width="5.53333333333333"/>
    <col collapsed="false" hidden="false" max="2" min="2" style="255" width="53.7686274509804"/>
    <col collapsed="false" hidden="false" max="3" min="3" style="255" width="12.9686274509804"/>
    <col collapsed="false" hidden="false" max="4" min="4" style="255" width="15.3019607843137"/>
    <col collapsed="false" hidden="false" max="5" min="5" style="255" width="14.4274509803922"/>
    <col collapsed="false" hidden="false" max="6" min="6" style="255" width="13.1137254901961"/>
    <col collapsed="false" hidden="false" max="7" min="7" style="255" width="16.3254901960784"/>
    <col collapsed="false" hidden="false" max="8" min="8" style="255" width="14.8588235294118"/>
    <col collapsed="false" hidden="false" max="257" min="9" style="255" width="9.32549019607843"/>
  </cols>
  <sheetData>
    <row collapsed="false" customFormat="false" customHeight="false" hidden="false" ht="14.75" outlineLevel="0" r="1">
      <c r="A1" s="256" t="s">
        <v>377</v>
      </c>
      <c r="B1" s="256"/>
      <c r="C1" s="256"/>
      <c r="D1" s="256"/>
      <c r="E1" s="256"/>
      <c r="F1" s="256"/>
      <c r="G1" s="256"/>
      <c r="H1" s="256"/>
    </row>
    <row collapsed="false" customFormat="false" customHeight="false" hidden="false" ht="14.75" outlineLevel="0" r="2">
      <c r="A2" s="257"/>
      <c r="B2" s="258" t="s">
        <v>378</v>
      </c>
      <c r="C2" s="258"/>
      <c r="D2" s="258"/>
      <c r="E2" s="258"/>
      <c r="F2" s="258"/>
      <c r="G2" s="258"/>
      <c r="H2" s="258"/>
    </row>
    <row collapsed="false" customFormat="false" customHeight="false" hidden="false" ht="14.75" outlineLevel="0" r="3">
      <c r="A3" s="257"/>
      <c r="B3" s="258" t="s">
        <v>379</v>
      </c>
      <c r="C3" s="258"/>
      <c r="D3" s="258"/>
      <c r="E3" s="258"/>
      <c r="F3" s="258"/>
      <c r="G3" s="258"/>
      <c r="H3" s="258"/>
    </row>
    <row collapsed="false" customFormat="false" customHeight="false" hidden="false" ht="14.75" outlineLevel="0" r="4">
      <c r="A4" s="257"/>
      <c r="B4" s="257"/>
      <c r="C4" s="259"/>
      <c r="D4" s="257"/>
      <c r="E4" s="257"/>
      <c r="F4" s="257"/>
      <c r="G4" s="256" t="s">
        <v>4</v>
      </c>
      <c r="H4" s="256"/>
    </row>
    <row collapsed="false" customFormat="false" customHeight="false" hidden="false" ht="14.75" outlineLevel="0" r="5">
      <c r="A5" s="260" t="s">
        <v>5</v>
      </c>
      <c r="B5" s="261"/>
      <c r="C5" s="261" t="s">
        <v>7</v>
      </c>
      <c r="D5" s="262" t="s">
        <v>380</v>
      </c>
      <c r="E5" s="262"/>
      <c r="F5" s="262"/>
      <c r="G5" s="262"/>
      <c r="H5" s="262"/>
    </row>
    <row collapsed="false" customFormat="false" customHeight="false" hidden="false" ht="14.75" outlineLevel="0" r="6">
      <c r="A6" s="263" t="s">
        <v>8</v>
      </c>
      <c r="B6" s="264" t="s">
        <v>278</v>
      </c>
      <c r="C6" s="265" t="s">
        <v>9</v>
      </c>
      <c r="D6" s="266" t="s">
        <v>381</v>
      </c>
      <c r="E6" s="266" t="s">
        <v>382</v>
      </c>
      <c r="F6" s="266" t="s">
        <v>383</v>
      </c>
      <c r="G6" s="266" t="s">
        <v>384</v>
      </c>
      <c r="H6" s="267" t="s">
        <v>385</v>
      </c>
    </row>
    <row collapsed="false" customFormat="false" customHeight="false" hidden="false" ht="14.75" outlineLevel="0" r="7">
      <c r="A7" s="268"/>
      <c r="B7" s="269"/>
      <c r="C7" s="270" t="s">
        <v>386</v>
      </c>
      <c r="D7" s="271" t="s">
        <v>387</v>
      </c>
      <c r="E7" s="271" t="s">
        <v>388</v>
      </c>
      <c r="F7" s="271" t="s">
        <v>389</v>
      </c>
      <c r="G7" s="271" t="s">
        <v>390</v>
      </c>
      <c r="H7" s="272" t="s">
        <v>391</v>
      </c>
    </row>
    <row collapsed="false" customFormat="false" customHeight="false" hidden="false" ht="14.75" outlineLevel="0" r="8">
      <c r="A8" s="273"/>
      <c r="B8" s="274"/>
      <c r="C8" s="275"/>
      <c r="D8" s="275"/>
      <c r="E8" s="275"/>
      <c r="F8" s="275"/>
      <c r="G8" s="275"/>
      <c r="H8" s="276"/>
    </row>
    <row collapsed="false" customFormat="false" customHeight="false" hidden="false" ht="14.9" outlineLevel="0" r="9">
      <c r="A9" s="277" t="s">
        <v>392</v>
      </c>
      <c r="B9" s="278" t="s">
        <v>393</v>
      </c>
      <c r="C9" s="279" t="n">
        <f aca="false">SUM(C11,C14:C29,C31,C58:C65)</f>
        <v>103334</v>
      </c>
      <c r="D9" s="279" t="n">
        <f aca="false">SUM(D11,D14:D29,D31,D58:D65)</f>
        <v>23706</v>
      </c>
      <c r="E9" s="279" t="n">
        <f aca="false">SUM(E11,E14:E29,E31,E58:E65)</f>
        <v>5127</v>
      </c>
      <c r="F9" s="279" t="n">
        <f aca="false">SUM(F11,F14:F29,F31,F58:F65)</f>
        <v>38613</v>
      </c>
      <c r="G9" s="279" t="n">
        <f aca="false">SUM(G11,G14:G29,G31,G58:G65)</f>
        <v>23097</v>
      </c>
      <c r="H9" s="280" t="n">
        <f aca="false">SUM(H11,H14:H29,H31,H58:H65)</f>
        <v>12791</v>
      </c>
    </row>
    <row collapsed="false" customFormat="false" customHeight="false" hidden="false" ht="14.75" outlineLevel="0" r="10">
      <c r="A10" s="263"/>
      <c r="B10" s="281" t="s">
        <v>394</v>
      </c>
      <c r="C10" s="282" t="n">
        <f aca="false">SUM(D10:H10)</f>
        <v>0</v>
      </c>
      <c r="D10" s="283"/>
      <c r="E10" s="283"/>
      <c r="F10" s="283"/>
      <c r="G10" s="283"/>
      <c r="H10" s="284"/>
    </row>
    <row collapsed="false" customFormat="false" customHeight="false" hidden="false" ht="14.75" outlineLevel="0" r="11">
      <c r="A11" s="277" t="s">
        <v>10</v>
      </c>
      <c r="B11" s="285" t="s">
        <v>395</v>
      </c>
      <c r="C11" s="286" t="n">
        <f aca="false">SUM(D11:H11)</f>
        <v>15614</v>
      </c>
      <c r="D11" s="286" t="n">
        <v>6524</v>
      </c>
      <c r="E11" s="286" t="n">
        <v>1897</v>
      </c>
      <c r="F11" s="286" t="n">
        <v>7093</v>
      </c>
      <c r="G11" s="286" t="n">
        <v>100</v>
      </c>
      <c r="H11" s="287" t="n">
        <v>0</v>
      </c>
    </row>
    <row collapsed="false" customFormat="false" customHeight="false" hidden="false" ht="14.9" outlineLevel="0" r="12">
      <c r="A12" s="263"/>
      <c r="B12" s="288" t="s">
        <v>396</v>
      </c>
      <c r="C12" s="289" t="n">
        <f aca="false">SUM(D12:H12)</f>
        <v>60</v>
      </c>
      <c r="D12" s="290" t="n">
        <v>0</v>
      </c>
      <c r="E12" s="290" t="n">
        <v>0</v>
      </c>
      <c r="F12" s="290" t="n">
        <v>60</v>
      </c>
      <c r="G12" s="290" t="n">
        <v>0</v>
      </c>
      <c r="H12" s="291" t="n">
        <v>0</v>
      </c>
    </row>
    <row collapsed="false" customFormat="false" customHeight="false" hidden="false" ht="14.75" outlineLevel="0" r="13">
      <c r="A13" s="277" t="s">
        <v>24</v>
      </c>
      <c r="B13" s="285" t="s">
        <v>397</v>
      </c>
      <c r="C13" s="282" t="n">
        <f aca="false">SUM(D13:H13)</f>
        <v>0</v>
      </c>
      <c r="D13" s="283"/>
      <c r="E13" s="283"/>
      <c r="F13" s="283"/>
      <c r="G13" s="283"/>
      <c r="H13" s="284"/>
    </row>
    <row collapsed="false" customFormat="false" customHeight="false" hidden="false" ht="14.75" outlineLevel="0" r="14">
      <c r="A14" s="263"/>
      <c r="B14" s="292" t="s">
        <v>398</v>
      </c>
      <c r="C14" s="286" t="n">
        <f aca="false">SUM(D14:H14)</f>
        <v>4132</v>
      </c>
      <c r="D14" s="283" t="n">
        <v>0</v>
      </c>
      <c r="E14" s="283" t="n">
        <v>0</v>
      </c>
      <c r="F14" s="283" t="n">
        <v>3923</v>
      </c>
      <c r="G14" s="283" t="n">
        <v>0</v>
      </c>
      <c r="H14" s="284" t="n">
        <v>209</v>
      </c>
    </row>
    <row collapsed="false" customFormat="false" customHeight="false" hidden="false" ht="14.75" outlineLevel="0" r="15">
      <c r="A15" s="263"/>
      <c r="B15" s="292" t="s">
        <v>399</v>
      </c>
      <c r="C15" s="286" t="n">
        <f aca="false">SUM(D15:H15)</f>
        <v>2357</v>
      </c>
      <c r="D15" s="283" t="n">
        <v>0</v>
      </c>
      <c r="E15" s="283" t="n">
        <v>0</v>
      </c>
      <c r="F15" s="283" t="n">
        <v>1857</v>
      </c>
      <c r="G15" s="283" t="n">
        <v>0</v>
      </c>
      <c r="H15" s="284" t="n">
        <v>500</v>
      </c>
    </row>
    <row collapsed="false" customFormat="false" customHeight="false" hidden="false" ht="14.75" outlineLevel="0" r="16">
      <c r="A16" s="263"/>
      <c r="B16" s="292" t="s">
        <v>400</v>
      </c>
      <c r="C16" s="286" t="n">
        <f aca="false">SUM(D16:H16)</f>
        <v>3149</v>
      </c>
      <c r="D16" s="283" t="n">
        <v>0</v>
      </c>
      <c r="E16" s="283" t="n">
        <v>0</v>
      </c>
      <c r="F16" s="283" t="n">
        <v>3149</v>
      </c>
      <c r="G16" s="283" t="n">
        <v>0</v>
      </c>
      <c r="H16" s="284" t="n">
        <v>0</v>
      </c>
    </row>
    <row collapsed="false" customFormat="false" customHeight="false" hidden="false" ht="14.75" outlineLevel="0" r="17">
      <c r="A17" s="263"/>
      <c r="B17" s="292" t="s">
        <v>401</v>
      </c>
      <c r="C17" s="286" t="n">
        <f aca="false">SUM(D17:H17)</f>
        <v>896</v>
      </c>
      <c r="D17" s="283" t="n">
        <v>0</v>
      </c>
      <c r="E17" s="283" t="n">
        <v>0</v>
      </c>
      <c r="F17" s="283" t="n">
        <v>896</v>
      </c>
      <c r="G17" s="283" t="n">
        <v>0</v>
      </c>
      <c r="H17" s="284" t="n">
        <v>0</v>
      </c>
    </row>
    <row collapsed="false" customFormat="false" customHeight="false" hidden="false" ht="14.75" outlineLevel="0" r="18">
      <c r="A18" s="263"/>
      <c r="B18" s="292" t="s">
        <v>402</v>
      </c>
      <c r="C18" s="286" t="n">
        <f aca="false">SUM(D18:H18)</f>
        <v>1211</v>
      </c>
      <c r="D18" s="283" t="n">
        <v>0</v>
      </c>
      <c r="E18" s="283" t="n">
        <v>0</v>
      </c>
      <c r="F18" s="283" t="n">
        <v>1211</v>
      </c>
      <c r="G18" s="283" t="n">
        <v>0</v>
      </c>
      <c r="H18" s="284" t="n">
        <v>0</v>
      </c>
    </row>
    <row collapsed="false" customFormat="false" customHeight="false" hidden="false" ht="14.75" outlineLevel="0" r="19">
      <c r="A19" s="263"/>
      <c r="B19" s="292" t="s">
        <v>403</v>
      </c>
      <c r="C19" s="286" t="n">
        <f aca="false">SUM(D19:H19)</f>
        <v>6247</v>
      </c>
      <c r="D19" s="283" t="n">
        <v>1686</v>
      </c>
      <c r="E19" s="283" t="n">
        <v>472</v>
      </c>
      <c r="F19" s="283" t="n">
        <v>4073</v>
      </c>
      <c r="G19" s="283" t="n">
        <v>0</v>
      </c>
      <c r="H19" s="284" t="n">
        <v>16</v>
      </c>
    </row>
    <row collapsed="false" customFormat="false" customHeight="false" hidden="false" ht="14.75" outlineLevel="0" r="20">
      <c r="A20" s="263"/>
      <c r="B20" s="292" t="s">
        <v>404</v>
      </c>
      <c r="C20" s="286" t="n">
        <f aca="false">SUM(D20:H20)</f>
        <v>5528</v>
      </c>
      <c r="D20" s="283"/>
      <c r="E20" s="283" t="n">
        <v>0</v>
      </c>
      <c r="F20" s="283" t="n">
        <v>5528</v>
      </c>
      <c r="G20" s="283" t="n">
        <v>0</v>
      </c>
      <c r="H20" s="284" t="n">
        <v>0</v>
      </c>
    </row>
    <row collapsed="false" customFormat="false" customHeight="false" hidden="false" ht="14.75" outlineLevel="0" r="21">
      <c r="A21" s="263"/>
      <c r="B21" s="292" t="s">
        <v>405</v>
      </c>
      <c r="C21" s="286" t="n">
        <f aca="false">SUM(D21:H21)</f>
        <v>480</v>
      </c>
      <c r="D21" s="283" t="n">
        <v>0</v>
      </c>
      <c r="E21" s="283" t="n">
        <v>0</v>
      </c>
      <c r="F21" s="283" t="n">
        <v>480</v>
      </c>
      <c r="G21" s="283" t="n">
        <v>0</v>
      </c>
      <c r="H21" s="284" t="n">
        <v>0</v>
      </c>
    </row>
    <row collapsed="false" customFormat="false" customHeight="false" hidden="false" ht="14.75" outlineLevel="0" r="22">
      <c r="A22" s="263"/>
      <c r="B22" s="292" t="s">
        <v>406</v>
      </c>
      <c r="C22" s="286" t="n">
        <f aca="false">SUM(D22:H22)</f>
        <v>9102</v>
      </c>
      <c r="D22" s="283" t="n">
        <v>0</v>
      </c>
      <c r="E22" s="283" t="n">
        <v>0</v>
      </c>
      <c r="F22" s="283" t="n">
        <v>0</v>
      </c>
      <c r="G22" s="283" t="n">
        <v>0</v>
      </c>
      <c r="H22" s="284" t="n">
        <v>9102</v>
      </c>
    </row>
    <row collapsed="false" customFormat="false" customHeight="false" hidden="false" ht="14.75" outlineLevel="0" r="23">
      <c r="A23" s="263"/>
      <c r="B23" s="292" t="s">
        <v>407</v>
      </c>
      <c r="C23" s="286" t="n">
        <f aca="false">SUM(D23:H23)</f>
        <v>8979</v>
      </c>
      <c r="D23" s="283" t="n">
        <v>2056</v>
      </c>
      <c r="E23" s="283" t="n">
        <v>567</v>
      </c>
      <c r="F23" s="283" t="n">
        <v>6291</v>
      </c>
      <c r="G23" s="283" t="n">
        <v>0</v>
      </c>
      <c r="H23" s="284" t="n">
        <v>65</v>
      </c>
    </row>
    <row collapsed="false" customFormat="false" customHeight="false" hidden="false" ht="14.75" outlineLevel="0" r="24">
      <c r="A24" s="263"/>
      <c r="B24" s="292" t="s">
        <v>408</v>
      </c>
      <c r="C24" s="286" t="n">
        <f aca="false">SUM(D24:H24)</f>
        <v>929</v>
      </c>
      <c r="D24" s="283" t="n">
        <v>0</v>
      </c>
      <c r="E24" s="283" t="n">
        <v>0</v>
      </c>
      <c r="F24" s="283" t="n">
        <v>300</v>
      </c>
      <c r="G24" s="283" t="n">
        <v>0</v>
      </c>
      <c r="H24" s="284" t="n">
        <v>629</v>
      </c>
    </row>
    <row collapsed="false" customFormat="false" customHeight="false" hidden="false" ht="14.75" outlineLevel="0" r="25">
      <c r="A25" s="263"/>
      <c r="B25" s="292" t="s">
        <v>409</v>
      </c>
      <c r="C25" s="286" t="n">
        <f aca="false">SUM(D25:H25)</f>
        <v>4417</v>
      </c>
      <c r="D25" s="283" t="n">
        <v>2747</v>
      </c>
      <c r="E25" s="283" t="n">
        <v>755</v>
      </c>
      <c r="F25" s="283" t="n">
        <v>915</v>
      </c>
      <c r="G25" s="283" t="n">
        <v>0</v>
      </c>
      <c r="H25" s="284" t="n">
        <v>0</v>
      </c>
    </row>
    <row collapsed="false" customFormat="false" customHeight="false" hidden="false" ht="14.75" outlineLevel="0" r="26">
      <c r="A26" s="263"/>
      <c r="B26" s="292" t="s">
        <v>410</v>
      </c>
      <c r="C26" s="286" t="n">
        <f aca="false">SUM(D26:H26)</f>
        <v>124</v>
      </c>
      <c r="D26" s="283" t="n">
        <v>98</v>
      </c>
      <c r="E26" s="283" t="n">
        <v>26</v>
      </c>
      <c r="F26" s="283" t="n">
        <v>0</v>
      </c>
      <c r="G26" s="283" t="n">
        <v>0</v>
      </c>
      <c r="H26" s="284" t="n">
        <v>0</v>
      </c>
    </row>
    <row collapsed="false" customFormat="false" customHeight="false" hidden="false" ht="14.75" outlineLevel="0" r="27">
      <c r="A27" s="263"/>
      <c r="B27" s="292" t="s">
        <v>411</v>
      </c>
      <c r="C27" s="286" t="n">
        <f aca="false">SUM(D27:H27)</f>
        <v>11905</v>
      </c>
      <c r="D27" s="283" t="n">
        <v>10445</v>
      </c>
      <c r="E27" s="283" t="n">
        <v>1410</v>
      </c>
      <c r="F27" s="283" t="n">
        <v>50</v>
      </c>
      <c r="G27" s="283" t="n">
        <v>0</v>
      </c>
      <c r="H27" s="284" t="n">
        <v>0</v>
      </c>
    </row>
    <row collapsed="false" customFormat="false" customHeight="false" hidden="false" ht="14.75" outlineLevel="0" r="28">
      <c r="A28" s="293"/>
      <c r="B28" s="292" t="s">
        <v>412</v>
      </c>
      <c r="C28" s="286" t="n">
        <f aca="false">SUM(D28:H28)</f>
        <v>0</v>
      </c>
      <c r="D28" s="283" t="n">
        <v>0</v>
      </c>
      <c r="E28" s="283" t="n">
        <v>0</v>
      </c>
      <c r="F28" s="283" t="n">
        <v>0</v>
      </c>
      <c r="G28" s="283" t="n">
        <v>0</v>
      </c>
      <c r="H28" s="284" t="n">
        <v>0</v>
      </c>
    </row>
    <row collapsed="false" customFormat="false" customHeight="false" hidden="false" ht="14.75" outlineLevel="0" r="29">
      <c r="A29" s="293"/>
      <c r="B29" s="269" t="s">
        <v>413</v>
      </c>
      <c r="C29" s="286" t="n">
        <f aca="false">SUM(D29:H29)</f>
        <v>217</v>
      </c>
      <c r="D29" s="283"/>
      <c r="E29" s="283"/>
      <c r="F29" s="283"/>
      <c r="G29" s="283"/>
      <c r="H29" s="284" t="n">
        <v>217</v>
      </c>
    </row>
    <row collapsed="false" customFormat="false" customHeight="false" hidden="false" ht="14.75" outlineLevel="0" r="30">
      <c r="A30" s="294"/>
      <c r="B30" s="274" t="s">
        <v>414</v>
      </c>
      <c r="C30" s="282" t="n">
        <f aca="false">SUM(D30:H30)</f>
        <v>0</v>
      </c>
      <c r="D30" s="275"/>
      <c r="E30" s="275"/>
      <c r="F30" s="275"/>
      <c r="G30" s="275"/>
      <c r="H30" s="276"/>
    </row>
    <row collapsed="false" customFormat="false" customHeight="false" hidden="false" ht="14.75" outlineLevel="0" r="31">
      <c r="A31" s="294"/>
      <c r="B31" s="278" t="s">
        <v>415</v>
      </c>
      <c r="C31" s="279" t="n">
        <f aca="false">SUM(D31:H31)</f>
        <v>22997</v>
      </c>
      <c r="D31" s="279" t="n">
        <f aca="false">SUM(D32:D57)</f>
        <v>0</v>
      </c>
      <c r="E31" s="279" t="n">
        <f aca="false">SUM(E32:E57)</f>
        <v>0</v>
      </c>
      <c r="F31" s="279" t="n">
        <f aca="false">SUM(F32:F57)</f>
        <v>0</v>
      </c>
      <c r="G31" s="279" t="n">
        <f aca="false">SUM(G32:G57)</f>
        <v>22997</v>
      </c>
      <c r="H31" s="280" t="n">
        <f aca="false">SUM(H32:H57)</f>
        <v>0</v>
      </c>
    </row>
    <row collapsed="false" customFormat="false" customHeight="false" hidden="false" ht="14.75" outlineLevel="0" r="32">
      <c r="A32" s="263"/>
      <c r="B32" s="281" t="s">
        <v>394</v>
      </c>
      <c r="C32" s="286"/>
      <c r="D32" s="283"/>
      <c r="E32" s="283"/>
      <c r="F32" s="283"/>
      <c r="G32" s="283"/>
      <c r="H32" s="284"/>
    </row>
    <row collapsed="false" customFormat="true" customHeight="false" hidden="false" ht="14.75" outlineLevel="0" r="33" s="295">
      <c r="A33" s="263"/>
      <c r="B33" s="292" t="s">
        <v>416</v>
      </c>
      <c r="C33" s="286"/>
      <c r="D33" s="283"/>
      <c r="E33" s="283"/>
      <c r="F33" s="283"/>
      <c r="G33" s="283"/>
      <c r="H33" s="284"/>
    </row>
    <row collapsed="false" customFormat="false" customHeight="false" hidden="false" ht="14.75" outlineLevel="0" r="34">
      <c r="A34" s="263"/>
      <c r="B34" s="292" t="s">
        <v>417</v>
      </c>
      <c r="C34" s="286" t="n">
        <f aca="false">SUM(D34:G34)</f>
        <v>1972</v>
      </c>
      <c r="D34" s="283" t="n">
        <v>0</v>
      </c>
      <c r="E34" s="283" t="n">
        <v>0</v>
      </c>
      <c r="F34" s="283" t="n">
        <v>0</v>
      </c>
      <c r="G34" s="283" t="n">
        <v>1972</v>
      </c>
      <c r="H34" s="296"/>
    </row>
    <row collapsed="false" customFormat="false" customHeight="false" hidden="false" ht="14.75" outlineLevel="0" r="35">
      <c r="A35" s="263"/>
      <c r="B35" s="292" t="s">
        <v>418</v>
      </c>
      <c r="C35" s="286" t="n">
        <f aca="false">SUM(D35:G35)</f>
        <v>20</v>
      </c>
      <c r="D35" s="297"/>
      <c r="E35" s="297"/>
      <c r="F35" s="297"/>
      <c r="G35" s="297" t="n">
        <v>20</v>
      </c>
      <c r="H35" s="296"/>
    </row>
    <row collapsed="false" customFormat="false" customHeight="false" hidden="false" ht="14.75" outlineLevel="0" r="36">
      <c r="A36" s="293"/>
      <c r="B36" s="292" t="s">
        <v>419</v>
      </c>
      <c r="C36" s="286" t="n">
        <f aca="false">SUM(D36:G36)</f>
        <v>300</v>
      </c>
      <c r="D36" s="283" t="n">
        <v>0</v>
      </c>
      <c r="E36" s="283" t="n">
        <v>0</v>
      </c>
      <c r="F36" s="283" t="n">
        <v>0</v>
      </c>
      <c r="G36" s="283" t="n">
        <v>300</v>
      </c>
      <c r="H36" s="296"/>
    </row>
    <row collapsed="false" customFormat="false" customHeight="false" hidden="false" ht="14.75" outlineLevel="0" r="37">
      <c r="A37" s="298"/>
      <c r="B37" s="299" t="s">
        <v>420</v>
      </c>
      <c r="C37" s="300" t="n">
        <f aca="false">SUM(D37:G37)</f>
        <v>100</v>
      </c>
      <c r="D37" s="301"/>
      <c r="E37" s="301"/>
      <c r="F37" s="301"/>
      <c r="G37" s="301" t="n">
        <v>100</v>
      </c>
      <c r="H37" s="302"/>
    </row>
    <row collapsed="false" customFormat="false" customHeight="false" hidden="false" ht="14.75" outlineLevel="0" r="39">
      <c r="A39" s="257" t="s">
        <v>100</v>
      </c>
      <c r="B39" s="257"/>
      <c r="C39" s="303"/>
      <c r="D39" s="304"/>
      <c r="E39" s="304"/>
      <c r="F39" s="304"/>
      <c r="G39" s="305" t="s">
        <v>4</v>
      </c>
      <c r="H39" s="305"/>
    </row>
    <row collapsed="false" customFormat="false" customHeight="false" hidden="false" ht="14.75" outlineLevel="0" r="40">
      <c r="A40" s="260" t="s">
        <v>5</v>
      </c>
      <c r="B40" s="306"/>
      <c r="C40" s="261" t="s">
        <v>7</v>
      </c>
      <c r="D40" s="262" t="s">
        <v>380</v>
      </c>
      <c r="E40" s="262"/>
      <c r="F40" s="262"/>
      <c r="G40" s="262"/>
      <c r="H40" s="262"/>
    </row>
    <row collapsed="false" customFormat="false" customHeight="false" hidden="false" ht="14.75" outlineLevel="0" r="41">
      <c r="A41" s="263" t="s">
        <v>8</v>
      </c>
      <c r="B41" s="307" t="s">
        <v>278</v>
      </c>
      <c r="C41" s="265" t="s">
        <v>9</v>
      </c>
      <c r="D41" s="266" t="s">
        <v>381</v>
      </c>
      <c r="E41" s="266" t="s">
        <v>382</v>
      </c>
      <c r="F41" s="308" t="s">
        <v>383</v>
      </c>
      <c r="G41" s="266" t="s">
        <v>384</v>
      </c>
      <c r="H41" s="267" t="s">
        <v>385</v>
      </c>
    </row>
    <row collapsed="false" customFormat="false" customHeight="false" hidden="false" ht="14.75" outlineLevel="0" r="42">
      <c r="A42" s="268"/>
      <c r="B42" s="309"/>
      <c r="C42" s="270" t="s">
        <v>386</v>
      </c>
      <c r="D42" s="271" t="s">
        <v>387</v>
      </c>
      <c r="E42" s="271" t="s">
        <v>388</v>
      </c>
      <c r="F42" s="310" t="s">
        <v>389</v>
      </c>
      <c r="G42" s="271" t="s">
        <v>390</v>
      </c>
      <c r="H42" s="272" t="s">
        <v>391</v>
      </c>
    </row>
    <row collapsed="false" customFormat="false" customHeight="false" hidden="false" ht="14.75" outlineLevel="0" r="43">
      <c r="A43" s="293"/>
      <c r="B43" s="292" t="s">
        <v>421</v>
      </c>
      <c r="C43" s="286"/>
      <c r="D43" s="311"/>
      <c r="E43" s="283"/>
      <c r="F43" s="311"/>
      <c r="G43" s="275"/>
      <c r="H43" s="312"/>
    </row>
    <row collapsed="false" customFormat="false" customHeight="false" hidden="false" ht="14.75" outlineLevel="0" r="44">
      <c r="A44" s="293"/>
      <c r="B44" s="292" t="s">
        <v>422</v>
      </c>
      <c r="C44" s="286" t="n">
        <f aca="false">SUM(D44:G44)</f>
        <v>47</v>
      </c>
      <c r="D44" s="311"/>
      <c r="E44" s="283"/>
      <c r="F44" s="311"/>
      <c r="G44" s="283" t="n">
        <v>47</v>
      </c>
      <c r="H44" s="296"/>
    </row>
    <row collapsed="false" customFormat="false" customHeight="false" hidden="false" ht="14.75" outlineLevel="0" r="45">
      <c r="A45" s="293"/>
      <c r="B45" s="292" t="s">
        <v>423</v>
      </c>
      <c r="C45" s="286"/>
      <c r="D45" s="311"/>
      <c r="E45" s="283"/>
      <c r="F45" s="311"/>
      <c r="G45" s="283"/>
      <c r="H45" s="296"/>
    </row>
    <row collapsed="false" customFormat="false" customHeight="false" hidden="false" ht="14.75" outlineLevel="0" r="46">
      <c r="A46" s="263"/>
      <c r="B46" s="313" t="s">
        <v>424</v>
      </c>
      <c r="C46" s="286" t="n">
        <f aca="false">SUM(D46:G46)</f>
        <v>9850</v>
      </c>
      <c r="D46" s="311" t="n">
        <v>0</v>
      </c>
      <c r="E46" s="283" t="n">
        <v>0</v>
      </c>
      <c r="F46" s="311" t="n">
        <v>0</v>
      </c>
      <c r="G46" s="283" t="n">
        <v>9850</v>
      </c>
      <c r="H46" s="296"/>
    </row>
    <row collapsed="false" customFormat="false" customHeight="false" hidden="false" ht="14.75" outlineLevel="0" r="47">
      <c r="A47" s="263"/>
      <c r="B47" s="313" t="s">
        <v>425</v>
      </c>
      <c r="C47" s="286"/>
      <c r="D47" s="311"/>
      <c r="E47" s="283"/>
      <c r="F47" s="311"/>
      <c r="G47" s="283"/>
      <c r="H47" s="296"/>
    </row>
    <row collapsed="false" customFormat="false" customHeight="false" hidden="false" ht="14.75" outlineLevel="0" r="48">
      <c r="A48" s="263"/>
      <c r="B48" s="292" t="s">
        <v>426</v>
      </c>
      <c r="C48" s="286" t="n">
        <f aca="false">SUM(D48:G48)</f>
        <v>6094</v>
      </c>
      <c r="D48" s="283" t="n">
        <v>0</v>
      </c>
      <c r="E48" s="283" t="n">
        <v>0</v>
      </c>
      <c r="F48" s="283" t="n">
        <v>0</v>
      </c>
      <c r="G48" s="283" t="n">
        <v>6094</v>
      </c>
      <c r="H48" s="296"/>
    </row>
    <row collapsed="false" customFormat="false" customHeight="false" hidden="false" ht="14.75" outlineLevel="0" r="49">
      <c r="A49" s="263"/>
      <c r="B49" s="292" t="s">
        <v>427</v>
      </c>
      <c r="C49" s="286"/>
      <c r="D49" s="311"/>
      <c r="E49" s="283"/>
      <c r="F49" s="311"/>
      <c r="G49" s="283"/>
      <c r="H49" s="296"/>
    </row>
    <row collapsed="false" customFormat="false" customHeight="false" hidden="false" ht="14.75" outlineLevel="0" r="50">
      <c r="A50" s="263"/>
      <c r="B50" s="313" t="s">
        <v>428</v>
      </c>
      <c r="C50" s="286" t="n">
        <f aca="false">SUM(D50:G50)</f>
        <v>2155</v>
      </c>
      <c r="D50" s="311" t="n">
        <v>0</v>
      </c>
      <c r="E50" s="283" t="n">
        <v>0</v>
      </c>
      <c r="F50" s="311" t="n">
        <v>0</v>
      </c>
      <c r="G50" s="283" t="n">
        <v>2155</v>
      </c>
      <c r="H50" s="296"/>
    </row>
    <row collapsed="false" customFormat="false" customHeight="false" hidden="false" ht="14.75" outlineLevel="0" r="51">
      <c r="A51" s="263"/>
      <c r="B51" s="292" t="s">
        <v>429</v>
      </c>
      <c r="C51" s="286"/>
      <c r="D51" s="283"/>
      <c r="E51" s="283"/>
      <c r="F51" s="283"/>
      <c r="G51" s="283"/>
      <c r="H51" s="284"/>
    </row>
    <row collapsed="false" customFormat="false" customHeight="false" hidden="false" ht="14.75" outlineLevel="0" r="52">
      <c r="A52" s="263"/>
      <c r="B52" s="292" t="s">
        <v>430</v>
      </c>
      <c r="C52" s="286" t="n">
        <f aca="false">SUM(D52:H52)</f>
        <v>560</v>
      </c>
      <c r="D52" s="283"/>
      <c r="E52" s="283"/>
      <c r="F52" s="283"/>
      <c r="G52" s="283" t="n">
        <v>560</v>
      </c>
      <c r="H52" s="284"/>
    </row>
    <row collapsed="false" customFormat="false" customHeight="false" hidden="false" ht="14.75" outlineLevel="0" r="53">
      <c r="A53" s="293"/>
      <c r="B53" s="292" t="s">
        <v>431</v>
      </c>
      <c r="C53" s="286" t="n">
        <f aca="false">SUM(D53:H53)</f>
        <v>429</v>
      </c>
      <c r="D53" s="314"/>
      <c r="E53" s="315"/>
      <c r="F53" s="314"/>
      <c r="G53" s="297" t="n">
        <v>429</v>
      </c>
      <c r="H53" s="316"/>
    </row>
    <row collapsed="false" customFormat="false" customHeight="false" hidden="false" ht="14.75" outlineLevel="0" r="54">
      <c r="A54" s="293"/>
      <c r="B54" s="292" t="s">
        <v>432</v>
      </c>
      <c r="C54" s="286" t="n">
        <f aca="false">SUM(D54:H54)</f>
        <v>360</v>
      </c>
      <c r="D54" s="317"/>
      <c r="E54" s="318"/>
      <c r="F54" s="317"/>
      <c r="G54" s="318" t="n">
        <v>360</v>
      </c>
      <c r="H54" s="319"/>
    </row>
    <row collapsed="false" customFormat="false" customHeight="false" hidden="false" ht="14.75" outlineLevel="0" r="55">
      <c r="A55" s="293"/>
      <c r="B55" s="292" t="s">
        <v>433</v>
      </c>
      <c r="C55" s="286" t="n">
        <f aca="false">SUM(D55:H55)</f>
        <v>574</v>
      </c>
      <c r="D55" s="317" t="n">
        <v>0</v>
      </c>
      <c r="E55" s="318" t="n">
        <v>0</v>
      </c>
      <c r="F55" s="317" t="n">
        <v>0</v>
      </c>
      <c r="G55" s="318" t="n">
        <v>574</v>
      </c>
      <c r="H55" s="319"/>
    </row>
    <row collapsed="false" customFormat="false" customHeight="false" hidden="false" ht="14.75" outlineLevel="0" r="56">
      <c r="A56" s="293"/>
      <c r="B56" s="292" t="s">
        <v>434</v>
      </c>
      <c r="C56" s="286" t="n">
        <f aca="false">SUM(D56:H56)</f>
        <v>250</v>
      </c>
      <c r="D56" s="317" t="n">
        <v>0</v>
      </c>
      <c r="E56" s="318" t="n">
        <v>0</v>
      </c>
      <c r="F56" s="317" t="n">
        <v>0</v>
      </c>
      <c r="G56" s="318" t="n">
        <v>250</v>
      </c>
      <c r="H56" s="319"/>
    </row>
    <row collapsed="false" customFormat="false" customHeight="false" hidden="false" ht="14.75" outlineLevel="0" r="57">
      <c r="A57" s="293"/>
      <c r="B57" s="292" t="s">
        <v>435</v>
      </c>
      <c r="C57" s="286" t="n">
        <f aca="false">SUM(D57:H57)</f>
        <v>286</v>
      </c>
      <c r="D57" s="311" t="n">
        <v>0</v>
      </c>
      <c r="E57" s="283" t="n">
        <v>0</v>
      </c>
      <c r="F57" s="311" t="n">
        <v>0</v>
      </c>
      <c r="G57" s="283" t="n">
        <v>286</v>
      </c>
      <c r="H57" s="284"/>
    </row>
    <row collapsed="false" customFormat="false" customHeight="false" hidden="false" ht="14.75" outlineLevel="0" r="58">
      <c r="A58" s="293"/>
      <c r="B58" s="320" t="s">
        <v>436</v>
      </c>
      <c r="C58" s="282" t="n">
        <f aca="false">SUM(D58:H58)</f>
        <v>1402</v>
      </c>
      <c r="D58" s="321" t="n">
        <v>0</v>
      </c>
      <c r="E58" s="275" t="n">
        <v>0</v>
      </c>
      <c r="F58" s="321" t="n">
        <v>1402</v>
      </c>
      <c r="G58" s="275" t="n">
        <v>0</v>
      </c>
      <c r="H58" s="276" t="n">
        <v>0</v>
      </c>
    </row>
    <row collapsed="false" customFormat="false" customHeight="false" hidden="false" ht="14.75" outlineLevel="0" r="59">
      <c r="A59" s="293"/>
      <c r="B59" s="292" t="s">
        <v>437</v>
      </c>
      <c r="C59" s="286" t="n">
        <f aca="false">SUM(D59:H59)</f>
        <v>1546</v>
      </c>
      <c r="D59" s="311" t="n">
        <v>150</v>
      </c>
      <c r="E59" s="283" t="n">
        <v>0</v>
      </c>
      <c r="F59" s="311" t="n">
        <v>1396</v>
      </c>
      <c r="G59" s="283" t="n">
        <v>0</v>
      </c>
      <c r="H59" s="284" t="n">
        <v>0</v>
      </c>
    </row>
    <row collapsed="false" customFormat="false" customHeight="false" hidden="false" ht="14.75" outlineLevel="0" r="60">
      <c r="A60" s="293"/>
      <c r="B60" s="292" t="s">
        <v>438</v>
      </c>
      <c r="C60" s="286" t="n">
        <f aca="false">SUM(D60:H60)</f>
        <v>49</v>
      </c>
      <c r="D60" s="311" t="n">
        <v>0</v>
      </c>
      <c r="E60" s="283" t="n">
        <v>0</v>
      </c>
      <c r="F60" s="311" t="n">
        <v>49</v>
      </c>
      <c r="G60" s="283" t="n">
        <v>0</v>
      </c>
      <c r="H60" s="284" t="n">
        <v>0</v>
      </c>
    </row>
    <row collapsed="false" customFormat="false" customHeight="false" hidden="false" ht="14.75" outlineLevel="0" r="61">
      <c r="A61" s="293"/>
      <c r="B61" s="281" t="s">
        <v>439</v>
      </c>
      <c r="C61" s="286" t="n">
        <f aca="false">SUM(D61:H61)</f>
        <v>0</v>
      </c>
      <c r="D61" s="311"/>
      <c r="E61" s="283"/>
      <c r="F61" s="311"/>
      <c r="G61" s="283"/>
      <c r="H61" s="284"/>
    </row>
    <row collapsed="false" customFormat="false" customHeight="false" hidden="false" ht="14.75" outlineLevel="0" r="62">
      <c r="A62" s="293"/>
      <c r="B62" s="292" t="s">
        <v>440</v>
      </c>
      <c r="C62" s="286" t="n">
        <f aca="false">SUM(D62:H62)</f>
        <v>700</v>
      </c>
      <c r="D62" s="311" t="n">
        <v>0</v>
      </c>
      <c r="E62" s="283" t="n">
        <v>0</v>
      </c>
      <c r="F62" s="311" t="n">
        <v>0</v>
      </c>
      <c r="G62" s="283" t="n">
        <v>0</v>
      </c>
      <c r="H62" s="284" t="n">
        <v>700</v>
      </c>
    </row>
    <row collapsed="false" customFormat="false" customHeight="false" hidden="false" ht="14.75" outlineLevel="0" r="63">
      <c r="A63" s="293"/>
      <c r="B63" s="292" t="s">
        <v>441</v>
      </c>
      <c r="C63" s="286" t="n">
        <f aca="false">SUM(D63:H63)</f>
        <v>150</v>
      </c>
      <c r="D63" s="311" t="n">
        <v>0</v>
      </c>
      <c r="E63" s="283" t="n">
        <v>0</v>
      </c>
      <c r="F63" s="311" t="n">
        <v>0</v>
      </c>
      <c r="G63" s="283" t="n">
        <v>0</v>
      </c>
      <c r="H63" s="284" t="n">
        <v>150</v>
      </c>
    </row>
    <row collapsed="false" customFormat="false" customHeight="false" hidden="false" ht="14.75" outlineLevel="0" r="64">
      <c r="A64" s="293"/>
      <c r="B64" s="292" t="s">
        <v>442</v>
      </c>
      <c r="C64" s="286" t="n">
        <f aca="false">SUM(D64:H64)</f>
        <v>50</v>
      </c>
      <c r="D64" s="311" t="n">
        <v>0</v>
      </c>
      <c r="E64" s="283" t="n">
        <v>0</v>
      </c>
      <c r="F64" s="311" t="n">
        <v>0</v>
      </c>
      <c r="G64" s="283" t="n">
        <v>0</v>
      </c>
      <c r="H64" s="284" t="n">
        <v>50</v>
      </c>
    </row>
    <row collapsed="false" customFormat="false" customHeight="false" hidden="false" ht="14.75" outlineLevel="0" r="65">
      <c r="A65" s="293"/>
      <c r="B65" s="292" t="s">
        <v>443</v>
      </c>
      <c r="C65" s="286" t="n">
        <f aca="false">SUM(D65:H65)</f>
        <v>1153</v>
      </c>
      <c r="D65" s="311" t="n">
        <v>0</v>
      </c>
      <c r="E65" s="283" t="n">
        <v>0</v>
      </c>
      <c r="F65" s="311" t="n">
        <v>0</v>
      </c>
      <c r="G65" s="283" t="n">
        <v>0</v>
      </c>
      <c r="H65" s="284" t="n">
        <v>1153</v>
      </c>
    </row>
    <row collapsed="false" customFormat="false" customHeight="false" hidden="false" ht="14.75" outlineLevel="0" r="66">
      <c r="A66" s="294" t="s">
        <v>52</v>
      </c>
      <c r="B66" s="285" t="s">
        <v>221</v>
      </c>
      <c r="C66" s="286" t="n">
        <v>0</v>
      </c>
      <c r="D66" s="311"/>
      <c r="E66" s="283"/>
      <c r="F66" s="311"/>
      <c r="G66" s="283"/>
      <c r="H66" s="284"/>
    </row>
    <row collapsed="false" customFormat="false" customHeight="false" hidden="false" ht="14.75" outlineLevel="0" r="67">
      <c r="A67" s="294" t="s">
        <v>66</v>
      </c>
      <c r="B67" s="322" t="s">
        <v>222</v>
      </c>
      <c r="C67" s="286" t="n">
        <v>0</v>
      </c>
      <c r="D67" s="311"/>
      <c r="E67" s="283"/>
      <c r="F67" s="311"/>
      <c r="G67" s="283"/>
      <c r="H67" s="284"/>
    </row>
    <row collapsed="false" customFormat="false" customHeight="false" hidden="false" ht="14.75" outlineLevel="0" r="68">
      <c r="A68" s="323" t="s">
        <v>444</v>
      </c>
      <c r="B68" s="324" t="s">
        <v>445</v>
      </c>
      <c r="C68" s="325"/>
      <c r="D68" s="326"/>
      <c r="E68" s="327"/>
      <c r="F68" s="328"/>
      <c r="G68" s="328"/>
      <c r="H68" s="329"/>
    </row>
    <row collapsed="false" customFormat="false" customHeight="false" hidden="false" ht="14.75" outlineLevel="0" r="69">
      <c r="A69" s="277"/>
      <c r="B69" s="292" t="s">
        <v>446</v>
      </c>
      <c r="C69" s="286"/>
      <c r="D69" s="311"/>
      <c r="E69" s="283"/>
      <c r="F69" s="311"/>
      <c r="G69" s="283"/>
      <c r="H69" s="284"/>
    </row>
    <row collapsed="false" customFormat="false" customHeight="false" hidden="false" ht="14.75" outlineLevel="0" r="70">
      <c r="A70" s="277"/>
      <c r="B70" s="269" t="s">
        <v>447</v>
      </c>
      <c r="C70" s="279" t="n">
        <f aca="false">SUM(D70:H70)</f>
        <v>41073</v>
      </c>
      <c r="D70" s="279" t="n">
        <f aca="false">SUM(D72:D73)</f>
        <v>27120</v>
      </c>
      <c r="E70" s="279" t="n">
        <f aca="false">SUM(E72:E73)</f>
        <v>7462</v>
      </c>
      <c r="F70" s="279" t="n">
        <f aca="false">SUM(F72:F73)</f>
        <v>6180</v>
      </c>
      <c r="G70" s="279" t="n">
        <f aca="false">SUM(G72:G73)</f>
        <v>0</v>
      </c>
      <c r="H70" s="280" t="n">
        <f aca="false">SUM(H72:H73)</f>
        <v>311</v>
      </c>
    </row>
    <row collapsed="false" customFormat="false" customHeight="false" hidden="false" ht="14.75" outlineLevel="0" r="71">
      <c r="A71" s="277"/>
      <c r="B71" s="281" t="s">
        <v>250</v>
      </c>
      <c r="C71" s="282" t="n">
        <f aca="false">SUM(D71:H71)</f>
        <v>0</v>
      </c>
      <c r="D71" s="311"/>
      <c r="E71" s="283"/>
      <c r="F71" s="311"/>
      <c r="G71" s="283"/>
      <c r="H71" s="284"/>
    </row>
    <row collapsed="false" customFormat="false" customHeight="false" hidden="false" ht="14.9" outlineLevel="0" r="72">
      <c r="A72" s="277" t="s">
        <v>10</v>
      </c>
      <c r="B72" s="285" t="s">
        <v>448</v>
      </c>
      <c r="C72" s="286" t="n">
        <f aca="false">SUM(D72:H72)</f>
        <v>27454</v>
      </c>
      <c r="D72" s="311" t="n">
        <v>18109</v>
      </c>
      <c r="E72" s="283" t="n">
        <v>5023</v>
      </c>
      <c r="F72" s="330" t="n">
        <v>4124</v>
      </c>
      <c r="G72" s="283"/>
      <c r="H72" s="284" t="n">
        <v>198</v>
      </c>
    </row>
    <row collapsed="false" customFormat="false" customHeight="false" hidden="false" ht="14.9" outlineLevel="0" r="73">
      <c r="A73" s="331" t="s">
        <v>24</v>
      </c>
      <c r="B73" s="278" t="s">
        <v>449</v>
      </c>
      <c r="C73" s="279" t="n">
        <f aca="false">SUM(D73:H73)</f>
        <v>13619</v>
      </c>
      <c r="D73" s="332" t="n">
        <v>9011</v>
      </c>
      <c r="E73" s="333" t="n">
        <v>2439</v>
      </c>
      <c r="F73" s="332" t="n">
        <v>2056</v>
      </c>
      <c r="G73" s="333" t="n">
        <v>0</v>
      </c>
      <c r="H73" s="334" t="n">
        <v>113</v>
      </c>
    </row>
    <row collapsed="false" customFormat="false" customHeight="false" hidden="false" ht="14.75" outlineLevel="0" r="74">
      <c r="A74" s="273"/>
      <c r="B74" s="285"/>
      <c r="C74" s="282" t="n">
        <f aca="false">SUM(D74:H74)</f>
        <v>0</v>
      </c>
      <c r="D74" s="311"/>
      <c r="E74" s="283"/>
      <c r="F74" s="311"/>
      <c r="G74" s="283"/>
      <c r="H74" s="284"/>
    </row>
    <row collapsed="false" customFormat="false" customHeight="false" hidden="false" ht="14.75" outlineLevel="0" r="75">
      <c r="A75" s="263"/>
      <c r="B75" s="285" t="s">
        <v>450</v>
      </c>
      <c r="C75" s="286" t="n">
        <f aca="false">SUM(D75:H75)</f>
        <v>0</v>
      </c>
      <c r="D75" s="311"/>
      <c r="E75" s="283"/>
      <c r="F75" s="311"/>
      <c r="G75" s="283"/>
      <c r="H75" s="284"/>
    </row>
    <row collapsed="false" customFormat="false" customHeight="false" hidden="false" ht="14.75" outlineLevel="0" r="76">
      <c r="A76" s="335"/>
      <c r="B76" s="322" t="s">
        <v>451</v>
      </c>
      <c r="C76" s="300" t="n">
        <f aca="false">SUM(D76:H76)</f>
        <v>144407</v>
      </c>
      <c r="D76" s="300" t="n">
        <f aca="false">SUM(D70,D9)</f>
        <v>50826</v>
      </c>
      <c r="E76" s="300" t="n">
        <f aca="false">SUM(E70,E9)</f>
        <v>12589</v>
      </c>
      <c r="F76" s="300" t="n">
        <f aca="false">SUM(F70,F9)</f>
        <v>44793</v>
      </c>
      <c r="G76" s="300" t="n">
        <f aca="false">SUM(G70,G9)</f>
        <v>23097</v>
      </c>
      <c r="H76" s="336" t="n">
        <f aca="false">SUM(H70,H9)</f>
        <v>13102</v>
      </c>
    </row>
    <row collapsed="false" customFormat="false" customHeight="false" hidden="false" ht="14.75" outlineLevel="0" r="77">
      <c r="A77" s="257"/>
      <c r="B77" s="313"/>
      <c r="C77" s="337"/>
      <c r="D77" s="313"/>
      <c r="E77" s="257"/>
      <c r="F77" s="257"/>
      <c r="G77" s="257"/>
      <c r="H77" s="257"/>
    </row>
    <row collapsed="false" customFormat="false" customHeight="false" hidden="false" ht="14.75" outlineLevel="0" r="78">
      <c r="A78" s="257"/>
      <c r="B78" s="313"/>
      <c r="C78" s="337"/>
      <c r="D78" s="313"/>
      <c r="E78" s="257"/>
      <c r="F78" s="257"/>
      <c r="G78" s="257"/>
      <c r="H78" s="257"/>
    </row>
    <row collapsed="false" customFormat="false" customHeight="false" hidden="false" ht="14.75" outlineLevel="0" r="79">
      <c r="A79" s="257"/>
      <c r="B79" s="313"/>
      <c r="C79" s="337"/>
      <c r="D79" s="313"/>
      <c r="E79" s="257"/>
      <c r="F79" s="257"/>
      <c r="G79" s="257"/>
      <c r="H79" s="257"/>
    </row>
    <row collapsed="false" customFormat="false" customHeight="false" hidden="false" ht="14.75" outlineLevel="0" r="80">
      <c r="A80" s="257"/>
      <c r="B80" s="313"/>
      <c r="C80" s="337"/>
      <c r="D80" s="313"/>
      <c r="E80" s="257"/>
      <c r="F80" s="257"/>
      <c r="G80" s="257"/>
      <c r="H80" s="257"/>
    </row>
    <row collapsed="false" customFormat="false" customHeight="false" hidden="false" ht="14.75" outlineLevel="0" r="81">
      <c r="A81" s="257"/>
      <c r="B81" s="313"/>
      <c r="C81" s="337"/>
      <c r="D81" s="313"/>
      <c r="E81" s="257"/>
      <c r="F81" s="257"/>
      <c r="G81" s="257"/>
      <c r="H81" s="257"/>
    </row>
    <row collapsed="false" customFormat="false" customHeight="false" hidden="false" ht="14.75" outlineLevel="0" r="82">
      <c r="A82" s="257"/>
      <c r="B82" s="313"/>
      <c r="C82" s="337"/>
      <c r="D82" s="313"/>
      <c r="E82" s="257"/>
      <c r="F82" s="257"/>
      <c r="G82" s="257"/>
      <c r="H82" s="257"/>
    </row>
    <row collapsed="false" customFormat="false" customHeight="false" hidden="false" ht="14.75" outlineLevel="0" r="83">
      <c r="A83" s="257"/>
      <c r="B83" s="313"/>
      <c r="C83" s="337"/>
      <c r="D83" s="313"/>
      <c r="E83" s="257"/>
      <c r="F83" s="257"/>
      <c r="G83" s="257"/>
      <c r="H83" s="257"/>
    </row>
    <row collapsed="false" customFormat="false" customHeight="false" hidden="false" ht="14.75" outlineLevel="0" r="84">
      <c r="A84" s="257"/>
      <c r="B84" s="313"/>
      <c r="C84" s="337"/>
      <c r="D84" s="313"/>
      <c r="E84" s="257"/>
      <c r="F84" s="257"/>
      <c r="G84" s="257"/>
      <c r="H84" s="257"/>
    </row>
    <row collapsed="false" customFormat="false" customHeight="false" hidden="false" ht="14.75" outlineLevel="0" r="85">
      <c r="A85" s="257"/>
      <c r="B85" s="313"/>
      <c r="C85" s="337"/>
      <c r="D85" s="313"/>
      <c r="E85" s="257"/>
      <c r="F85" s="257"/>
      <c r="G85" s="257"/>
      <c r="H85" s="257"/>
    </row>
    <row collapsed="false" customFormat="false" customHeight="false" hidden="false" ht="14.75" outlineLevel="0" r="86">
      <c r="A86" s="257"/>
      <c r="B86" s="313"/>
      <c r="C86" s="313"/>
      <c r="D86" s="313"/>
      <c r="E86" s="257"/>
      <c r="F86" s="257"/>
      <c r="G86" s="257"/>
      <c r="H86" s="257"/>
    </row>
    <row collapsed="false" customFormat="false" customHeight="false" hidden="false" ht="14.75" outlineLevel="0" r="87">
      <c r="A87" s="257"/>
      <c r="B87" s="313"/>
      <c r="C87" s="313"/>
      <c r="D87" s="313"/>
      <c r="E87" s="257"/>
      <c r="F87" s="257"/>
      <c r="G87" s="257"/>
      <c r="H87" s="257"/>
    </row>
    <row collapsed="false" customFormat="false" customHeight="false" hidden="false" ht="14.75" outlineLevel="0" r="88">
      <c r="A88" s="257"/>
      <c r="B88" s="313"/>
      <c r="C88" s="313"/>
      <c r="D88" s="313"/>
      <c r="E88" s="257"/>
      <c r="F88" s="257"/>
      <c r="G88" s="257"/>
      <c r="H88" s="257"/>
    </row>
    <row collapsed="false" customFormat="false" customHeight="false" hidden="false" ht="14.75" outlineLevel="0" r="89">
      <c r="A89" s="257"/>
      <c r="B89" s="257"/>
      <c r="C89" s="257"/>
      <c r="D89" s="257"/>
      <c r="E89" s="257"/>
      <c r="F89" s="257"/>
      <c r="G89" s="257"/>
      <c r="H89" s="257"/>
    </row>
    <row collapsed="false" customFormat="false" customHeight="false" hidden="false" ht="14.75" outlineLevel="0" r="90">
      <c r="A90" s="257"/>
      <c r="B90" s="257"/>
      <c r="C90" s="257"/>
      <c r="D90" s="257"/>
      <c r="E90" s="257"/>
      <c r="F90" s="257"/>
      <c r="G90" s="257"/>
      <c r="H90" s="257"/>
    </row>
    <row collapsed="false" customFormat="false" customHeight="false" hidden="false" ht="14.75" outlineLevel="0" r="91">
      <c r="A91" s="257"/>
      <c r="B91" s="257"/>
      <c r="C91" s="257"/>
      <c r="D91" s="257"/>
      <c r="E91" s="257"/>
      <c r="F91" s="257"/>
      <c r="G91" s="257"/>
      <c r="H91" s="257"/>
    </row>
    <row collapsed="false" customFormat="false" customHeight="false" hidden="false" ht="14.75" outlineLevel="0" r="92">
      <c r="A92" s="257"/>
      <c r="B92" s="257"/>
      <c r="C92" s="257"/>
      <c r="D92" s="257"/>
      <c r="E92" s="257"/>
      <c r="F92" s="257"/>
      <c r="G92" s="257"/>
      <c r="H92" s="257"/>
    </row>
    <row collapsed="false" customFormat="false" customHeight="false" hidden="false" ht="14.75" outlineLevel="0" r="93">
      <c r="A93" s="257"/>
      <c r="B93" s="257"/>
      <c r="C93" s="257"/>
      <c r="D93" s="257"/>
      <c r="E93" s="257"/>
      <c r="F93" s="257"/>
      <c r="G93" s="257"/>
      <c r="H93" s="257"/>
    </row>
    <row collapsed="false" customFormat="false" customHeight="false" hidden="false" ht="14.75" outlineLevel="0" r="94">
      <c r="A94" s="257"/>
      <c r="B94" s="257"/>
      <c r="C94" s="257"/>
      <c r="D94" s="257"/>
      <c r="E94" s="257"/>
      <c r="F94" s="257"/>
      <c r="G94" s="257"/>
      <c r="H94" s="257"/>
    </row>
    <row collapsed="false" customFormat="false" customHeight="false" hidden="false" ht="14.75" outlineLevel="0" r="95">
      <c r="A95" s="257"/>
      <c r="B95" s="257"/>
      <c r="C95" s="257"/>
      <c r="D95" s="257"/>
      <c r="E95" s="257"/>
      <c r="F95" s="257"/>
      <c r="G95" s="257"/>
      <c r="H95" s="257"/>
    </row>
    <row collapsed="false" customFormat="false" customHeight="false" hidden="false" ht="14.75" outlineLevel="0" r="96">
      <c r="A96" s="257"/>
      <c r="B96" s="257"/>
      <c r="C96" s="257"/>
      <c r="D96" s="257"/>
      <c r="E96" s="257"/>
      <c r="F96" s="257"/>
      <c r="G96" s="257"/>
      <c r="H96" s="257"/>
    </row>
    <row collapsed="false" customFormat="false" customHeight="false" hidden="false" ht="14.75" outlineLevel="0" r="97">
      <c r="A97" s="257"/>
      <c r="B97" s="257"/>
      <c r="C97" s="257"/>
      <c r="D97" s="257"/>
      <c r="E97" s="257"/>
      <c r="F97" s="257"/>
      <c r="G97" s="257"/>
      <c r="H97" s="257"/>
    </row>
    <row collapsed="false" customFormat="false" customHeight="false" hidden="false" ht="14.75" outlineLevel="0" r="98">
      <c r="A98" s="257"/>
      <c r="B98" s="257"/>
      <c r="C98" s="257"/>
      <c r="D98" s="257"/>
      <c r="E98" s="257"/>
      <c r="F98" s="257"/>
      <c r="G98" s="257"/>
      <c r="H98" s="257"/>
    </row>
    <row collapsed="false" customFormat="false" customHeight="false" hidden="false" ht="14.75" outlineLevel="0" r="99">
      <c r="A99" s="257"/>
      <c r="B99" s="257"/>
      <c r="C99" s="257"/>
      <c r="D99" s="257"/>
      <c r="E99" s="257"/>
      <c r="F99" s="257"/>
      <c r="G99" s="257"/>
      <c r="H99" s="257"/>
    </row>
    <row collapsed="false" customFormat="false" customHeight="false" hidden="false" ht="14.75" outlineLevel="0" r="100">
      <c r="A100" s="257"/>
      <c r="B100" s="257"/>
      <c r="C100" s="257"/>
      <c r="D100" s="257"/>
      <c r="E100" s="257"/>
      <c r="F100" s="257"/>
      <c r="G100" s="257"/>
      <c r="H100" s="257"/>
    </row>
    <row collapsed="false" customFormat="false" customHeight="false" hidden="false" ht="14.75" outlineLevel="0" r="101">
      <c r="A101" s="257"/>
      <c r="B101" s="257"/>
      <c r="C101" s="257"/>
      <c r="D101" s="257"/>
      <c r="E101" s="257"/>
      <c r="F101" s="257"/>
      <c r="G101" s="257"/>
      <c r="H101" s="257"/>
    </row>
    <row collapsed="false" customFormat="false" customHeight="false" hidden="false" ht="14.75" outlineLevel="0" r="102">
      <c r="A102" s="257"/>
      <c r="B102" s="257"/>
      <c r="C102" s="257"/>
      <c r="D102" s="257"/>
      <c r="E102" s="257"/>
      <c r="F102" s="257"/>
      <c r="G102" s="257"/>
      <c r="H102" s="257"/>
    </row>
    <row collapsed="false" customFormat="false" customHeight="false" hidden="false" ht="14.75" outlineLevel="0" r="103">
      <c r="A103" s="257"/>
      <c r="B103" s="257"/>
      <c r="C103" s="257"/>
      <c r="D103" s="257"/>
      <c r="E103" s="257"/>
      <c r="F103" s="257"/>
      <c r="G103" s="257"/>
      <c r="H103" s="257"/>
    </row>
    <row collapsed="false" customFormat="false" customHeight="false" hidden="false" ht="14.75" outlineLevel="0" r="104">
      <c r="A104" s="257"/>
      <c r="B104" s="257"/>
      <c r="C104" s="257"/>
      <c r="D104" s="257"/>
      <c r="E104" s="257"/>
      <c r="F104" s="257"/>
      <c r="G104" s="257"/>
      <c r="H104" s="257"/>
    </row>
    <row collapsed="false" customFormat="false" customHeight="false" hidden="false" ht="14.75" outlineLevel="0" r="105">
      <c r="A105" s="257"/>
      <c r="B105" s="257"/>
      <c r="C105" s="257"/>
      <c r="D105" s="257"/>
      <c r="E105" s="257"/>
      <c r="F105" s="257"/>
      <c r="G105" s="257"/>
      <c r="H105" s="257"/>
    </row>
    <row collapsed="false" customFormat="false" customHeight="false" hidden="false" ht="14.75" outlineLevel="0" r="106">
      <c r="A106" s="257"/>
      <c r="B106" s="257"/>
      <c r="C106" s="257"/>
      <c r="D106" s="257"/>
      <c r="E106" s="257"/>
      <c r="F106" s="257"/>
      <c r="G106" s="257"/>
      <c r="H106" s="257"/>
    </row>
    <row collapsed="false" customFormat="false" customHeight="false" hidden="false" ht="14.75" outlineLevel="0" r="107">
      <c r="A107" s="257"/>
      <c r="B107" s="257"/>
      <c r="C107" s="257"/>
      <c r="D107" s="257"/>
      <c r="E107" s="257"/>
      <c r="F107" s="257"/>
      <c r="G107" s="257"/>
      <c r="H107" s="257"/>
    </row>
    <row collapsed="false" customFormat="false" customHeight="false" hidden="false" ht="14.75" outlineLevel="0" r="108">
      <c r="A108" s="257"/>
      <c r="B108" s="257"/>
      <c r="C108" s="257"/>
      <c r="D108" s="257"/>
      <c r="E108" s="257"/>
      <c r="F108" s="257"/>
      <c r="G108" s="257"/>
      <c r="H108" s="257"/>
    </row>
    <row collapsed="false" customFormat="false" customHeight="false" hidden="false" ht="14.75" outlineLevel="0" r="109">
      <c r="A109" s="257"/>
      <c r="B109" s="257"/>
      <c r="C109" s="257"/>
      <c r="D109" s="257"/>
      <c r="E109" s="257"/>
      <c r="F109" s="257"/>
      <c r="G109" s="257"/>
      <c r="H109" s="257"/>
    </row>
    <row collapsed="false" customFormat="false" customHeight="false" hidden="false" ht="14.75" outlineLevel="0" r="110">
      <c r="A110" s="257"/>
      <c r="B110" s="257"/>
      <c r="C110" s="257"/>
      <c r="D110" s="257"/>
      <c r="E110" s="257"/>
      <c r="F110" s="257"/>
      <c r="G110" s="257"/>
      <c r="H110" s="257"/>
    </row>
    <row collapsed="false" customFormat="false" customHeight="false" hidden="false" ht="14.75" outlineLevel="0" r="111">
      <c r="A111" s="257"/>
      <c r="B111" s="257"/>
      <c r="C111" s="257"/>
      <c r="D111" s="257"/>
      <c r="E111" s="257"/>
      <c r="F111" s="257"/>
      <c r="G111" s="257"/>
      <c r="H111" s="257"/>
    </row>
    <row collapsed="false" customFormat="false" customHeight="false" hidden="false" ht="14.75" outlineLevel="0" r="112">
      <c r="A112" s="257"/>
      <c r="B112" s="257"/>
      <c r="C112" s="257"/>
      <c r="D112" s="257"/>
      <c r="E112" s="257"/>
      <c r="F112" s="257"/>
      <c r="G112" s="257"/>
      <c r="H112" s="257"/>
    </row>
    <row collapsed="false" customFormat="false" customHeight="false" hidden="false" ht="14.75" outlineLevel="0" r="113">
      <c r="A113" s="257"/>
      <c r="B113" s="257"/>
      <c r="C113" s="257"/>
      <c r="D113" s="257"/>
      <c r="E113" s="257"/>
      <c r="F113" s="257"/>
      <c r="G113" s="257"/>
      <c r="H113" s="257"/>
    </row>
    <row collapsed="false" customFormat="false" customHeight="false" hidden="false" ht="14.75" outlineLevel="0" r="114">
      <c r="A114" s="257"/>
      <c r="B114" s="257"/>
      <c r="C114" s="257"/>
      <c r="D114" s="257"/>
      <c r="E114" s="257"/>
      <c r="F114" s="257"/>
      <c r="G114" s="257"/>
      <c r="H114" s="257"/>
    </row>
    <row collapsed="false" customFormat="false" customHeight="false" hidden="false" ht="14.75" outlineLevel="0" r="115">
      <c r="A115" s="257"/>
      <c r="B115" s="257"/>
      <c r="C115" s="257"/>
      <c r="D115" s="257"/>
      <c r="E115" s="257"/>
      <c r="F115" s="257"/>
      <c r="G115" s="257"/>
      <c r="H115" s="257"/>
    </row>
    <row collapsed="false" customFormat="false" customHeight="false" hidden="false" ht="14.75" outlineLevel="0" r="116">
      <c r="A116" s="257"/>
      <c r="B116" s="257"/>
      <c r="C116" s="257"/>
      <c r="D116" s="257"/>
      <c r="E116" s="257"/>
      <c r="F116" s="257"/>
      <c r="G116" s="257"/>
      <c r="H116" s="257"/>
    </row>
    <row collapsed="false" customFormat="false" customHeight="false" hidden="false" ht="14.75" outlineLevel="0" r="117">
      <c r="A117" s="257"/>
      <c r="B117" s="257"/>
      <c r="C117" s="257"/>
      <c r="D117" s="257"/>
      <c r="E117" s="257"/>
      <c r="F117" s="257"/>
      <c r="G117" s="257"/>
      <c r="H117" s="257"/>
    </row>
    <row collapsed="false" customFormat="false" customHeight="false" hidden="false" ht="14.75" outlineLevel="0" r="118">
      <c r="A118" s="257"/>
      <c r="B118" s="257"/>
      <c r="C118" s="257"/>
      <c r="D118" s="257"/>
      <c r="E118" s="257"/>
      <c r="F118" s="257"/>
      <c r="G118" s="257"/>
      <c r="H118" s="257"/>
    </row>
    <row collapsed="false" customFormat="false" customHeight="false" hidden="false" ht="14.75" outlineLevel="0" r="119">
      <c r="A119" s="257"/>
      <c r="B119" s="257"/>
      <c r="C119" s="257"/>
      <c r="D119" s="257"/>
      <c r="E119" s="257"/>
      <c r="F119" s="257"/>
      <c r="G119" s="257"/>
      <c r="H119" s="257"/>
    </row>
    <row collapsed="false" customFormat="false" customHeight="false" hidden="false" ht="14.75" outlineLevel="0" r="120">
      <c r="A120" s="257"/>
      <c r="B120" s="257"/>
      <c r="C120" s="257"/>
      <c r="D120" s="257"/>
      <c r="E120" s="257"/>
      <c r="F120" s="257"/>
      <c r="G120" s="257"/>
      <c r="H120" s="257"/>
    </row>
    <row collapsed="false" customFormat="false" customHeight="false" hidden="false" ht="14.75" outlineLevel="0" r="121">
      <c r="A121" s="257"/>
      <c r="B121" s="257"/>
      <c r="C121" s="257"/>
      <c r="D121" s="257"/>
      <c r="E121" s="257"/>
      <c r="F121" s="257"/>
      <c r="G121" s="257"/>
      <c r="H121" s="257"/>
    </row>
    <row collapsed="false" customFormat="false" customHeight="false" hidden="false" ht="14.75" outlineLevel="0" r="122">
      <c r="A122" s="257"/>
      <c r="B122" s="257"/>
      <c r="C122" s="257"/>
      <c r="D122" s="257"/>
      <c r="E122" s="257"/>
      <c r="F122" s="257"/>
      <c r="G122" s="257"/>
      <c r="H122" s="257"/>
    </row>
    <row collapsed="false" customFormat="false" customHeight="false" hidden="false" ht="14.75" outlineLevel="0" r="123">
      <c r="A123" s="257"/>
      <c r="B123" s="257"/>
      <c r="C123" s="257"/>
      <c r="D123" s="257"/>
      <c r="E123" s="257"/>
      <c r="F123" s="257"/>
      <c r="G123" s="257"/>
      <c r="H123" s="257"/>
    </row>
    <row collapsed="false" customFormat="false" customHeight="false" hidden="false" ht="14.75" outlineLevel="0" r="124">
      <c r="A124" s="257"/>
      <c r="B124" s="257"/>
      <c r="C124" s="257"/>
      <c r="D124" s="257"/>
      <c r="E124" s="257"/>
      <c r="F124" s="257"/>
      <c r="G124" s="257"/>
      <c r="H124" s="257"/>
    </row>
    <row collapsed="false" customFormat="false" customHeight="false" hidden="false" ht="14.75" outlineLevel="0" r="125">
      <c r="A125" s="257"/>
      <c r="B125" s="257"/>
      <c r="C125" s="257"/>
      <c r="D125" s="257"/>
      <c r="E125" s="257"/>
      <c r="F125" s="257"/>
      <c r="G125" s="257"/>
      <c r="H125" s="257"/>
    </row>
    <row collapsed="false" customFormat="false" customHeight="false" hidden="false" ht="14.75" outlineLevel="0" r="126">
      <c r="A126" s="257"/>
      <c r="B126" s="257"/>
      <c r="C126" s="257"/>
      <c r="D126" s="257"/>
      <c r="E126" s="257"/>
      <c r="F126" s="257"/>
      <c r="G126" s="257"/>
      <c r="H126" s="257"/>
    </row>
    <row collapsed="false" customFormat="false" customHeight="false" hidden="false" ht="14.75" outlineLevel="0" r="127">
      <c r="A127" s="257"/>
      <c r="B127" s="257"/>
      <c r="C127" s="257"/>
      <c r="D127" s="257"/>
      <c r="E127" s="257"/>
      <c r="F127" s="257"/>
      <c r="G127" s="257"/>
      <c r="H127" s="257"/>
    </row>
    <row collapsed="false" customFormat="false" customHeight="false" hidden="false" ht="14.75" outlineLevel="0" r="128">
      <c r="A128" s="257"/>
      <c r="B128" s="257"/>
      <c r="C128" s="257"/>
      <c r="D128" s="257"/>
      <c r="E128" s="257"/>
      <c r="F128" s="257"/>
      <c r="G128" s="257"/>
      <c r="H128" s="257"/>
    </row>
    <row collapsed="false" customFormat="false" customHeight="false" hidden="false" ht="14.75" outlineLevel="0" r="129">
      <c r="A129" s="257"/>
      <c r="B129" s="257"/>
      <c r="C129" s="257"/>
      <c r="D129" s="257"/>
      <c r="E129" s="257"/>
      <c r="F129" s="257"/>
      <c r="G129" s="257"/>
      <c r="H129" s="257"/>
    </row>
    <row collapsed="false" customFormat="false" customHeight="false" hidden="false" ht="14.75" outlineLevel="0" r="130">
      <c r="A130" s="257"/>
      <c r="B130" s="257"/>
      <c r="C130" s="257"/>
      <c r="D130" s="257"/>
      <c r="E130" s="257"/>
      <c r="F130" s="257"/>
      <c r="G130" s="257"/>
      <c r="H130" s="257"/>
    </row>
    <row collapsed="false" customFormat="false" customHeight="false" hidden="false" ht="14.75" outlineLevel="0" r="131">
      <c r="A131" s="257"/>
      <c r="B131" s="257"/>
      <c r="C131" s="257"/>
      <c r="D131" s="257"/>
      <c r="E131" s="257"/>
      <c r="F131" s="257"/>
      <c r="G131" s="257"/>
      <c r="H131" s="257"/>
    </row>
  </sheetData>
  <mergeCells count="7">
    <mergeCell ref="A1:H1"/>
    <mergeCell ref="B2:H2"/>
    <mergeCell ref="B3:H3"/>
    <mergeCell ref="G4:H4"/>
    <mergeCell ref="D5:H5"/>
    <mergeCell ref="G39:H39"/>
    <mergeCell ref="D40:H40"/>
  </mergeCells>
  <printOptions headings="false" gridLines="false" gridLinesSet="true" horizontalCentered="false" verticalCentered="false"/>
  <pageMargins left="0.196527777777778" right="0.196527777777778" top="0.39375" bottom="0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338" width="56.9803921568627"/>
    <col collapsed="false" hidden="false" max="2" min="2" style="339" width="14.5686274509804"/>
    <col collapsed="false" hidden="false" max="3" min="3" style="339" width="14.4274509803922"/>
    <col collapsed="false" hidden="false" max="5" min="4" style="339" width="15.3019607843137"/>
    <col collapsed="false" hidden="false" max="6" min="6" style="137" width="15.7450980392157"/>
    <col collapsed="false" hidden="false" max="8" min="7" style="339" width="11.2235294117647"/>
    <col collapsed="false" hidden="false" max="9" min="9" style="339" width="12.1019607843137"/>
    <col collapsed="false" hidden="false" max="257" min="10" style="339" width="9.32549019607843"/>
  </cols>
  <sheetData>
    <row collapsed="false" customFormat="false" customHeight="true" hidden="false" ht="12.75" outlineLevel="0" r="1">
      <c r="A1" s="340" t="s">
        <v>452</v>
      </c>
      <c r="B1" s="340"/>
      <c r="C1" s="340"/>
      <c r="D1" s="340"/>
      <c r="E1" s="340"/>
      <c r="F1" s="340"/>
    </row>
    <row collapsed="false" customFormat="false" customHeight="true" hidden="false" ht="19.5" outlineLevel="0" r="2">
      <c r="A2" s="341" t="s">
        <v>453</v>
      </c>
      <c r="B2" s="341"/>
      <c r="C2" s="341"/>
      <c r="D2" s="341"/>
      <c r="E2" s="341"/>
      <c r="F2" s="341"/>
    </row>
    <row collapsed="false" customFormat="false" customHeight="true" hidden="false" ht="16.5" outlineLevel="0" r="3">
      <c r="A3" s="342"/>
      <c r="B3" s="343"/>
      <c r="C3" s="343"/>
      <c r="D3" s="343"/>
      <c r="E3" s="344" t="s">
        <v>4</v>
      </c>
      <c r="F3" s="344"/>
    </row>
    <row collapsed="false" customFormat="true" customHeight="true" hidden="false" ht="53.25" outlineLevel="0" r="4" s="350">
      <c r="A4" s="345" t="s">
        <v>454</v>
      </c>
      <c r="B4" s="346" t="s">
        <v>455</v>
      </c>
      <c r="C4" s="346" t="s">
        <v>456</v>
      </c>
      <c r="D4" s="347" t="s">
        <v>457</v>
      </c>
      <c r="E4" s="348" t="s">
        <v>279</v>
      </c>
      <c r="F4" s="349" t="s">
        <v>458</v>
      </c>
    </row>
    <row collapsed="false" customFormat="true" customHeight="true" hidden="false" ht="15" outlineLevel="0" r="5" s="137">
      <c r="A5" s="351" t="n">
        <v>1</v>
      </c>
      <c r="B5" s="352" t="n">
        <v>2</v>
      </c>
      <c r="C5" s="352" t="n">
        <v>3</v>
      </c>
      <c r="D5" s="353" t="n">
        <v>4</v>
      </c>
      <c r="E5" s="354" t="n">
        <v>5</v>
      </c>
      <c r="F5" s="355" t="s">
        <v>459</v>
      </c>
    </row>
    <row collapsed="false" customFormat="false" customHeight="true" hidden="false" ht="15" outlineLevel="0" r="6">
      <c r="A6" s="356" t="s">
        <v>460</v>
      </c>
      <c r="B6" s="357" t="n">
        <f aca="false">SUM(B13,B15,B7)</f>
        <v>162676</v>
      </c>
      <c r="C6" s="357" t="n">
        <f aca="false">SUM(C13,C15,C7)</f>
        <v>0</v>
      </c>
      <c r="D6" s="358" t="n">
        <f aca="false">SUM(D13,D15,D7)</f>
        <v>90478</v>
      </c>
      <c r="E6" s="359" t="n">
        <f aca="false">SUM(E13,E15,E7)</f>
        <v>72198</v>
      </c>
      <c r="F6" s="360" t="n">
        <f aca="false">B6-D6-E6</f>
        <v>0</v>
      </c>
    </row>
    <row collapsed="false" customFormat="false" customHeight="true" hidden="false" ht="15" outlineLevel="0" r="7">
      <c r="A7" s="361" t="s">
        <v>461</v>
      </c>
      <c r="B7" s="362" t="n">
        <f aca="false">SUM(B8:B12)</f>
        <v>161416</v>
      </c>
      <c r="C7" s="362" t="n">
        <f aca="false">SUM(C8:C12)</f>
        <v>0</v>
      </c>
      <c r="D7" s="363" t="n">
        <f aca="false">SUM(D8:D12)</f>
        <v>90478</v>
      </c>
      <c r="E7" s="359" t="n">
        <f aca="false">SUM(E8:E12)</f>
        <v>70938</v>
      </c>
      <c r="F7" s="364" t="n">
        <f aca="false">B7-D7-E7</f>
        <v>0</v>
      </c>
    </row>
    <row collapsed="false" customFormat="false" customHeight="true" hidden="false" ht="15" outlineLevel="0" r="8">
      <c r="A8" s="361" t="s">
        <v>462</v>
      </c>
      <c r="B8" s="362" t="n">
        <v>158516</v>
      </c>
      <c r="C8" s="365" t="s">
        <v>463</v>
      </c>
      <c r="D8" s="363" t="n">
        <v>90178</v>
      </c>
      <c r="E8" s="359" t="n">
        <v>68338</v>
      </c>
      <c r="F8" s="364" t="n">
        <f aca="false">B8-D8-E8</f>
        <v>0</v>
      </c>
    </row>
    <row collapsed="false" customFormat="false" customHeight="true" hidden="false" ht="15" outlineLevel="0" r="9">
      <c r="A9" s="366" t="s">
        <v>464</v>
      </c>
      <c r="B9" s="362" t="n">
        <v>600</v>
      </c>
      <c r="C9" s="365" t="s">
        <v>465</v>
      </c>
      <c r="D9" s="363"/>
      <c r="E9" s="359" t="n">
        <v>600</v>
      </c>
      <c r="F9" s="364" t="n">
        <f aca="false">B9-D9-E9</f>
        <v>0</v>
      </c>
    </row>
    <row collapsed="false" customFormat="false" customHeight="true" hidden="false" ht="15" outlineLevel="0" r="10">
      <c r="A10" s="361" t="s">
        <v>466</v>
      </c>
      <c r="B10" s="362" t="n">
        <v>300</v>
      </c>
      <c r="C10" s="365" t="s">
        <v>467</v>
      </c>
      <c r="D10" s="363" t="n">
        <v>300</v>
      </c>
      <c r="E10" s="359" t="n">
        <v>0</v>
      </c>
      <c r="F10" s="364" t="n">
        <f aca="false">B10-D10-E10</f>
        <v>0</v>
      </c>
    </row>
    <row collapsed="false" customFormat="false" customHeight="true" hidden="false" ht="15" outlineLevel="0" r="11">
      <c r="A11" s="367" t="s">
        <v>468</v>
      </c>
      <c r="B11" s="368"/>
      <c r="C11" s="369"/>
      <c r="D11" s="370"/>
      <c r="E11" s="371"/>
      <c r="F11" s="372" t="n">
        <f aca="false">B11-D11-E11</f>
        <v>0</v>
      </c>
    </row>
    <row collapsed="false" customFormat="false" customHeight="true" hidden="false" ht="15" outlineLevel="0" r="12">
      <c r="A12" s="373" t="s">
        <v>469</v>
      </c>
      <c r="B12" s="374" t="n">
        <v>2000</v>
      </c>
      <c r="C12" s="375" t="s">
        <v>465</v>
      </c>
      <c r="D12" s="376"/>
      <c r="E12" s="377" t="n">
        <v>2000</v>
      </c>
      <c r="F12" s="378" t="n">
        <f aca="false">B12-D12-E12</f>
        <v>0</v>
      </c>
    </row>
    <row collapsed="false" customFormat="false" customHeight="true" hidden="false" ht="15" outlineLevel="0" r="13">
      <c r="A13" s="361" t="s">
        <v>470</v>
      </c>
      <c r="B13" s="362" t="n">
        <v>500</v>
      </c>
      <c r="C13" s="365"/>
      <c r="D13" s="363"/>
      <c r="E13" s="359" t="n">
        <v>500</v>
      </c>
      <c r="F13" s="364" t="n">
        <f aca="false">B13-D13-E13</f>
        <v>0</v>
      </c>
    </row>
    <row collapsed="false" customFormat="false" customHeight="true" hidden="false" ht="15" outlineLevel="0" r="14">
      <c r="A14" s="361" t="s">
        <v>471</v>
      </c>
      <c r="B14" s="362" t="n">
        <v>500</v>
      </c>
      <c r="C14" s="365" t="s">
        <v>465</v>
      </c>
      <c r="D14" s="363"/>
      <c r="E14" s="359" t="n">
        <v>500</v>
      </c>
      <c r="F14" s="364" t="n">
        <f aca="false">B14-D14-E14</f>
        <v>0</v>
      </c>
    </row>
    <row collapsed="false" customFormat="false" customHeight="true" hidden="false" ht="15" outlineLevel="0" r="15">
      <c r="A15" s="361" t="s">
        <v>472</v>
      </c>
      <c r="B15" s="362" t="n">
        <f aca="false">SUM(B16:B20)</f>
        <v>760</v>
      </c>
      <c r="C15" s="362" t="n">
        <f aca="false">SUM(C16:C20)</f>
        <v>0</v>
      </c>
      <c r="D15" s="363" t="n">
        <f aca="false">SUM(D16:D20)</f>
        <v>0</v>
      </c>
      <c r="E15" s="359" t="n">
        <f aca="false">SUM(E16:E20)</f>
        <v>760</v>
      </c>
      <c r="F15" s="379" t="n">
        <f aca="false">SUM(F16:F20)</f>
        <v>0</v>
      </c>
    </row>
    <row collapsed="false" customFormat="false" customHeight="true" hidden="false" ht="15" outlineLevel="0" r="16">
      <c r="A16" s="361" t="s">
        <v>473</v>
      </c>
      <c r="B16" s="362" t="n">
        <v>100</v>
      </c>
      <c r="C16" s="365" t="s">
        <v>465</v>
      </c>
      <c r="D16" s="363"/>
      <c r="E16" s="359" t="n">
        <v>100</v>
      </c>
      <c r="F16" s="364" t="n">
        <f aca="false">B16-D16-E16</f>
        <v>0</v>
      </c>
    </row>
    <row collapsed="false" customFormat="false" customHeight="true" hidden="false" ht="15" outlineLevel="0" r="17">
      <c r="A17" s="361" t="s">
        <v>474</v>
      </c>
      <c r="B17" s="362" t="n">
        <v>100</v>
      </c>
      <c r="C17" s="365" t="s">
        <v>465</v>
      </c>
      <c r="D17" s="363"/>
      <c r="E17" s="359" t="n">
        <v>100</v>
      </c>
      <c r="F17" s="364" t="n">
        <f aca="false">B17-D17-E17</f>
        <v>0</v>
      </c>
    </row>
    <row collapsed="false" customFormat="false" customHeight="true" hidden="false" ht="15" outlineLevel="0" r="18">
      <c r="A18" s="361" t="s">
        <v>475</v>
      </c>
      <c r="B18" s="362" t="n">
        <v>400</v>
      </c>
      <c r="C18" s="365" t="s">
        <v>465</v>
      </c>
      <c r="D18" s="363"/>
      <c r="E18" s="359" t="n">
        <v>400</v>
      </c>
      <c r="F18" s="364" t="n">
        <f aca="false">B18-D18-E18</f>
        <v>0</v>
      </c>
    </row>
    <row collapsed="false" customFormat="false" customHeight="true" hidden="false" ht="15" outlineLevel="0" r="19">
      <c r="A19" s="361" t="s">
        <v>476</v>
      </c>
      <c r="B19" s="362" t="n">
        <v>140</v>
      </c>
      <c r="C19" s="365" t="s">
        <v>477</v>
      </c>
      <c r="D19" s="363"/>
      <c r="E19" s="359" t="n">
        <v>140</v>
      </c>
      <c r="F19" s="364" t="n">
        <f aca="false">B19-D19-E19</f>
        <v>0</v>
      </c>
    </row>
    <row collapsed="false" customFormat="false" customHeight="true" hidden="false" ht="15" outlineLevel="0" r="20">
      <c r="A20" s="367" t="s">
        <v>478</v>
      </c>
      <c r="B20" s="368" t="n">
        <v>20</v>
      </c>
      <c r="C20" s="368" t="s">
        <v>465</v>
      </c>
      <c r="D20" s="370"/>
      <c r="E20" s="371" t="n">
        <v>20</v>
      </c>
      <c r="F20" s="380" t="n">
        <f aca="false">B20-D20-E20</f>
        <v>0</v>
      </c>
    </row>
    <row collapsed="false" customFormat="false" customHeight="true" hidden="false" ht="15" outlineLevel="0" r="21">
      <c r="A21" s="381" t="s">
        <v>479</v>
      </c>
      <c r="B21" s="382" t="n">
        <v>1800</v>
      </c>
      <c r="C21" s="383"/>
      <c r="D21" s="384"/>
      <c r="E21" s="385" t="n">
        <f aca="false">SUM(E22)</f>
        <v>1800</v>
      </c>
      <c r="F21" s="386" t="n">
        <f aca="false">B21-D21-E21</f>
        <v>0</v>
      </c>
    </row>
    <row collapsed="false" customFormat="false" customHeight="true" hidden="false" ht="15" outlineLevel="0" r="22">
      <c r="A22" s="387" t="s">
        <v>480</v>
      </c>
      <c r="B22" s="388" t="n">
        <v>1800</v>
      </c>
      <c r="C22" s="389" t="s">
        <v>465</v>
      </c>
      <c r="D22" s="390"/>
      <c r="E22" s="391" t="n">
        <v>1800</v>
      </c>
      <c r="F22" s="392" t="n">
        <f aca="false">B22-D22-E22</f>
        <v>0</v>
      </c>
    </row>
    <row collapsed="false" customFormat="false" customHeight="true" hidden="false" ht="15" outlineLevel="0" r="23">
      <c r="A23" s="356" t="s">
        <v>481</v>
      </c>
      <c r="B23" s="357" t="n">
        <f aca="false">SUM(B27,B24,B31)</f>
        <v>110200</v>
      </c>
      <c r="C23" s="357" t="n">
        <f aca="false">SUM(C27,C24,C31)</f>
        <v>0</v>
      </c>
      <c r="D23" s="358" t="n">
        <f aca="false">SUM(D27,D24,D31)</f>
        <v>18768</v>
      </c>
      <c r="E23" s="359" t="n">
        <f aca="false">SUM(E27,E24,E31)</f>
        <v>51539</v>
      </c>
      <c r="F23" s="393" t="n">
        <f aca="false">SUM(F27,F24,F31)</f>
        <v>39893</v>
      </c>
    </row>
    <row collapsed="false" customFormat="false" customHeight="true" hidden="false" ht="15" outlineLevel="0" r="24">
      <c r="A24" s="361" t="s">
        <v>482</v>
      </c>
      <c r="B24" s="362" t="n">
        <v>59974</v>
      </c>
      <c r="C24" s="365"/>
      <c r="D24" s="363" t="n">
        <v>7087</v>
      </c>
      <c r="E24" s="359" t="n">
        <v>41044</v>
      </c>
      <c r="F24" s="364" t="n">
        <v>11843</v>
      </c>
    </row>
    <row collapsed="false" customFormat="false" customHeight="true" hidden="false" ht="15" outlineLevel="0" r="25">
      <c r="A25" s="367" t="s">
        <v>483</v>
      </c>
      <c r="B25" s="368"/>
      <c r="C25" s="369"/>
      <c r="D25" s="370"/>
      <c r="E25" s="371"/>
      <c r="F25" s="372"/>
    </row>
    <row collapsed="false" customFormat="false" customHeight="true" hidden="false" ht="15" outlineLevel="0" r="26">
      <c r="A26" s="373" t="s">
        <v>484</v>
      </c>
      <c r="B26" s="374" t="n">
        <v>57217</v>
      </c>
      <c r="C26" s="375" t="s">
        <v>467</v>
      </c>
      <c r="D26" s="376" t="n">
        <v>7087</v>
      </c>
      <c r="E26" s="377" t="n">
        <v>41044</v>
      </c>
      <c r="F26" s="378" t="n">
        <f aca="false">B26-D26-E26</f>
        <v>9086</v>
      </c>
    </row>
    <row collapsed="false" customFormat="false" customHeight="true" hidden="false" ht="15" outlineLevel="0" r="27">
      <c r="A27" s="361" t="s">
        <v>485</v>
      </c>
      <c r="B27" s="362" t="n">
        <v>46200</v>
      </c>
      <c r="C27" s="365"/>
      <c r="D27" s="363" t="n">
        <v>8800</v>
      </c>
      <c r="E27" s="359" t="n">
        <v>9350</v>
      </c>
      <c r="F27" s="364" t="n">
        <f aca="false">B27-D27-E27</f>
        <v>28050</v>
      </c>
    </row>
    <row collapsed="false" customFormat="false" customHeight="true" hidden="false" ht="15" outlineLevel="0" r="28">
      <c r="A28" s="367" t="s">
        <v>486</v>
      </c>
      <c r="B28" s="368"/>
      <c r="C28" s="369"/>
      <c r="D28" s="370"/>
      <c r="E28" s="371"/>
      <c r="F28" s="394" t="n">
        <f aca="false">B28-D28-E28</f>
        <v>0</v>
      </c>
    </row>
    <row collapsed="false" customFormat="false" customHeight="true" hidden="false" ht="15" outlineLevel="0" r="29">
      <c r="A29" s="373" t="s">
        <v>487</v>
      </c>
      <c r="B29" s="374" t="n">
        <v>46200</v>
      </c>
      <c r="C29" s="375" t="s">
        <v>488</v>
      </c>
      <c r="D29" s="376" t="n">
        <v>8800</v>
      </c>
      <c r="E29" s="377" t="n">
        <v>9350</v>
      </c>
      <c r="F29" s="378" t="n">
        <f aca="false">B29-D29-E29</f>
        <v>28050</v>
      </c>
    </row>
    <row collapsed="false" customFormat="false" customHeight="true" hidden="false" ht="15" outlineLevel="0" r="30">
      <c r="A30" s="367" t="s">
        <v>489</v>
      </c>
      <c r="B30" s="368"/>
      <c r="C30" s="369"/>
      <c r="D30" s="370"/>
      <c r="E30" s="371"/>
      <c r="F30" s="372" t="n">
        <f aca="false">B30-D30-E30</f>
        <v>0</v>
      </c>
    </row>
    <row collapsed="false" customFormat="false" customHeight="true" hidden="false" ht="15" outlineLevel="0" r="31">
      <c r="A31" s="395" t="s">
        <v>490</v>
      </c>
      <c r="B31" s="396" t="n">
        <v>4026</v>
      </c>
      <c r="C31" s="397"/>
      <c r="D31" s="398" t="n">
        <v>2881</v>
      </c>
      <c r="E31" s="399" t="n">
        <v>1145</v>
      </c>
      <c r="F31" s="394" t="n">
        <f aca="false">B31-D31-E31</f>
        <v>0</v>
      </c>
    </row>
    <row collapsed="false" customFormat="false" customHeight="true" hidden="false" ht="15" outlineLevel="0" r="32">
      <c r="A32" s="367" t="s">
        <v>491</v>
      </c>
      <c r="B32" s="368"/>
      <c r="C32" s="369"/>
      <c r="D32" s="370"/>
      <c r="E32" s="371"/>
      <c r="F32" s="372" t="n">
        <f aca="false">B32-D32-E32</f>
        <v>0</v>
      </c>
    </row>
    <row collapsed="false" customFormat="false" customHeight="true" hidden="false" ht="15" outlineLevel="0" r="33">
      <c r="A33" s="400" t="s">
        <v>492</v>
      </c>
      <c r="B33" s="401" t="n">
        <v>4026</v>
      </c>
      <c r="C33" s="402" t="s">
        <v>467</v>
      </c>
      <c r="D33" s="403" t="n">
        <v>2881</v>
      </c>
      <c r="E33" s="404" t="n">
        <v>1145</v>
      </c>
      <c r="F33" s="405" t="n">
        <f aca="false">B33-D33-E33</f>
        <v>0</v>
      </c>
    </row>
    <row collapsed="false" customFormat="true" customHeight="true" hidden="false" ht="15" outlineLevel="0" r="34" s="411">
      <c r="A34" s="406" t="s">
        <v>493</v>
      </c>
      <c r="B34" s="407" t="n">
        <f aca="false">SUM(B6,B21,B23)</f>
        <v>274676</v>
      </c>
      <c r="C34" s="407" t="n">
        <f aca="false">SUM(C6,C21,C23)</f>
        <v>0</v>
      </c>
      <c r="D34" s="408" t="n">
        <f aca="false">SUM(D6,D21,D23)</f>
        <v>109246</v>
      </c>
      <c r="E34" s="409" t="n">
        <f aca="false">SUM(E6,E21,E23)</f>
        <v>125537</v>
      </c>
      <c r="F34" s="410" t="n">
        <f aca="false">SUM(F6,F21,F23)</f>
        <v>39893</v>
      </c>
    </row>
    <row collapsed="false" customFormat="false" customHeight="false" hidden="false" ht="14.75" outlineLevel="0" r="35">
      <c r="A35" s="412"/>
      <c r="B35" s="413"/>
      <c r="C35" s="413"/>
      <c r="D35" s="413"/>
      <c r="E35" s="413"/>
      <c r="F35" s="343"/>
    </row>
  </sheetData>
  <mergeCells count="3">
    <mergeCell ref="A1:F1"/>
    <mergeCell ref="A2:F2"/>
    <mergeCell ref="E3:F3"/>
  </mergeCells>
  <printOptions headings="false" gridLines="false" gridLinesSet="true" horizontalCentered="true" verticalCentered="false"/>
  <pageMargins left="0.39375" right="0.39375" top="0" bottom="0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414" width="33.8078431372549"/>
    <col collapsed="false" hidden="false" max="2" min="2" style="414" width="10.3450980392157"/>
    <col collapsed="false" hidden="false" max="3" min="3" style="414" width="10.6352941176471"/>
    <col collapsed="false" hidden="false" max="4" min="4" style="414" width="10.9254901960784"/>
    <col collapsed="false" hidden="false" max="5" min="5" style="414" width="11.078431372549"/>
    <col collapsed="false" hidden="false" max="6" min="6" style="414" width="17.7803921568627"/>
    <col collapsed="false" hidden="false" max="257" min="7" style="414" width="9.32549019607843"/>
  </cols>
  <sheetData>
    <row collapsed="false" customFormat="false" customHeight="false" hidden="false" ht="15.95" outlineLevel="0" r="1">
      <c r="A1" s="415" t="s">
        <v>494</v>
      </c>
      <c r="B1" s="415"/>
      <c r="C1" s="415"/>
      <c r="D1" s="415"/>
      <c r="E1" s="415"/>
      <c r="F1" s="415"/>
    </row>
    <row collapsed="false" customFormat="false" customHeight="false" hidden="false" ht="15.95" outlineLevel="0" r="2">
      <c r="A2" s="416" t="s">
        <v>495</v>
      </c>
      <c r="B2" s="416"/>
      <c r="C2" s="416"/>
      <c r="D2" s="416"/>
      <c r="E2" s="416"/>
      <c r="F2" s="416"/>
    </row>
    <row collapsed="false" customFormat="false" customHeight="false" hidden="false" ht="15.95" outlineLevel="0" r="3">
      <c r="A3" s="416" t="s">
        <v>496</v>
      </c>
      <c r="B3" s="416"/>
      <c r="C3" s="416"/>
      <c r="D3" s="416"/>
      <c r="E3" s="416"/>
      <c r="F3" s="416"/>
    </row>
    <row collapsed="false" customFormat="false" customHeight="false" hidden="false" ht="15.95" outlineLevel="0" r="4">
      <c r="A4" s="417"/>
      <c r="B4" s="417"/>
      <c r="C4" s="417"/>
      <c r="D4" s="417"/>
      <c r="E4" s="417"/>
      <c r="F4" s="417"/>
    </row>
    <row collapsed="false" customFormat="false" customHeight="false" hidden="false" ht="15.95" outlineLevel="0" r="5">
      <c r="A5" s="418" t="s">
        <v>497</v>
      </c>
      <c r="B5" s="419" t="s">
        <v>498</v>
      </c>
      <c r="C5" s="419"/>
      <c r="D5" s="419"/>
      <c r="E5" s="419"/>
      <c r="F5" s="419"/>
    </row>
    <row collapsed="false" customFormat="false" customHeight="false" hidden="false" ht="15.95" outlineLevel="0" r="6">
      <c r="A6" s="420"/>
      <c r="B6" s="421"/>
      <c r="C6" s="421"/>
      <c r="D6" s="421"/>
      <c r="E6" s="421"/>
      <c r="F6" s="419"/>
    </row>
    <row collapsed="false" customFormat="false" customHeight="false" hidden="false" ht="15.95" outlineLevel="0" r="7">
      <c r="A7" s="422"/>
      <c r="B7" s="423"/>
      <c r="C7" s="423"/>
      <c r="D7" s="423"/>
      <c r="E7" s="424" t="s">
        <v>499</v>
      </c>
      <c r="F7" s="424"/>
    </row>
    <row collapsed="false" customFormat="false" customHeight="true" hidden="false" ht="15" outlineLevel="0" r="8">
      <c r="A8" s="425" t="s">
        <v>500</v>
      </c>
      <c r="B8" s="426" t="s">
        <v>501</v>
      </c>
      <c r="C8" s="427" t="s">
        <v>467</v>
      </c>
      <c r="D8" s="427" t="s">
        <v>465</v>
      </c>
      <c r="E8" s="427" t="s">
        <v>502</v>
      </c>
      <c r="F8" s="428" t="s">
        <v>503</v>
      </c>
    </row>
    <row collapsed="false" customFormat="false" customHeight="false" hidden="false" ht="15.95" outlineLevel="0" r="9">
      <c r="A9" s="429" t="s">
        <v>504</v>
      </c>
      <c r="B9" s="430" t="s">
        <v>505</v>
      </c>
      <c r="C9" s="431" t="n">
        <v>1421</v>
      </c>
      <c r="D9" s="431" t="n">
        <v>9911</v>
      </c>
      <c r="E9" s="431"/>
      <c r="F9" s="432" t="n">
        <f aca="false">SUM(B9:E9)</f>
        <v>11332</v>
      </c>
    </row>
    <row collapsed="false" customFormat="false" customHeight="false" hidden="false" ht="15.95" outlineLevel="0" r="10">
      <c r="A10" s="433" t="s">
        <v>506</v>
      </c>
      <c r="B10" s="434"/>
      <c r="C10" s="435" t="n">
        <v>613</v>
      </c>
      <c r="D10" s="435" t="n">
        <v>9966</v>
      </c>
      <c r="E10" s="435"/>
      <c r="F10" s="436" t="n">
        <f aca="false">SUM(B10:E10)</f>
        <v>10579</v>
      </c>
    </row>
    <row collapsed="false" customFormat="false" customHeight="false" hidden="false" ht="15.95" outlineLevel="0" r="11">
      <c r="A11" s="437" t="s">
        <v>507</v>
      </c>
      <c r="B11" s="438"/>
      <c r="C11" s="439" t="n">
        <v>88167</v>
      </c>
      <c r="D11" s="439" t="n">
        <v>60572</v>
      </c>
      <c r="E11" s="439"/>
      <c r="F11" s="436" t="n">
        <f aca="false">SUM(B11:E11)</f>
        <v>148739</v>
      </c>
    </row>
    <row collapsed="false" customFormat="false" customHeight="false" hidden="false" ht="15.95" outlineLevel="0" r="12">
      <c r="A12" s="437" t="s">
        <v>508</v>
      </c>
      <c r="B12" s="438"/>
      <c r="C12" s="439"/>
      <c r="D12" s="439"/>
      <c r="E12" s="439"/>
      <c r="F12" s="436" t="n">
        <f aca="false">SUM(B12:E12)</f>
        <v>0</v>
      </c>
    </row>
    <row collapsed="false" customFormat="false" customHeight="false" hidden="false" ht="15.95" outlineLevel="0" r="13">
      <c r="A13" s="437" t="s">
        <v>509</v>
      </c>
      <c r="B13" s="438"/>
      <c r="C13" s="439"/>
      <c r="D13" s="439"/>
      <c r="E13" s="439"/>
      <c r="F13" s="436" t="n">
        <f aca="false">SUM(B13:E13)</f>
        <v>0</v>
      </c>
    </row>
    <row collapsed="false" customFormat="false" customHeight="false" hidden="false" ht="15.95" outlineLevel="0" r="14">
      <c r="A14" s="437" t="s">
        <v>510</v>
      </c>
      <c r="B14" s="438"/>
      <c r="C14" s="439"/>
      <c r="D14" s="439"/>
      <c r="E14" s="439"/>
      <c r="F14" s="436" t="n">
        <f aca="false">SUM(B14:E14)</f>
        <v>0</v>
      </c>
    </row>
    <row collapsed="false" customFormat="false" customHeight="false" hidden="false" ht="15.95" outlineLevel="0" r="15">
      <c r="A15" s="440"/>
      <c r="B15" s="441"/>
      <c r="C15" s="442"/>
      <c r="D15" s="442"/>
      <c r="E15" s="442"/>
      <c r="F15" s="443" t="n">
        <f aca="false">SUM(B15:E15)</f>
        <v>0</v>
      </c>
    </row>
    <row collapsed="false" customFormat="false" customHeight="false" hidden="false" ht="15.95" outlineLevel="0" r="16">
      <c r="A16" s="444" t="s">
        <v>511</v>
      </c>
      <c r="B16" s="445" t="n">
        <f aca="false">B9+SUM(B11:B15)</f>
        <v>5026</v>
      </c>
      <c r="C16" s="445" t="n">
        <f aca="false">C9+SUM(C11:C15)</f>
        <v>89588</v>
      </c>
      <c r="D16" s="445" t="n">
        <f aca="false">D9+SUM(D11:D15)</f>
        <v>70483</v>
      </c>
      <c r="E16" s="445" t="n">
        <f aca="false">E9+SUM(E11:E15)</f>
        <v>0</v>
      </c>
      <c r="F16" s="446" t="n">
        <f aca="false">SUM(B16:E16)</f>
        <v>165097</v>
      </c>
    </row>
    <row collapsed="false" customFormat="false" customHeight="false" hidden="false" ht="15.95" outlineLevel="0" r="17">
      <c r="A17" s="447"/>
      <c r="B17" s="448"/>
      <c r="C17" s="448"/>
      <c r="D17" s="448"/>
      <c r="E17" s="448"/>
      <c r="F17" s="449" t="n">
        <f aca="false">SUM(B17:E17)</f>
        <v>0</v>
      </c>
    </row>
    <row collapsed="false" customFormat="false" customHeight="true" hidden="false" ht="15" outlineLevel="0" r="18">
      <c r="A18" s="425" t="s">
        <v>512</v>
      </c>
      <c r="B18" s="426" t="s">
        <v>501</v>
      </c>
      <c r="C18" s="427" t="s">
        <v>467</v>
      </c>
      <c r="D18" s="427" t="s">
        <v>465</v>
      </c>
      <c r="E18" s="427" t="s">
        <v>502</v>
      </c>
      <c r="F18" s="449" t="n">
        <f aca="false">SUM(B18:E18)</f>
        <v>0</v>
      </c>
    </row>
    <row collapsed="false" customFormat="false" customHeight="false" hidden="false" ht="15.95" outlineLevel="0" r="19">
      <c r="A19" s="429" t="s">
        <v>513</v>
      </c>
      <c r="B19" s="450"/>
      <c r="C19" s="451"/>
      <c r="D19" s="451"/>
      <c r="E19" s="451"/>
      <c r="F19" s="452" t="n">
        <f aca="false">SUM(B19:E19)</f>
        <v>0</v>
      </c>
    </row>
    <row collapsed="false" customFormat="false" customHeight="false" hidden="false" ht="15.95" outlineLevel="0" r="20">
      <c r="A20" s="453" t="s">
        <v>514</v>
      </c>
      <c r="B20" s="454"/>
      <c r="C20" s="455" t="n">
        <v>90178</v>
      </c>
      <c r="D20" s="455" t="n">
        <v>68338</v>
      </c>
      <c r="E20" s="455"/>
      <c r="F20" s="456" t="n">
        <f aca="false">SUM(B20:E20)</f>
        <v>158516</v>
      </c>
    </row>
    <row collapsed="false" customFormat="false" customHeight="false" hidden="false" ht="15.95" outlineLevel="0" r="21">
      <c r="A21" s="437" t="s">
        <v>515</v>
      </c>
      <c r="B21" s="457"/>
      <c r="C21" s="455" t="n">
        <v>4436</v>
      </c>
      <c r="D21" s="455" t="n">
        <v>2145</v>
      </c>
      <c r="E21" s="455"/>
      <c r="F21" s="456" t="n">
        <f aca="false">SUM(B21:E21)</f>
        <v>6581</v>
      </c>
    </row>
    <row collapsed="false" customFormat="false" customHeight="false" hidden="false" ht="15.95" outlineLevel="0" r="22">
      <c r="A22" s="437" t="s">
        <v>516</v>
      </c>
      <c r="B22" s="457"/>
      <c r="C22" s="455"/>
      <c r="D22" s="455"/>
      <c r="E22" s="455"/>
      <c r="F22" s="456" t="n">
        <f aca="false">SUM(B22:E22)</f>
        <v>0</v>
      </c>
    </row>
    <row collapsed="false" customFormat="false" customHeight="false" hidden="false" ht="15.95" outlineLevel="0" r="23">
      <c r="A23" s="458"/>
      <c r="B23" s="459"/>
      <c r="C23" s="455"/>
      <c r="D23" s="455"/>
      <c r="E23" s="455"/>
      <c r="F23" s="456" t="n">
        <f aca="false">SUM(B23:E23)</f>
        <v>0</v>
      </c>
    </row>
    <row collapsed="false" customFormat="false" customHeight="false" hidden="false" ht="15.95" outlineLevel="0" r="24">
      <c r="A24" s="458"/>
      <c r="B24" s="459"/>
      <c r="C24" s="455"/>
      <c r="D24" s="455"/>
      <c r="E24" s="455"/>
      <c r="F24" s="456" t="n">
        <f aca="false">SUM(B24:E24)</f>
        <v>0</v>
      </c>
    </row>
    <row collapsed="false" customFormat="false" customHeight="false" hidden="false" ht="15.95" outlineLevel="0" r="25">
      <c r="A25" s="440"/>
      <c r="B25" s="460"/>
      <c r="C25" s="461"/>
      <c r="D25" s="461"/>
      <c r="E25" s="461"/>
      <c r="F25" s="462" t="n">
        <f aca="false">SUM(B25:E25)</f>
        <v>0</v>
      </c>
    </row>
    <row collapsed="false" customFormat="false" customHeight="false" hidden="false" ht="15.95" outlineLevel="0" r="26">
      <c r="A26" s="444" t="s">
        <v>517</v>
      </c>
      <c r="B26" s="463" t="n">
        <f aca="false">SUM(B19:B25)</f>
        <v>0</v>
      </c>
      <c r="C26" s="463" t="n">
        <f aca="false">SUM(C19:C25)</f>
        <v>94614</v>
      </c>
      <c r="D26" s="463" t="n">
        <f aca="false">SUM(D19:D25)</f>
        <v>70483</v>
      </c>
      <c r="E26" s="463" t="n">
        <f aca="false">SUM(E19:E25)</f>
        <v>0</v>
      </c>
      <c r="F26" s="464" t="n">
        <f aca="false">SUM(B26:E26)</f>
        <v>165097</v>
      </c>
    </row>
    <row collapsed="false" customFormat="false" customHeight="false" hidden="false" ht="15.95" outlineLevel="0" r="27">
      <c r="A27" s="417"/>
      <c r="B27" s="417"/>
      <c r="C27" s="417"/>
      <c r="D27" s="417"/>
      <c r="E27" s="417"/>
      <c r="F27" s="417"/>
    </row>
    <row collapsed="false" customFormat="false" customHeight="false" hidden="false" ht="15.95" outlineLevel="0" r="28">
      <c r="A28" s="465" t="s">
        <v>518</v>
      </c>
      <c r="B28" s="465"/>
      <c r="C28" s="465"/>
      <c r="D28" s="465"/>
      <c r="E28" s="465"/>
      <c r="F28" s="465"/>
    </row>
    <row collapsed="false" customFormat="false" customHeight="false" hidden="false" ht="15.95" outlineLevel="0" r="29">
      <c r="A29" s="417"/>
      <c r="B29" s="417"/>
      <c r="C29" s="417"/>
      <c r="D29" s="417"/>
      <c r="E29" s="417"/>
      <c r="F29" s="417"/>
    </row>
    <row collapsed="false" customFormat="false" customHeight="false" hidden="false" ht="15.95" outlineLevel="0" r="30">
      <c r="A30" s="466" t="s">
        <v>519</v>
      </c>
      <c r="B30" s="466"/>
      <c r="C30" s="466"/>
      <c r="D30" s="466"/>
      <c r="E30" s="467" t="s">
        <v>520</v>
      </c>
      <c r="F30" s="467"/>
      <c r="I30" s="468"/>
    </row>
    <row collapsed="false" customFormat="false" customHeight="false" hidden="false" ht="15.95" outlineLevel="0" r="31">
      <c r="A31" s="469" t="s">
        <v>521</v>
      </c>
      <c r="B31" s="469"/>
      <c r="C31" s="469"/>
      <c r="D31" s="469"/>
      <c r="E31" s="470"/>
      <c r="F31" s="470"/>
    </row>
    <row collapsed="false" customFormat="false" customHeight="false" hidden="false" ht="15.95" outlineLevel="0" r="32">
      <c r="A32" s="471" t="s">
        <v>522</v>
      </c>
      <c r="B32" s="471"/>
      <c r="C32" s="471"/>
      <c r="D32" s="471"/>
      <c r="E32" s="472" t="n">
        <v>41044</v>
      </c>
      <c r="F32" s="472"/>
    </row>
    <row collapsed="false" customFormat="false" customHeight="false" hidden="false" ht="15.95" outlineLevel="0" r="33">
      <c r="A33" s="473" t="s">
        <v>523</v>
      </c>
      <c r="B33" s="474"/>
      <c r="C33" s="474"/>
      <c r="D33" s="475"/>
      <c r="E33" s="476"/>
      <c r="F33" s="477" t="n">
        <v>1145</v>
      </c>
    </row>
    <row collapsed="false" customFormat="false" customHeight="false" hidden="false" ht="15.95" outlineLevel="0" r="34">
      <c r="A34" s="478" t="s">
        <v>517</v>
      </c>
      <c r="B34" s="478"/>
      <c r="C34" s="478"/>
      <c r="D34" s="478"/>
      <c r="E34" s="479" t="n">
        <f aca="false">SUM(E31:F33)</f>
        <v>42189</v>
      </c>
      <c r="F34" s="479"/>
    </row>
    <row collapsed="false" customFormat="false" customHeight="false" hidden="false" ht="15.95" outlineLevel="0" r="35">
      <c r="A35" s="480"/>
      <c r="B35" s="480"/>
      <c r="C35" s="480"/>
      <c r="D35" s="480"/>
      <c r="E35" s="480"/>
      <c r="F35" s="480"/>
    </row>
  </sheetData>
  <mergeCells count="14">
    <mergeCell ref="A1:F1"/>
    <mergeCell ref="A2:F2"/>
    <mergeCell ref="A3:F3"/>
    <mergeCell ref="B5:F5"/>
    <mergeCell ref="E7:F7"/>
    <mergeCell ref="A28:F28"/>
    <mergeCell ref="A30:D30"/>
    <mergeCell ref="E30:F30"/>
    <mergeCell ref="A31:D31"/>
    <mergeCell ref="E31:F31"/>
    <mergeCell ref="A32:D32"/>
    <mergeCell ref="E32:F32"/>
    <mergeCell ref="A34:D34"/>
    <mergeCell ref="E34:F34"/>
  </mergeCells>
  <printOptions headings="false" gridLines="false" gridLinesSet="true" horizontalCentered="true" verticalCentered="false"/>
  <pageMargins left="0.39375" right="0.39375" top="1.04444444444444" bottom="0.984027777777778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