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1"/>
  </bookViews>
  <sheets>
    <sheet name="3.mell. müköd" sheetId="1" r:id="rId1"/>
    <sheet name="4. mell. felhalm" sheetId="2" r:id="rId2"/>
    <sheet name="Munka3" sheetId="3" r:id="rId3"/>
  </sheets>
  <definedNames>
    <definedName name="_xlnm.Print_Area" localSheetId="0">'3.mell. müköd'!$A$1:$D$42</definedName>
    <definedName name="_xlnm.Print_Area" localSheetId="1">'4. mell. felhalm'!$A$1:$D$38</definedName>
  </definedNames>
  <calcPr fullCalcOnLoad="1"/>
</workbook>
</file>

<file path=xl/sharedStrings.xml><?xml version="1.0" encoding="utf-8"?>
<sst xmlns="http://schemas.openxmlformats.org/spreadsheetml/2006/main" count="132" uniqueCount="90">
  <si>
    <t>Megnevezés</t>
  </si>
  <si>
    <t>1.</t>
  </si>
  <si>
    <t>Személyi juttatások</t>
  </si>
  <si>
    <t>2.</t>
  </si>
  <si>
    <t>Munkaadókat terhelő járulék</t>
  </si>
  <si>
    <t>3.</t>
  </si>
  <si>
    <t>5.</t>
  </si>
  <si>
    <t>7.</t>
  </si>
  <si>
    <t>9.</t>
  </si>
  <si>
    <t>10.</t>
  </si>
  <si>
    <t>11.</t>
  </si>
  <si>
    <t>12.</t>
  </si>
  <si>
    <t>13.</t>
  </si>
  <si>
    <t>15.</t>
  </si>
  <si>
    <t>Költségvetési bevételek összesen:</t>
  </si>
  <si>
    <t>Költségvetési kiadások összesen:</t>
  </si>
  <si>
    <t>16.</t>
  </si>
  <si>
    <t>Hitel, kölcsön törlesztés</t>
  </si>
  <si>
    <t>17.</t>
  </si>
  <si>
    <t>Értékpapír vásárlás</t>
  </si>
  <si>
    <t>Felújítás</t>
  </si>
  <si>
    <t>Felhalmozási áfa</t>
  </si>
  <si>
    <t>Tartalék</t>
  </si>
  <si>
    <t>A</t>
  </si>
  <si>
    <t>B</t>
  </si>
  <si>
    <t xml:space="preserve">Finanszírozási bevételek </t>
  </si>
  <si>
    <t xml:space="preserve">ÖSSZES BEVÉTEL </t>
  </si>
  <si>
    <t xml:space="preserve">Finanszírozási kiadások </t>
  </si>
  <si>
    <t xml:space="preserve">ÖSSZES KIADÁS </t>
  </si>
  <si>
    <t xml:space="preserve">Finansírozási bevételek </t>
  </si>
  <si>
    <t xml:space="preserve">Finansírozási kiadások </t>
  </si>
  <si>
    <t>Csabán Béla</t>
  </si>
  <si>
    <t xml:space="preserve">Szakmáry Lászlóné </t>
  </si>
  <si>
    <t>polgármester</t>
  </si>
  <si>
    <t>jegyző</t>
  </si>
  <si>
    <t xml:space="preserve"> Működési célú (folyó) bevételek, működési célú (folyó) kiadások előirányzata
</t>
  </si>
  <si>
    <t xml:space="preserve"> Tőkejellegű bevételek és kiadások előirányzata
</t>
  </si>
  <si>
    <t>Közhatalmi bevételek</t>
  </si>
  <si>
    <t>4.</t>
  </si>
  <si>
    <t>6.</t>
  </si>
  <si>
    <t>8.</t>
  </si>
  <si>
    <t>14.</t>
  </si>
  <si>
    <t xml:space="preserve">        Szakmáry Lászlóné</t>
  </si>
  <si>
    <t>Önkormányzatok működési támogatásai</t>
  </si>
  <si>
    <t>Működési célú támogatások államháztartáson belülről</t>
  </si>
  <si>
    <t xml:space="preserve">       ebből EU-es támogatás</t>
  </si>
  <si>
    <t>Működési célú átvett pénzeszközök</t>
  </si>
  <si>
    <t xml:space="preserve">       ebből EU-s támogatás</t>
  </si>
  <si>
    <t>Egyéb múködési bevétel</t>
  </si>
  <si>
    <t>Hiány külső finanszírozásának bevételei</t>
  </si>
  <si>
    <t xml:space="preserve">       Költségvetési maradvány igénybevétele</t>
  </si>
  <si>
    <t>Dologi kiadások</t>
  </si>
  <si>
    <t>Ellátottak pénzbeli juttatásai</t>
  </si>
  <si>
    <t>Egyéb működési célú kiadások</t>
  </si>
  <si>
    <t>Hitel törlesztés</t>
  </si>
  <si>
    <t>Betét elhelyezés</t>
  </si>
  <si>
    <t>Felhalmozási célú támogatások államháztartáson belülről</t>
  </si>
  <si>
    <t xml:space="preserve">      ebből EU-s támogatás</t>
  </si>
  <si>
    <t>Felhalmozási bevételek</t>
  </si>
  <si>
    <t>Felhalmozási célú átvett pénzeszközök átvétele</t>
  </si>
  <si>
    <t xml:space="preserve">       ebből EU-s támogatás (közvetlen)</t>
  </si>
  <si>
    <t>Egyéb felhalmozási célú bevételek</t>
  </si>
  <si>
    <t>Hiány belső finanszírozása</t>
  </si>
  <si>
    <t xml:space="preserve">      Költségvetési maradvány igénybevétele</t>
  </si>
  <si>
    <t>Beruházások</t>
  </si>
  <si>
    <t xml:space="preserve">     ebből EU-s forrásból megvalósuló beruházás</t>
  </si>
  <si>
    <t xml:space="preserve">      ebből EU-s forrásból megvalósuló felújítás</t>
  </si>
  <si>
    <t xml:space="preserve">   Egyéb felhalmozási kiadás</t>
  </si>
  <si>
    <t>Belföldi finanszírozási kiadás</t>
  </si>
  <si>
    <t xml:space="preserve"> Belső finanszírozásának bevételei</t>
  </si>
  <si>
    <t xml:space="preserve"> Külső finanszírozásának bevételei</t>
  </si>
  <si>
    <t>forint</t>
  </si>
  <si>
    <t>2018. évi előirányzat</t>
  </si>
  <si>
    <t>Módosított előirányzat</t>
  </si>
  <si>
    <t>C</t>
  </si>
  <si>
    <t>Működési célúátvett pénzeszközök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</si>
  <si>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</si>
  <si>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</si>
  <si>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</si>
  <si>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</si>
  <si>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</si>
  <si>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</si>
  <si>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</si>
  <si>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</si>
  <si>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</si>
  <si>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</si>
  <si>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</si>
  <si>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Államháztartáson belüli megelőlegezés</t>
  </si>
  <si>
    <r>
      <t xml:space="preserve">     3.  melléklet</t>
    </r>
    <r>
      <rPr>
        <b/>
        <vertAlign val="superscript"/>
        <sz val="10"/>
        <rFont val="Arial CE"/>
        <family val="0"/>
      </rPr>
      <t>5</t>
    </r>
    <r>
      <rPr>
        <b/>
        <sz val="10"/>
        <rFont val="Arial CE"/>
        <family val="0"/>
      </rPr>
      <t xml:space="preserve">    2/2018. (II.19.)  önkormányzati rendelethez</t>
    </r>
  </si>
  <si>
    <r>
      <t>4. melléklet</t>
    </r>
    <r>
      <rPr>
        <b/>
        <vertAlign val="superscript"/>
        <sz val="10"/>
        <rFont val="Arial CE"/>
        <family val="0"/>
      </rPr>
      <t>6</t>
    </r>
    <r>
      <rPr>
        <b/>
        <sz val="10"/>
        <rFont val="Arial CE"/>
        <family val="0"/>
      </rPr>
      <t xml:space="preserve">    2/2018. (II.19.) önkormányzati rendelethez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</si>
</sst>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#"/>
  </numFmts>
  <fonts count="48">
    <font>
      <sz val="10"/>
      <name val="Arial CE"/>
      <family val="0"/>
    </font>
    <font>
      <b/>
      <sz val="12"/>
      <name val="Times New Roman CE"/>
      <family val="1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sz val="12"/>
      <name val="Times New Roman CE"/>
      <family val="0"/>
    </font>
    <font>
      <b/>
      <sz val="8"/>
      <name val="Times New Roman CE"/>
      <family val="0"/>
    </font>
    <font>
      <sz val="8"/>
      <name val="Times New Roman CE"/>
      <family val="1"/>
    </font>
    <font>
      <b/>
      <sz val="10"/>
      <name val="Arial CE"/>
      <family val="0"/>
    </font>
    <font>
      <sz val="10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5" fillId="0" borderId="0">
      <alignment/>
      <protection/>
    </xf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174" fontId="0" fillId="0" borderId="0" xfId="0" applyNumberFormat="1" applyAlignment="1">
      <alignment vertical="center" wrapText="1"/>
    </xf>
    <xf numFmtId="174" fontId="0" fillId="0" borderId="0" xfId="0" applyNumberFormat="1" applyAlignment="1">
      <alignment horizontal="centerContinuous" vertical="center"/>
    </xf>
    <xf numFmtId="174" fontId="2" fillId="0" borderId="0" xfId="0" applyNumberFormat="1" applyFont="1" applyAlignment="1">
      <alignment horizontal="centerContinuous" vertical="center"/>
    </xf>
    <xf numFmtId="174" fontId="0" fillId="0" borderId="0" xfId="0" applyNumberFormat="1" applyAlignment="1">
      <alignment horizontal="center" vertical="top" wrapText="1"/>
    </xf>
    <xf numFmtId="174" fontId="0" fillId="0" borderId="0" xfId="0" applyNumberFormat="1" applyAlignment="1">
      <alignment horizontal="center" vertical="center" wrapText="1"/>
    </xf>
    <xf numFmtId="174" fontId="3" fillId="0" borderId="0" xfId="0" applyNumberFormat="1" applyFont="1" applyAlignment="1">
      <alignment horizontal="right" vertical="center"/>
    </xf>
    <xf numFmtId="174" fontId="2" fillId="0" borderId="0" xfId="0" applyNumberFormat="1" applyFont="1" applyAlignment="1">
      <alignment horizontal="center" vertical="center" wrapText="1"/>
    </xf>
    <xf numFmtId="174" fontId="6" fillId="0" borderId="10" xfId="0" applyNumberFormat="1" applyFont="1" applyBorder="1" applyAlignment="1">
      <alignment horizontal="center" vertical="center" wrapText="1"/>
    </xf>
    <xf numFmtId="174" fontId="6" fillId="0" borderId="0" xfId="0" applyNumberFormat="1" applyFont="1" applyAlignment="1">
      <alignment horizontal="center" vertical="center" wrapText="1"/>
    </xf>
    <xf numFmtId="174" fontId="0" fillId="0" borderId="11" xfId="0" applyNumberFormat="1" applyBorder="1" applyAlignment="1">
      <alignment horizontal="left" vertical="center" wrapText="1" indent="1"/>
    </xf>
    <xf numFmtId="174" fontId="0" fillId="0" borderId="12" xfId="0" applyNumberFormat="1" applyBorder="1" applyAlignment="1">
      <alignment horizontal="left" vertical="center" wrapText="1" indent="1"/>
    </xf>
    <xf numFmtId="174" fontId="2" fillId="0" borderId="10" xfId="0" applyNumberFormat="1" applyFont="1" applyBorder="1" applyAlignment="1">
      <alignment horizontal="left" vertical="center" wrapText="1" indent="1"/>
    </xf>
    <xf numFmtId="174" fontId="0" fillId="0" borderId="13" xfId="0" applyNumberFormat="1" applyBorder="1" applyAlignment="1">
      <alignment horizontal="left" vertical="center" wrapText="1" indent="1"/>
    </xf>
    <xf numFmtId="174" fontId="0" fillId="0" borderId="14" xfId="0" applyNumberFormat="1" applyBorder="1" applyAlignment="1">
      <alignment horizontal="left" vertical="center" wrapText="1" indent="1"/>
    </xf>
    <xf numFmtId="49" fontId="0" fillId="0" borderId="0" xfId="0" applyNumberFormat="1" applyAlignment="1">
      <alignment horizontal="centerContinuous" vertical="top"/>
    </xf>
    <xf numFmtId="174" fontId="8" fillId="0" borderId="0" xfId="0" applyNumberFormat="1" applyFont="1" applyAlignment="1">
      <alignment vertical="center" wrapText="1"/>
    </xf>
    <xf numFmtId="174" fontId="9" fillId="0" borderId="15" xfId="0" applyNumberFormat="1" applyFont="1" applyBorder="1" applyAlignment="1" applyProtection="1">
      <alignment horizontal="left" vertical="center" wrapText="1" indent="1"/>
      <protection locked="0"/>
    </xf>
    <xf numFmtId="174" fontId="4" fillId="0" borderId="0" xfId="0" applyNumberFormat="1" applyFont="1" applyAlignment="1">
      <alignment horizontal="centerContinuous" vertical="center" wrapText="1"/>
    </xf>
    <xf numFmtId="0" fontId="4" fillId="0" borderId="0" xfId="54" applyFont="1" applyAlignment="1">
      <alignment horizontal="center" vertical="center" wrapText="1"/>
      <protection/>
    </xf>
    <xf numFmtId="174" fontId="9" fillId="0" borderId="0" xfId="0" applyNumberFormat="1" applyFont="1" applyAlignment="1" applyProtection="1">
      <alignment vertical="center" wrapText="1"/>
      <protection locked="0"/>
    </xf>
    <xf numFmtId="1" fontId="9" fillId="0" borderId="0" xfId="0" applyNumberFormat="1" applyFont="1" applyAlignment="1" applyProtection="1">
      <alignment vertical="center" wrapText="1"/>
      <protection locked="0"/>
    </xf>
    <xf numFmtId="174" fontId="2" fillId="0" borderId="0" xfId="0" applyNumberFormat="1" applyFont="1" applyAlignment="1">
      <alignment vertical="center" wrapText="1"/>
    </xf>
    <xf numFmtId="174" fontId="9" fillId="0" borderId="0" xfId="0" applyNumberFormat="1" applyFont="1" applyAlignment="1">
      <alignment vertical="center" wrapText="1"/>
    </xf>
    <xf numFmtId="174" fontId="0" fillId="0" borderId="16" xfId="0" applyNumberFormat="1" applyBorder="1" applyAlignment="1">
      <alignment horizontal="center" vertical="center" wrapText="1"/>
    </xf>
    <xf numFmtId="174" fontId="0" fillId="0" borderId="12" xfId="0" applyNumberFormat="1" applyBorder="1" applyAlignment="1">
      <alignment horizontal="center" vertical="center" wrapText="1"/>
    </xf>
    <xf numFmtId="174" fontId="7" fillId="0" borderId="0" xfId="0" applyNumberFormat="1" applyFont="1" applyAlignment="1" applyProtection="1">
      <alignment vertical="center" wrapText="1"/>
      <protection locked="0"/>
    </xf>
    <xf numFmtId="1" fontId="7" fillId="0" borderId="0" xfId="0" applyNumberFormat="1" applyFont="1" applyAlignment="1" applyProtection="1">
      <alignment vertical="center" wrapText="1"/>
      <protection locked="0"/>
    </xf>
    <xf numFmtId="174" fontId="6" fillId="0" borderId="0" xfId="0" applyNumberFormat="1" applyFont="1" applyAlignment="1">
      <alignment vertical="center" wrapText="1"/>
    </xf>
    <xf numFmtId="174" fontId="7" fillId="0" borderId="0" xfId="0" applyNumberFormat="1" applyFont="1" applyAlignment="1">
      <alignment vertical="center" wrapText="1"/>
    </xf>
    <xf numFmtId="174" fontId="1" fillId="0" borderId="0" xfId="0" applyNumberFormat="1" applyFont="1" applyAlignment="1">
      <alignment vertical="center" wrapText="1"/>
    </xf>
    <xf numFmtId="174" fontId="4" fillId="0" borderId="17" xfId="0" applyNumberFormat="1" applyFont="1" applyBorder="1" applyAlignment="1">
      <alignment vertical="center" wrapText="1"/>
    </xf>
    <xf numFmtId="174" fontId="0" fillId="0" borderId="0" xfId="0" applyNumberFormat="1" applyAlignment="1">
      <alignment horizontal="right" vertical="center" wrapText="1"/>
    </xf>
    <xf numFmtId="174" fontId="9" fillId="33" borderId="0" xfId="0" applyNumberFormat="1" applyFont="1" applyFill="1" applyAlignment="1">
      <alignment vertical="center" wrapText="1"/>
    </xf>
    <xf numFmtId="174" fontId="0" fillId="0" borderId="0" xfId="0" applyNumberFormat="1" applyAlignment="1">
      <alignment horizontal="right" wrapText="1"/>
    </xf>
    <xf numFmtId="0" fontId="4" fillId="0" borderId="18" xfId="54" applyFont="1" applyBorder="1" applyAlignment="1">
      <alignment horizontal="center" vertical="center" wrapText="1"/>
      <protection/>
    </xf>
    <xf numFmtId="3" fontId="9" fillId="0" borderId="11" xfId="0" applyNumberFormat="1" applyFont="1" applyBorder="1" applyAlignment="1" applyProtection="1">
      <alignment vertical="center" wrapText="1"/>
      <protection locked="0"/>
    </xf>
    <xf numFmtId="3" fontId="9" fillId="0" borderId="12" xfId="0" applyNumberFormat="1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>
      <alignment vertical="center" wrapText="1"/>
    </xf>
    <xf numFmtId="3" fontId="9" fillId="0" borderId="13" xfId="0" applyNumberFormat="1" applyFont="1" applyBorder="1" applyAlignment="1" applyProtection="1">
      <alignment vertical="center" wrapText="1"/>
      <protection locked="0"/>
    </xf>
    <xf numFmtId="3" fontId="9" fillId="0" borderId="14" xfId="0" applyNumberFormat="1" applyFont="1" applyBorder="1" applyAlignment="1" applyProtection="1">
      <alignment vertical="center" wrapText="1"/>
      <protection locked="0"/>
    </xf>
    <xf numFmtId="3" fontId="9" fillId="0" borderId="10" xfId="0" applyNumberFormat="1" applyFont="1" applyBorder="1" applyAlignment="1">
      <alignment vertical="center" wrapText="1"/>
    </xf>
    <xf numFmtId="174" fontId="4" fillId="0" borderId="19" xfId="0" applyNumberFormat="1" applyFont="1" applyBorder="1" applyAlignment="1">
      <alignment vertical="center" wrapText="1"/>
    </xf>
    <xf numFmtId="174" fontId="4" fillId="0" borderId="20" xfId="0" applyNumberFormat="1" applyFont="1" applyBorder="1" applyAlignment="1">
      <alignment horizontal="center" vertical="center" wrapText="1"/>
    </xf>
    <xf numFmtId="174" fontId="6" fillId="0" borderId="21" xfId="0" applyNumberFormat="1" applyFont="1" applyBorder="1" applyAlignment="1">
      <alignment horizontal="center" vertical="center" wrapText="1"/>
    </xf>
    <xf numFmtId="174" fontId="9" fillId="0" borderId="22" xfId="0" applyNumberFormat="1" applyFont="1" applyBorder="1" applyAlignment="1" applyProtection="1">
      <alignment horizontal="left" vertical="center" wrapText="1" indent="1"/>
      <protection locked="0"/>
    </xf>
    <xf numFmtId="174" fontId="9" fillId="0" borderId="23" xfId="0" applyNumberFormat="1" applyFont="1" applyBorder="1" applyAlignment="1" applyProtection="1">
      <alignment horizontal="left" vertical="center" wrapText="1" indent="1"/>
      <protection locked="0"/>
    </xf>
    <xf numFmtId="174" fontId="2" fillId="0" borderId="21" xfId="0" applyNumberFormat="1" applyFont="1" applyBorder="1" applyAlignment="1" applyProtection="1">
      <alignment horizontal="left" vertical="center" wrapText="1" indent="1"/>
      <protection locked="0"/>
    </xf>
    <xf numFmtId="174" fontId="9" fillId="0" borderId="24" xfId="0" applyNumberFormat="1" applyFont="1" applyBorder="1" applyAlignment="1" applyProtection="1">
      <alignment horizontal="left" vertical="center" wrapText="1" indent="1"/>
      <protection locked="0"/>
    </xf>
    <xf numFmtId="174" fontId="9" fillId="0" borderId="25" xfId="0" applyNumberFormat="1" applyFont="1" applyBorder="1" applyAlignment="1" applyProtection="1">
      <alignment horizontal="left" vertical="center" wrapText="1" indent="1"/>
      <protection locked="0"/>
    </xf>
    <xf numFmtId="174" fontId="4" fillId="0" borderId="21" xfId="0" applyNumberFormat="1" applyFont="1" applyBorder="1" applyAlignment="1">
      <alignment horizontal="left" vertical="center" wrapText="1" indent="1"/>
    </xf>
    <xf numFmtId="174" fontId="2" fillId="0" borderId="21" xfId="0" applyNumberFormat="1" applyFont="1" applyBorder="1" applyAlignment="1">
      <alignment horizontal="left" vertical="center" wrapText="1" indent="1"/>
    </xf>
    <xf numFmtId="174" fontId="2" fillId="0" borderId="21" xfId="0" applyNumberFormat="1" applyFont="1" applyBorder="1" applyAlignment="1" applyProtection="1">
      <alignment horizontal="left" vertical="center" wrapText="1" indent="1"/>
      <protection locked="0"/>
    </xf>
    <xf numFmtId="174" fontId="9" fillId="0" borderId="11" xfId="0" applyNumberFormat="1" applyFont="1" applyBorder="1" applyAlignment="1" applyProtection="1">
      <alignment vertical="center" wrapText="1"/>
      <protection locked="0"/>
    </xf>
    <xf numFmtId="174" fontId="9" fillId="0" borderId="12" xfId="0" applyNumberFormat="1" applyFont="1" applyBorder="1" applyAlignment="1" applyProtection="1">
      <alignment vertical="center" wrapText="1"/>
      <protection locked="0"/>
    </xf>
    <xf numFmtId="174" fontId="2" fillId="0" borderId="10" xfId="0" applyNumberFormat="1" applyFont="1" applyBorder="1" applyAlignment="1">
      <alignment vertical="center" wrapText="1"/>
    </xf>
    <xf numFmtId="174" fontId="9" fillId="0" borderId="13" xfId="0" applyNumberFormat="1" applyFont="1" applyBorder="1" applyAlignment="1" applyProtection="1">
      <alignment vertical="center" wrapText="1"/>
      <protection locked="0"/>
    </xf>
    <xf numFmtId="174" fontId="9" fillId="0" borderId="14" xfId="0" applyNumberFormat="1" applyFont="1" applyBorder="1" applyAlignment="1" applyProtection="1">
      <alignment vertical="center" wrapText="1"/>
      <protection locked="0"/>
    </xf>
    <xf numFmtId="174" fontId="9" fillId="0" borderId="10" xfId="0" applyNumberFormat="1" applyFont="1" applyBorder="1" applyAlignment="1">
      <alignment vertical="center" wrapText="1"/>
    </xf>
    <xf numFmtId="174" fontId="0" fillId="0" borderId="13" xfId="0" applyNumberFormat="1" applyBorder="1" applyAlignment="1">
      <alignment horizontal="center" vertical="center" wrapText="1"/>
    </xf>
    <xf numFmtId="174" fontId="0" fillId="0" borderId="11" xfId="0" applyNumberFormat="1" applyBorder="1" applyAlignment="1">
      <alignment horizontal="center" vertical="center" wrapText="1"/>
    </xf>
    <xf numFmtId="174" fontId="8" fillId="0" borderId="10" xfId="0" applyNumberFormat="1" applyFont="1" applyBorder="1" applyAlignment="1">
      <alignment horizontal="center" vertical="center" wrapText="1"/>
    </xf>
    <xf numFmtId="174" fontId="4" fillId="0" borderId="21" xfId="0" applyNumberFormat="1" applyFont="1" applyBorder="1" applyAlignment="1">
      <alignment horizontal="center" vertical="center" wrapText="1"/>
    </xf>
    <xf numFmtId="174" fontId="10" fillId="0" borderId="22" xfId="0" applyNumberFormat="1" applyFont="1" applyBorder="1" applyAlignment="1" applyProtection="1">
      <alignment horizontal="left" vertical="center" wrapText="1" indent="1"/>
      <protection locked="0"/>
    </xf>
    <xf numFmtId="174" fontId="10" fillId="0" borderId="23" xfId="0" applyNumberFormat="1" applyFont="1" applyBorder="1" applyAlignment="1" applyProtection="1">
      <alignment horizontal="left" vertical="center" wrapText="1" indent="1"/>
      <protection locked="0"/>
    </xf>
    <xf numFmtId="174" fontId="10" fillId="0" borderId="24" xfId="0" applyNumberFormat="1" applyFont="1" applyBorder="1" applyAlignment="1" applyProtection="1">
      <alignment horizontal="left" vertical="center" wrapText="1" indent="1"/>
      <protection locked="0"/>
    </xf>
    <xf numFmtId="174" fontId="11" fillId="0" borderId="21" xfId="0" applyNumberFormat="1" applyFont="1" applyBorder="1" applyAlignment="1" applyProtection="1">
      <alignment horizontal="left" vertical="center" wrapText="1" indent="1"/>
      <protection locked="0"/>
    </xf>
    <xf numFmtId="174" fontId="10" fillId="0" borderId="15" xfId="0" applyNumberFormat="1" applyFont="1" applyBorder="1" applyAlignment="1" applyProtection="1">
      <alignment horizontal="left" vertical="center" wrapText="1" indent="1"/>
      <protection locked="0"/>
    </xf>
    <xf numFmtId="174" fontId="11" fillId="0" borderId="21" xfId="0" applyNumberFormat="1" applyFont="1" applyBorder="1" applyAlignment="1" applyProtection="1">
      <alignment horizontal="left" vertical="center" wrapText="1" indent="1"/>
      <protection locked="0"/>
    </xf>
    <xf numFmtId="174" fontId="11" fillId="0" borderId="21" xfId="0" applyNumberFormat="1" applyFont="1" applyBorder="1" applyAlignment="1">
      <alignment horizontal="left" vertical="center" wrapText="1" indent="1"/>
    </xf>
    <xf numFmtId="174" fontId="12" fillId="0" borderId="23" xfId="0" applyNumberFormat="1" applyFont="1" applyBorder="1" applyAlignment="1">
      <alignment vertical="center" wrapText="1"/>
    </xf>
    <xf numFmtId="0" fontId="4" fillId="0" borderId="26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174" fontId="10" fillId="0" borderId="11" xfId="0" applyNumberFormat="1" applyFont="1" applyBorder="1" applyAlignment="1" applyProtection="1">
      <alignment vertical="center" wrapText="1"/>
      <protection locked="0"/>
    </xf>
    <xf numFmtId="174" fontId="10" fillId="0" borderId="12" xfId="0" applyNumberFormat="1" applyFont="1" applyBorder="1" applyAlignment="1" applyProtection="1">
      <alignment vertical="center" wrapText="1"/>
      <protection locked="0"/>
    </xf>
    <xf numFmtId="174" fontId="10" fillId="0" borderId="13" xfId="0" applyNumberFormat="1" applyFont="1" applyBorder="1" applyAlignment="1" applyProtection="1">
      <alignment vertical="center" wrapText="1"/>
      <protection locked="0"/>
    </xf>
    <xf numFmtId="174" fontId="11" fillId="0" borderId="10" xfId="0" applyNumberFormat="1" applyFont="1" applyBorder="1" applyAlignment="1">
      <alignment vertical="center" wrapText="1"/>
    </xf>
    <xf numFmtId="174" fontId="11" fillId="0" borderId="27" xfId="0" applyNumberFormat="1" applyFont="1" applyBorder="1" applyAlignment="1">
      <alignment vertical="center" wrapText="1"/>
    </xf>
    <xf numFmtId="174" fontId="10" fillId="0" borderId="27" xfId="0" applyNumberFormat="1" applyFont="1" applyBorder="1" applyAlignment="1" applyProtection="1">
      <alignment vertical="center" wrapText="1"/>
      <protection locked="0"/>
    </xf>
    <xf numFmtId="174" fontId="10" fillId="0" borderId="10" xfId="0" applyNumberFormat="1" applyFont="1" applyBorder="1" applyAlignment="1">
      <alignment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4" fontId="6" fillId="0" borderId="26" xfId="0" applyNumberFormat="1" applyFont="1" applyBorder="1" applyAlignment="1">
      <alignment horizontal="center" vertical="center" wrapText="1"/>
    </xf>
    <xf numFmtId="3" fontId="10" fillId="0" borderId="28" xfId="0" applyNumberFormat="1" applyFont="1" applyBorder="1" applyAlignment="1" applyProtection="1">
      <alignment vertical="center" wrapText="1"/>
      <protection locked="0"/>
    </xf>
    <xf numFmtId="3" fontId="10" fillId="0" borderId="29" xfId="0" applyNumberFormat="1" applyFont="1" applyBorder="1" applyAlignment="1" applyProtection="1">
      <alignment vertical="center" wrapText="1"/>
      <protection locked="0"/>
    </xf>
    <xf numFmtId="3" fontId="10" fillId="0" borderId="30" xfId="0" applyNumberFormat="1" applyFont="1" applyBorder="1" applyAlignment="1" applyProtection="1">
      <alignment vertical="center" wrapText="1"/>
      <protection locked="0"/>
    </xf>
    <xf numFmtId="3" fontId="11" fillId="0" borderId="26" xfId="0" applyNumberFormat="1" applyFont="1" applyBorder="1" applyAlignment="1">
      <alignment vertical="center" wrapText="1"/>
    </xf>
    <xf numFmtId="3" fontId="11" fillId="0" borderId="31" xfId="0" applyNumberFormat="1" applyFont="1" applyBorder="1" applyAlignment="1">
      <alignment vertical="center" wrapText="1"/>
    </xf>
    <xf numFmtId="3" fontId="10" fillId="0" borderId="31" xfId="0" applyNumberFormat="1" applyFont="1" applyBorder="1" applyAlignment="1" applyProtection="1">
      <alignment vertical="center" wrapText="1"/>
      <protection locked="0"/>
    </xf>
    <xf numFmtId="3" fontId="10" fillId="0" borderId="26" xfId="0" applyNumberFormat="1" applyFont="1" applyBorder="1" applyAlignment="1">
      <alignment vertical="center" wrapText="1"/>
    </xf>
    <xf numFmtId="174" fontId="8" fillId="0" borderId="0" xfId="0" applyNumberFormat="1" applyFont="1" applyAlignment="1">
      <alignment horizontal="left" vertical="center" wrapText="1"/>
    </xf>
    <xf numFmtId="174" fontId="4" fillId="0" borderId="16" xfId="0" applyNumberFormat="1" applyFont="1" applyBorder="1" applyAlignment="1">
      <alignment horizontal="center" vertical="center" wrapText="1"/>
    </xf>
    <xf numFmtId="174" fontId="4" fillId="0" borderId="14" xfId="0" applyNumberFormat="1" applyFont="1" applyBorder="1" applyAlignment="1">
      <alignment horizontal="center" vertical="center" wrapText="1"/>
    </xf>
    <xf numFmtId="174" fontId="0" fillId="0" borderId="0" xfId="0" applyNumberFormat="1" applyAlignment="1">
      <alignment horizontal="center" vertical="center" wrapText="1"/>
    </xf>
    <xf numFmtId="174" fontId="1" fillId="0" borderId="0" xfId="0" applyNumberFormat="1" applyFont="1" applyAlignment="1">
      <alignment horizontal="center" vertic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KVRENMUNKA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zoomScalePageLayoutView="0" workbookViewId="0" topLeftCell="A1">
      <selection activeCell="A1" sqref="A1:C1"/>
    </sheetView>
  </sheetViews>
  <sheetFormatPr defaultColWidth="9.00390625" defaultRowHeight="12.75"/>
  <cols>
    <col min="1" max="1" width="8.00390625" style="1" customWidth="1"/>
    <col min="2" max="2" width="62.125" style="5" customWidth="1"/>
    <col min="3" max="4" width="22.75390625" style="1" customWidth="1"/>
    <col min="5" max="5" width="13.375" style="1" customWidth="1"/>
    <col min="6" max="6" width="12.75390625" style="1" customWidth="1"/>
    <col min="7" max="7" width="13.00390625" style="1" customWidth="1"/>
    <col min="8" max="16384" width="9.125" style="1" customWidth="1"/>
  </cols>
  <sheetData>
    <row r="1" spans="1:8" ht="12.75" customHeight="1">
      <c r="A1" s="89" t="s">
        <v>88</v>
      </c>
      <c r="B1" s="89"/>
      <c r="C1" s="89"/>
      <c r="D1" s="16"/>
      <c r="E1" s="16"/>
      <c r="F1" s="16"/>
      <c r="G1" s="16"/>
      <c r="H1" s="16"/>
    </row>
    <row r="2" spans="2:8" ht="39.75" customHeight="1">
      <c r="B2" s="93" t="s">
        <v>35</v>
      </c>
      <c r="C2" s="93"/>
      <c r="D2" s="30"/>
      <c r="E2" s="2"/>
      <c r="F2" s="2"/>
      <c r="G2" s="3"/>
      <c r="H2" s="4"/>
    </row>
    <row r="3" ht="13.5">
      <c r="G3" s="6"/>
    </row>
    <row r="4" spans="3:7" ht="14.25" thickBot="1">
      <c r="C4" s="32" t="s">
        <v>71</v>
      </c>
      <c r="G4" s="6"/>
    </row>
    <row r="5" spans="1:7" ht="24" customHeight="1">
      <c r="A5" s="90"/>
      <c r="B5" s="42"/>
      <c r="C5" s="31"/>
      <c r="D5" s="31"/>
      <c r="E5" s="18"/>
      <c r="F5" s="18"/>
      <c r="G5" s="18"/>
    </row>
    <row r="6" spans="1:7" s="7" customFormat="1" ht="35.25" customHeight="1" thickBot="1">
      <c r="A6" s="91"/>
      <c r="B6" s="43" t="s">
        <v>0</v>
      </c>
      <c r="C6" s="35" t="s">
        <v>72</v>
      </c>
      <c r="D6" s="35" t="s">
        <v>73</v>
      </c>
      <c r="E6" s="19"/>
      <c r="F6" s="19"/>
      <c r="G6" s="19"/>
    </row>
    <row r="7" spans="1:4" s="9" customFormat="1" ht="12" customHeight="1" thickBot="1">
      <c r="A7" s="8"/>
      <c r="B7" s="44" t="s">
        <v>23</v>
      </c>
      <c r="C7" s="8" t="s">
        <v>24</v>
      </c>
      <c r="D7" s="8" t="s">
        <v>74</v>
      </c>
    </row>
    <row r="8" spans="1:7" ht="15.75" customHeight="1">
      <c r="A8" s="10" t="s">
        <v>1</v>
      </c>
      <c r="B8" s="45" t="s">
        <v>43</v>
      </c>
      <c r="C8" s="53">
        <v>108710982</v>
      </c>
      <c r="D8" s="36">
        <v>115263516</v>
      </c>
      <c r="E8" s="20"/>
      <c r="F8" s="20"/>
      <c r="G8" s="21"/>
    </row>
    <row r="9" spans="1:7" ht="16.5" customHeight="1">
      <c r="A9" s="11" t="s">
        <v>3</v>
      </c>
      <c r="B9" s="46" t="s">
        <v>44</v>
      </c>
      <c r="C9" s="54">
        <v>104029699</v>
      </c>
      <c r="D9" s="37">
        <v>118082064</v>
      </c>
      <c r="E9" s="20"/>
      <c r="F9" s="20"/>
      <c r="G9" s="21"/>
    </row>
    <row r="10" spans="1:7" ht="15.75" customHeight="1">
      <c r="A10" s="11" t="s">
        <v>5</v>
      </c>
      <c r="B10" s="46" t="s">
        <v>45</v>
      </c>
      <c r="C10" s="54"/>
      <c r="D10" s="37">
        <v>2169256</v>
      </c>
      <c r="E10" s="20"/>
      <c r="F10" s="20"/>
      <c r="G10" s="21"/>
    </row>
    <row r="11" spans="1:7" ht="15.75" customHeight="1">
      <c r="A11" s="11" t="s">
        <v>38</v>
      </c>
      <c r="B11" s="17" t="s">
        <v>37</v>
      </c>
      <c r="C11" s="54">
        <v>38420000</v>
      </c>
      <c r="D11" s="37">
        <v>43920000</v>
      </c>
      <c r="E11" s="20"/>
      <c r="F11" s="20"/>
      <c r="G11" s="21"/>
    </row>
    <row r="12" spans="1:7" ht="15.75" customHeight="1">
      <c r="A12" s="11" t="s">
        <v>6</v>
      </c>
      <c r="B12" s="46" t="s">
        <v>46</v>
      </c>
      <c r="C12" s="54"/>
      <c r="D12" s="37"/>
      <c r="E12" s="20"/>
      <c r="F12" s="20"/>
      <c r="G12" s="21"/>
    </row>
    <row r="13" spans="1:7" ht="15.75" customHeight="1">
      <c r="A13" s="11" t="s">
        <v>39</v>
      </c>
      <c r="B13" s="46" t="s">
        <v>47</v>
      </c>
      <c r="C13" s="54"/>
      <c r="D13" s="37"/>
      <c r="E13" s="20"/>
      <c r="F13" s="20"/>
      <c r="G13" s="21"/>
    </row>
    <row r="14" spans="1:7" ht="15.75" customHeight="1">
      <c r="A14" s="11" t="s">
        <v>7</v>
      </c>
      <c r="B14" s="46" t="s">
        <v>48</v>
      </c>
      <c r="C14" s="54">
        <v>19220904</v>
      </c>
      <c r="D14" s="37">
        <v>22054074</v>
      </c>
      <c r="E14" s="20"/>
      <c r="F14" s="20"/>
      <c r="G14" s="21"/>
    </row>
    <row r="15" spans="1:7" ht="15.75" customHeight="1" thickBot="1">
      <c r="A15" s="11" t="s">
        <v>40</v>
      </c>
      <c r="B15" s="46" t="s">
        <v>75</v>
      </c>
      <c r="C15" s="54"/>
      <c r="D15" s="37">
        <v>708660</v>
      </c>
      <c r="E15" s="20"/>
      <c r="F15" s="20"/>
      <c r="G15" s="21"/>
    </row>
    <row r="16" spans="1:7" ht="15.75" customHeight="1" thickBot="1">
      <c r="A16" s="12" t="s">
        <v>8</v>
      </c>
      <c r="B16" s="47" t="s">
        <v>14</v>
      </c>
      <c r="C16" s="55">
        <f>SUM(C8+C9+C11+C12+C15)</f>
        <v>251160681</v>
      </c>
      <c r="D16" s="38">
        <f>SUM(D8+D9+D11+D12+D14+D15)</f>
        <v>300028314</v>
      </c>
      <c r="E16" s="22"/>
      <c r="F16" s="22"/>
      <c r="G16" s="21"/>
    </row>
    <row r="17" spans="1:7" ht="15.75" customHeight="1">
      <c r="A17" s="10" t="s">
        <v>9</v>
      </c>
      <c r="B17" s="45" t="s">
        <v>69</v>
      </c>
      <c r="C17" s="53">
        <f>SUM(C18)</f>
        <v>61129937</v>
      </c>
      <c r="D17" s="36">
        <f>SUM(D18)</f>
        <v>61110418</v>
      </c>
      <c r="E17" s="20"/>
      <c r="F17" s="20"/>
      <c r="G17" s="21"/>
    </row>
    <row r="18" spans="1:7" ht="15.75" customHeight="1">
      <c r="A18" s="13" t="s">
        <v>10</v>
      </c>
      <c r="B18" s="48" t="s">
        <v>50</v>
      </c>
      <c r="C18" s="56">
        <v>61129937</v>
      </c>
      <c r="D18" s="39">
        <v>61110418</v>
      </c>
      <c r="E18" s="20"/>
      <c r="F18" s="20"/>
      <c r="G18" s="21"/>
    </row>
    <row r="19" spans="1:7" ht="15.75" customHeight="1">
      <c r="A19" s="13" t="s">
        <v>11</v>
      </c>
      <c r="B19" s="48" t="s">
        <v>87</v>
      </c>
      <c r="C19" s="56"/>
      <c r="D19" s="39">
        <v>4511220</v>
      </c>
      <c r="E19" s="20"/>
      <c r="F19" s="20"/>
      <c r="G19" s="21"/>
    </row>
    <row r="20" spans="1:7" ht="15.75" customHeight="1" thickBot="1">
      <c r="A20" s="14" t="s">
        <v>12</v>
      </c>
      <c r="B20" s="49" t="s">
        <v>70</v>
      </c>
      <c r="C20" s="57"/>
      <c r="D20" s="40"/>
      <c r="E20" s="20"/>
      <c r="F20" s="20"/>
      <c r="G20" s="33"/>
    </row>
    <row r="21" spans="1:7" ht="15.75" customHeight="1" thickBot="1">
      <c r="A21" s="12" t="s">
        <v>41</v>
      </c>
      <c r="B21" s="47" t="s">
        <v>25</v>
      </c>
      <c r="C21" s="55">
        <f>C17+C20</f>
        <v>61129937</v>
      </c>
      <c r="D21" s="38">
        <f>D17+D20+D19</f>
        <v>65621638</v>
      </c>
      <c r="E21" s="23"/>
      <c r="F21" s="23"/>
      <c r="G21" s="21"/>
    </row>
    <row r="22" spans="1:7" ht="18" customHeight="1" thickBot="1">
      <c r="A22" s="12" t="s">
        <v>13</v>
      </c>
      <c r="B22" s="50" t="s">
        <v>26</v>
      </c>
      <c r="C22" s="55">
        <f>C16+C21</f>
        <v>312290618</v>
      </c>
      <c r="D22" s="38">
        <f>D16+D21</f>
        <v>365649952</v>
      </c>
      <c r="E22" s="22"/>
      <c r="F22" s="22"/>
      <c r="G22" s="21"/>
    </row>
    <row r="23" spans="1:7" ht="12.75">
      <c r="A23" s="24" t="s">
        <v>16</v>
      </c>
      <c r="B23" s="45" t="s">
        <v>2</v>
      </c>
      <c r="C23" s="53">
        <v>91592060</v>
      </c>
      <c r="D23" s="36">
        <v>101121743</v>
      </c>
      <c r="E23" s="92"/>
      <c r="F23" s="92"/>
      <c r="G23" s="92"/>
    </row>
    <row r="24" spans="1:4" ht="12.75">
      <c r="A24" s="25" t="s">
        <v>18</v>
      </c>
      <c r="B24" s="46" t="s">
        <v>4</v>
      </c>
      <c r="C24" s="54">
        <v>18418109</v>
      </c>
      <c r="D24" s="37">
        <v>19750703</v>
      </c>
    </row>
    <row r="25" spans="1:4" ht="12.75">
      <c r="A25" s="25" t="s">
        <v>76</v>
      </c>
      <c r="B25" s="46" t="s">
        <v>51</v>
      </c>
      <c r="C25" s="54">
        <v>76043419</v>
      </c>
      <c r="D25" s="37">
        <v>84477190</v>
      </c>
    </row>
    <row r="26" spans="1:4" ht="12.75">
      <c r="A26" s="25" t="s">
        <v>77</v>
      </c>
      <c r="B26" s="46" t="s">
        <v>52</v>
      </c>
      <c r="C26" s="54">
        <v>2400000</v>
      </c>
      <c r="D26" s="37">
        <v>2400000</v>
      </c>
    </row>
    <row r="27" spans="1:4" ht="12.75">
      <c r="A27" s="25" t="s">
        <v>78</v>
      </c>
      <c r="B27" s="46" t="s">
        <v>53</v>
      </c>
      <c r="C27" s="56">
        <v>96586439</v>
      </c>
      <c r="D27" s="39">
        <v>105441416</v>
      </c>
    </row>
    <row r="28" spans="1:4" ht="13.5" thickBot="1">
      <c r="A28" s="59" t="s">
        <v>79</v>
      </c>
      <c r="B28" s="46" t="s">
        <v>22</v>
      </c>
      <c r="C28" s="56">
        <v>12283599</v>
      </c>
      <c r="D28" s="39">
        <v>6899460</v>
      </c>
    </row>
    <row r="29" spans="1:4" ht="13.5" thickBot="1">
      <c r="A29" s="61" t="s">
        <v>80</v>
      </c>
      <c r="B29" s="51" t="s">
        <v>15</v>
      </c>
      <c r="C29" s="55">
        <f>SUM(C23:C28)</f>
        <v>297323626</v>
      </c>
      <c r="D29" s="38">
        <f>SUM(D23:D28)</f>
        <v>320090512</v>
      </c>
    </row>
    <row r="30" spans="1:4" ht="12.75">
      <c r="A30" s="60" t="s">
        <v>81</v>
      </c>
      <c r="B30" s="45" t="s">
        <v>19</v>
      </c>
      <c r="C30" s="53"/>
      <c r="D30" s="36"/>
    </row>
    <row r="31" spans="1:4" ht="12.75">
      <c r="A31" s="25" t="s">
        <v>82</v>
      </c>
      <c r="B31" s="48" t="s">
        <v>54</v>
      </c>
      <c r="C31" s="56"/>
      <c r="D31" s="39"/>
    </row>
    <row r="32" spans="1:4" ht="12.75">
      <c r="A32" s="25" t="s">
        <v>83</v>
      </c>
      <c r="B32" s="48" t="s">
        <v>68</v>
      </c>
      <c r="C32" s="56">
        <v>3876806</v>
      </c>
      <c r="D32" s="39">
        <v>3876806</v>
      </c>
    </row>
    <row r="33" spans="1:4" ht="13.5" thickBot="1">
      <c r="A33" s="59" t="s">
        <v>84</v>
      </c>
      <c r="B33" s="49" t="s">
        <v>55</v>
      </c>
      <c r="C33" s="57"/>
      <c r="D33" s="40"/>
    </row>
    <row r="34" spans="1:4" ht="13.5" thickBot="1">
      <c r="A34" s="61" t="s">
        <v>85</v>
      </c>
      <c r="B34" s="52" t="s">
        <v>27</v>
      </c>
      <c r="C34" s="58">
        <f>SUM(C32:C33)</f>
        <v>3876806</v>
      </c>
      <c r="D34" s="41">
        <f>SUM(D32:D33)</f>
        <v>3876806</v>
      </c>
    </row>
    <row r="35" spans="1:4" ht="13.5" thickBot="1">
      <c r="A35" s="61" t="s">
        <v>86</v>
      </c>
      <c r="B35" s="50" t="s">
        <v>28</v>
      </c>
      <c r="C35" s="55">
        <f>SUM(C29+C32)</f>
        <v>301200432</v>
      </c>
      <c r="D35" s="38">
        <f>SUM(D29+D32)</f>
        <v>323967318</v>
      </c>
    </row>
    <row r="40" spans="2:3" ht="12.75">
      <c r="B40" s="5" t="s">
        <v>31</v>
      </c>
      <c r="C40" s="1" t="s">
        <v>42</v>
      </c>
    </row>
    <row r="41" spans="2:3" ht="12.75">
      <c r="B41" s="5" t="s">
        <v>33</v>
      </c>
      <c r="C41" s="5" t="s">
        <v>34</v>
      </c>
    </row>
  </sheetData>
  <sheetProtection/>
  <mergeCells count="4">
    <mergeCell ref="A1:C1"/>
    <mergeCell ref="A5:A6"/>
    <mergeCell ref="E23:G23"/>
    <mergeCell ref="B2:C2"/>
  </mergeCells>
  <printOptions/>
  <pageMargins left="0.75" right="0.75" top="1" bottom="1" header="0.5" footer="0.5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7.25390625" style="1" customWidth="1"/>
    <col min="2" max="2" width="67.625" style="5" customWidth="1"/>
    <col min="3" max="4" width="22.75390625" style="1" customWidth="1"/>
    <col min="5" max="7" width="9.25390625" style="1" customWidth="1"/>
    <col min="8" max="16384" width="9.125" style="1" customWidth="1"/>
  </cols>
  <sheetData>
    <row r="1" spans="1:8" ht="12.75" customHeight="1">
      <c r="A1" s="89" t="s">
        <v>89</v>
      </c>
      <c r="B1" s="89"/>
      <c r="C1" s="89"/>
      <c r="D1" s="16"/>
      <c r="E1" s="16"/>
      <c r="F1" s="16"/>
      <c r="G1" s="16"/>
      <c r="H1" s="16"/>
    </row>
    <row r="2" spans="2:7" ht="39.75" customHeight="1">
      <c r="B2" s="93" t="s">
        <v>36</v>
      </c>
      <c r="C2" s="93"/>
      <c r="D2" s="2"/>
      <c r="E2" s="2"/>
      <c r="F2" s="2"/>
      <c r="G2" s="15"/>
    </row>
    <row r="3" spans="3:7" ht="34.5" customHeight="1" thickBot="1">
      <c r="C3" s="34" t="s">
        <v>71</v>
      </c>
      <c r="G3" s="6"/>
    </row>
    <row r="4" spans="1:7" s="7" customFormat="1" ht="35.25" customHeight="1" thickBot="1">
      <c r="A4" s="80"/>
      <c r="B4" s="62" t="s">
        <v>0</v>
      </c>
      <c r="C4" s="72" t="s">
        <v>72</v>
      </c>
      <c r="D4" s="71" t="s">
        <v>73</v>
      </c>
      <c r="E4" s="19"/>
      <c r="F4" s="19"/>
      <c r="G4" s="19"/>
    </row>
    <row r="5" spans="1:7" s="7" customFormat="1" ht="12" customHeight="1" thickBot="1">
      <c r="A5" s="8"/>
      <c r="B5" s="44" t="s">
        <v>23</v>
      </c>
      <c r="C5" s="8" t="s">
        <v>24</v>
      </c>
      <c r="D5" s="81" t="s">
        <v>74</v>
      </c>
      <c r="E5" s="9"/>
      <c r="F5" s="9"/>
      <c r="G5" s="9"/>
    </row>
    <row r="6" spans="1:7" ht="27.75" customHeight="1">
      <c r="A6" s="10" t="s">
        <v>1</v>
      </c>
      <c r="B6" s="63" t="s">
        <v>56</v>
      </c>
      <c r="C6" s="73">
        <v>15000000</v>
      </c>
      <c r="D6" s="82">
        <v>44695838</v>
      </c>
      <c r="E6" s="26"/>
      <c r="F6" s="26"/>
      <c r="G6" s="27"/>
    </row>
    <row r="7" spans="1:7" ht="28.5" customHeight="1">
      <c r="A7" s="11" t="s">
        <v>3</v>
      </c>
      <c r="B7" s="64" t="s">
        <v>57</v>
      </c>
      <c r="C7" s="74"/>
      <c r="D7" s="83"/>
      <c r="E7" s="26"/>
      <c r="F7" s="26"/>
      <c r="G7" s="27"/>
    </row>
    <row r="8" spans="1:7" ht="15.75" customHeight="1">
      <c r="A8" s="11" t="s">
        <v>5</v>
      </c>
      <c r="B8" s="64" t="s">
        <v>58</v>
      </c>
      <c r="C8" s="74">
        <v>8853244</v>
      </c>
      <c r="D8" s="83">
        <v>13324244</v>
      </c>
      <c r="E8" s="26"/>
      <c r="F8" s="26"/>
      <c r="G8" s="27"/>
    </row>
    <row r="9" spans="1:7" ht="24" customHeight="1">
      <c r="A9" s="11" t="s">
        <v>38</v>
      </c>
      <c r="B9" s="64" t="s">
        <v>59</v>
      </c>
      <c r="C9" s="74"/>
      <c r="D9" s="83"/>
      <c r="E9" s="26"/>
      <c r="F9" s="26"/>
      <c r="G9" s="27"/>
    </row>
    <row r="10" spans="1:7" ht="24" customHeight="1">
      <c r="A10" s="11" t="s">
        <v>6</v>
      </c>
      <c r="B10" s="64" t="s">
        <v>60</v>
      </c>
      <c r="C10" s="74"/>
      <c r="D10" s="83"/>
      <c r="E10" s="26"/>
      <c r="F10" s="26"/>
      <c r="G10" s="27"/>
    </row>
    <row r="11" spans="1:7" ht="15.75" customHeight="1">
      <c r="A11" s="11" t="s">
        <v>39</v>
      </c>
      <c r="B11" s="64" t="s">
        <v>61</v>
      </c>
      <c r="C11" s="74">
        <v>1024305</v>
      </c>
      <c r="D11" s="83">
        <v>705000</v>
      </c>
      <c r="E11" s="26"/>
      <c r="F11" s="26"/>
      <c r="G11" s="27"/>
    </row>
    <row r="12" spans="1:7" ht="22.5" customHeight="1">
      <c r="A12" s="11" t="s">
        <v>7</v>
      </c>
      <c r="B12" s="65" t="s">
        <v>21</v>
      </c>
      <c r="C12" s="75">
        <v>1522800</v>
      </c>
      <c r="D12" s="84">
        <v>1522800</v>
      </c>
      <c r="E12" s="26"/>
      <c r="F12" s="26"/>
      <c r="G12" s="27"/>
    </row>
    <row r="13" spans="1:7" ht="15.75" thickBot="1">
      <c r="A13" s="11" t="s">
        <v>40</v>
      </c>
      <c r="B13" s="65"/>
      <c r="C13" s="75"/>
      <c r="D13" s="84"/>
      <c r="E13" s="26"/>
      <c r="F13" s="26"/>
      <c r="G13" s="27"/>
    </row>
    <row r="14" spans="1:7" ht="15.75" customHeight="1" thickBot="1">
      <c r="A14" s="11" t="s">
        <v>8</v>
      </c>
      <c r="B14" s="66" t="s">
        <v>14</v>
      </c>
      <c r="C14" s="76">
        <f>SUM(C6:C13)</f>
        <v>26400349</v>
      </c>
      <c r="D14" s="85">
        <f>SUM(D6:D13)</f>
        <v>60247882</v>
      </c>
      <c r="E14" s="28"/>
      <c r="F14" s="28"/>
      <c r="G14" s="27"/>
    </row>
    <row r="15" spans="1:7" ht="15.75" customHeight="1">
      <c r="A15" s="11" t="s">
        <v>9</v>
      </c>
      <c r="B15" s="67" t="s">
        <v>62</v>
      </c>
      <c r="C15" s="77"/>
      <c r="D15" s="86"/>
      <c r="E15" s="28"/>
      <c r="F15" s="28"/>
      <c r="G15" s="27"/>
    </row>
    <row r="16" spans="1:7" ht="15.75" customHeight="1">
      <c r="A16" s="11" t="s">
        <v>10</v>
      </c>
      <c r="B16" s="67" t="s">
        <v>63</v>
      </c>
      <c r="C16" s="77">
        <v>139739202</v>
      </c>
      <c r="D16" s="86">
        <v>139739202</v>
      </c>
      <c r="E16" s="28"/>
      <c r="F16" s="28"/>
      <c r="G16" s="27"/>
    </row>
    <row r="17" spans="1:7" ht="15.75" customHeight="1" thickBot="1">
      <c r="A17" s="11" t="s">
        <v>11</v>
      </c>
      <c r="B17" s="65" t="s">
        <v>49</v>
      </c>
      <c r="C17" s="75"/>
      <c r="D17" s="84"/>
      <c r="E17" s="26"/>
      <c r="F17" s="26"/>
      <c r="G17" s="27"/>
    </row>
    <row r="18" spans="1:7" ht="18.75" customHeight="1" thickBot="1">
      <c r="A18" s="11" t="s">
        <v>12</v>
      </c>
      <c r="B18" s="68" t="s">
        <v>29</v>
      </c>
      <c r="C18" s="76">
        <f>SUM(C16:C17)</f>
        <v>139739202</v>
      </c>
      <c r="D18" s="85">
        <f>SUM(D16:D17)</f>
        <v>139739202</v>
      </c>
      <c r="E18" s="29"/>
      <c r="F18" s="29"/>
      <c r="G18" s="27"/>
    </row>
    <row r="19" spans="1:7" ht="18" customHeight="1" thickBot="1">
      <c r="A19" s="11" t="s">
        <v>41</v>
      </c>
      <c r="B19" s="69" t="s">
        <v>26</v>
      </c>
      <c r="C19" s="76">
        <f>C14+C18</f>
        <v>166139551</v>
      </c>
      <c r="D19" s="85">
        <f>D14+D18</f>
        <v>199987084</v>
      </c>
      <c r="E19" s="28"/>
      <c r="F19" s="28"/>
      <c r="G19" s="27"/>
    </row>
    <row r="20" spans="1:4" ht="24.75" customHeight="1">
      <c r="A20" s="11" t="s">
        <v>13</v>
      </c>
      <c r="B20" s="63" t="s">
        <v>64</v>
      </c>
      <c r="C20" s="73">
        <v>10955673</v>
      </c>
      <c r="D20" s="82">
        <v>15098625</v>
      </c>
    </row>
    <row r="21" spans="1:4" ht="21.75" customHeight="1">
      <c r="A21" s="11" t="s">
        <v>16</v>
      </c>
      <c r="B21" s="64" t="s">
        <v>65</v>
      </c>
      <c r="C21" s="74">
        <v>7144248</v>
      </c>
      <c r="D21" s="83">
        <v>10552548</v>
      </c>
    </row>
    <row r="22" spans="1:4" ht="20.25" customHeight="1">
      <c r="A22" s="11" t="s">
        <v>18</v>
      </c>
      <c r="B22" s="64" t="s">
        <v>20</v>
      </c>
      <c r="C22" s="74">
        <v>171575663</v>
      </c>
      <c r="D22" s="83">
        <v>215855033</v>
      </c>
    </row>
    <row r="23" spans="1:4" ht="18" customHeight="1">
      <c r="A23" s="11" t="s">
        <v>76</v>
      </c>
      <c r="B23" s="64" t="s">
        <v>66</v>
      </c>
      <c r="C23" s="74">
        <v>132594954</v>
      </c>
      <c r="D23" s="83">
        <v>126778354</v>
      </c>
    </row>
    <row r="24" spans="1:4" ht="18" customHeight="1">
      <c r="A24" s="11" t="s">
        <v>77</v>
      </c>
      <c r="B24" s="70" t="s">
        <v>67</v>
      </c>
      <c r="C24" s="74">
        <v>3000000</v>
      </c>
      <c r="D24" s="83">
        <v>4698263</v>
      </c>
    </row>
    <row r="25" spans="1:4" ht="20.25" customHeight="1" thickBot="1">
      <c r="A25" s="11" t="s">
        <v>78</v>
      </c>
      <c r="B25" s="64" t="s">
        <v>22</v>
      </c>
      <c r="C25" s="74">
        <v>10919305</v>
      </c>
      <c r="D25" s="83">
        <v>6017797</v>
      </c>
    </row>
    <row r="26" spans="1:4" ht="19.5" customHeight="1" thickBot="1">
      <c r="A26" s="11" t="s">
        <v>79</v>
      </c>
      <c r="B26" s="68" t="s">
        <v>15</v>
      </c>
      <c r="C26" s="76">
        <f>SUM(C20+C22+C24+C25)</f>
        <v>196450641</v>
      </c>
      <c r="D26" s="85">
        <f>SUM(D20+D22+D24+D25)</f>
        <v>241669718</v>
      </c>
    </row>
    <row r="27" spans="1:4" ht="17.25" customHeight="1">
      <c r="A27" s="11" t="s">
        <v>80</v>
      </c>
      <c r="B27" s="63" t="s">
        <v>17</v>
      </c>
      <c r="C27" s="73"/>
      <c r="D27" s="82"/>
    </row>
    <row r="28" spans="1:4" ht="18" customHeight="1">
      <c r="A28" s="11" t="s">
        <v>81</v>
      </c>
      <c r="B28" s="64" t="s">
        <v>19</v>
      </c>
      <c r="C28" s="74"/>
      <c r="D28" s="83"/>
    </row>
    <row r="29" spans="1:4" ht="17.25" customHeight="1" thickBot="1">
      <c r="A29" s="11" t="s">
        <v>82</v>
      </c>
      <c r="B29" s="67"/>
      <c r="C29" s="78"/>
      <c r="D29" s="87"/>
    </row>
    <row r="30" spans="1:4" ht="19.5" customHeight="1" thickBot="1">
      <c r="A30" s="11" t="s">
        <v>83</v>
      </c>
      <c r="B30" s="68" t="s">
        <v>30</v>
      </c>
      <c r="C30" s="79">
        <f>C27+C28+C29</f>
        <v>0</v>
      </c>
      <c r="D30" s="88">
        <f>D27+D28+D29</f>
        <v>0</v>
      </c>
    </row>
    <row r="31" spans="1:4" ht="24" customHeight="1" thickBot="1">
      <c r="A31" s="14" t="s">
        <v>84</v>
      </c>
      <c r="B31" s="69" t="s">
        <v>28</v>
      </c>
      <c r="C31" s="76">
        <f>C26+C30</f>
        <v>196450641</v>
      </c>
      <c r="D31" s="85">
        <f>D26+D30</f>
        <v>241669718</v>
      </c>
    </row>
    <row r="37" spans="2:3" ht="25.5" customHeight="1">
      <c r="B37" s="5" t="s">
        <v>31</v>
      </c>
      <c r="C37" s="5" t="s">
        <v>32</v>
      </c>
    </row>
    <row r="38" spans="2:3" ht="12.75">
      <c r="B38" s="5" t="s">
        <v>33</v>
      </c>
      <c r="C38" s="5" t="s">
        <v>34</v>
      </c>
    </row>
  </sheetData>
  <sheetProtection/>
  <mergeCells count="2">
    <mergeCell ref="B2:C2"/>
    <mergeCell ref="A1:C1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Gyongyi</cp:lastModifiedBy>
  <cp:lastPrinted>2019-03-28T12:34:03Z</cp:lastPrinted>
  <dcterms:created xsi:type="dcterms:W3CDTF">1997-01-17T14:02:09Z</dcterms:created>
  <dcterms:modified xsi:type="dcterms:W3CDTF">2019-03-28T12:34:11Z</dcterms:modified>
  <cp:category/>
  <cp:version/>
  <cp:contentType/>
  <cp:contentStatus/>
</cp:coreProperties>
</file>