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2135" firstSheet="6" activeTab="15"/>
  </bookViews>
  <sheets>
    <sheet name="1.sz. mell." sheetId="1" r:id="rId1"/>
    <sheet name="2.sz.mell" sheetId="2" r:id="rId2"/>
    <sheet name="3.1. sz. mell." sheetId="3" r:id="rId3"/>
    <sheet name="3.2. sz. mell." sheetId="4" r:id="rId4"/>
    <sheet name="4. sz. mell." sheetId="5" r:id="rId5"/>
    <sheet name="5. sz. mell." sheetId="6" r:id="rId6"/>
    <sheet name="6. sz. mell." sheetId="7" r:id="rId7"/>
    <sheet name="7. sz. mell." sheetId="8" r:id="rId8"/>
    <sheet name="8.sz. mell." sheetId="9" r:id="rId9"/>
    <sheet name="9. sz. mell." sheetId="10" r:id="rId10"/>
    <sheet name="10. sz. mell." sheetId="11" r:id="rId11"/>
    <sheet name="11. sz. mell." sheetId="12" r:id="rId12"/>
    <sheet name="12. sz. mell." sheetId="13" r:id="rId13"/>
    <sheet name="13. sz. mell." sheetId="14" r:id="rId14"/>
    <sheet name="13.1. sz. mell." sheetId="15" r:id="rId15"/>
    <sheet name="13.2. sz. mell." sheetId="16" r:id="rId16"/>
  </sheets>
  <definedNames>
    <definedName name="_xlnm.Print_Area" localSheetId="0">'1.sz. mell.'!$A$1:$O$78</definedName>
    <definedName name="_xlnm.Print_Area" localSheetId="2">'3.1. sz. mell.'!$A$1:$O$78</definedName>
  </definedNames>
  <calcPr fullCalcOnLoad="1"/>
</workbook>
</file>

<file path=xl/sharedStrings.xml><?xml version="1.0" encoding="utf-8"?>
<sst xmlns="http://schemas.openxmlformats.org/spreadsheetml/2006/main" count="1518" uniqueCount="572">
  <si>
    <t>B E V É T E L E K</t>
  </si>
  <si>
    <t>1.</t>
  </si>
  <si>
    <t>2.</t>
  </si>
  <si>
    <t>3.</t>
  </si>
  <si>
    <t>4.</t>
  </si>
  <si>
    <t>5.</t>
  </si>
  <si>
    <t>6.</t>
  </si>
  <si>
    <t>7.</t>
  </si>
  <si>
    <t>8.</t>
  </si>
  <si>
    <t>K I A D Á S O K</t>
  </si>
  <si>
    <t>Megnevezés</t>
  </si>
  <si>
    <t>Összesen</t>
  </si>
  <si>
    <t>4. sz.melléklet</t>
  </si>
  <si>
    <t>Magánszemélyek kommunális adója</t>
  </si>
  <si>
    <t>Helyi iparűzési adó (állandó jell.)</t>
  </si>
  <si>
    <t>Helyi adók összesen</t>
  </si>
  <si>
    <t>Gépjárműadó (40%)</t>
  </si>
  <si>
    <t>Közhatalmi bevételek összesen</t>
  </si>
  <si>
    <t>Működési célú támogatási bevételek</t>
  </si>
  <si>
    <t>5. sz. melléklet</t>
  </si>
  <si>
    <t>6. sz. melléklet</t>
  </si>
  <si>
    <t>7. sz. melléklet</t>
  </si>
  <si>
    <t>Egyéb működési célú kiadások</t>
  </si>
  <si>
    <t>Pénzeszköz átadások</t>
  </si>
  <si>
    <t>Civil szervezetek támogatása</t>
  </si>
  <si>
    <t>Egyéb műk. c. kiadások</t>
  </si>
  <si>
    <t>8 sz.melléklet</t>
  </si>
  <si>
    <t>Önkormányzat által folyósított ellátások összesen</t>
  </si>
  <si>
    <t>9. sz. melléklet</t>
  </si>
  <si>
    <t>Felújítások</t>
  </si>
  <si>
    <t>Felújítási cél</t>
  </si>
  <si>
    <t>Felújítások összesen:</t>
  </si>
  <si>
    <t>11. sz. melléklet</t>
  </si>
  <si>
    <t>10. sz. melléklet</t>
  </si>
  <si>
    <t>Beruházások</t>
  </si>
  <si>
    <t>Beruházási cél</t>
  </si>
  <si>
    <t>Pótlék</t>
  </si>
  <si>
    <t>Ezer forintban</t>
  </si>
  <si>
    <t>Pénzmaradvány</t>
  </si>
  <si>
    <t>Felhalmozási c. pályázati tám.</t>
  </si>
  <si>
    <t>1. sz. táblázat</t>
  </si>
  <si>
    <t>Sor-
szám</t>
  </si>
  <si>
    <t>Rovat azonosító</t>
  </si>
  <si>
    <t>Bevételi jogcím</t>
  </si>
  <si>
    <t>2016. évi előirányzat</t>
  </si>
  <si>
    <t>12/2016 (IX.30.) sz. rendelettel módosított előirányzat</t>
  </si>
  <si>
    <t>Javasolt módosítás</t>
  </si>
  <si>
    <t>Módosított előirányzat</t>
  </si>
  <si>
    <t>Testületi anyag által javasolt módosítás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</si>
  <si>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</si>
  <si>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</si>
  <si>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</si>
  <si>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</si>
  <si>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</si>
  <si>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</si>
  <si>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</si>
  <si>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</si>
  <si>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</si>
  <si>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</si>
  <si>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gyermekjóléti, étkeztetési feladatainak támogatása</t>
  </si>
  <si>
    <t>1.4.</t>
  </si>
  <si>
    <t>B114</t>
  </si>
  <si>
    <t>Önkormányzatok kulturális feladatainak támogatása</t>
  </si>
  <si>
    <t>1.5.</t>
  </si>
  <si>
    <t>B115</t>
  </si>
  <si>
    <t xml:space="preserve">Működési célú kvi támogatások és kiegészítő támogatások </t>
  </si>
  <si>
    <t>1.6.</t>
  </si>
  <si>
    <t>B116</t>
  </si>
  <si>
    <t>Elszámolásból származó bevételek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</si>
  <si>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</si>
  <si>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</si>
  <si>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</si>
  <si>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</si>
  <si>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</si>
  <si>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</si>
  <si>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</si>
  <si>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</si>
  <si>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</si>
  <si>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</si>
  <si>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</si>
  <si>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</si>
  <si>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</si>
  <si>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</si>
  <si>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</si>
  <si>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</si>
  <si>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B2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</si>
  <si>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</si>
  <si>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</si>
  <si>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</si>
  <si>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</si>
  <si>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</si>
  <si>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</si>
  <si>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</si>
  <si>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</si>
  <si>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</si>
  <si>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</si>
  <si>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</si>
  <si>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</si>
  <si>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</si>
  <si>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</si>
  <si>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</si>
  <si>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</si>
  <si>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 xml:space="preserve">4. </t>
  </si>
  <si>
    <t>B3</t>
  </si>
  <si>
    <t>Közhatalmi bevételek (4.1.+…4.7.)</t>
  </si>
  <si>
    <t>4.1</t>
  </si>
  <si>
    <t>B34</t>
  </si>
  <si>
    <t xml:space="preserve">Vagyoni tipusú adók  </t>
  </si>
  <si>
    <t>4.2</t>
  </si>
  <si>
    <t>B31</t>
  </si>
  <si>
    <t>Jövedelemadók</t>
  </si>
  <si>
    <t>4.3</t>
  </si>
  <si>
    <t>B351</t>
  </si>
  <si>
    <t xml:space="preserve">Értékesítési és forgalmi adók  </t>
  </si>
  <si>
    <t>4.4</t>
  </si>
  <si>
    <t>B352</t>
  </si>
  <si>
    <t xml:space="preserve">Fogyasztási adók  </t>
  </si>
  <si>
    <t>4.5</t>
  </si>
  <si>
    <t>B354</t>
  </si>
  <si>
    <t xml:space="preserve">Gépjárműadók </t>
  </si>
  <si>
    <t>4.6</t>
  </si>
  <si>
    <t>B355</t>
  </si>
  <si>
    <t xml:space="preserve">Egyéb áruhasználati és szolgáltatási adók </t>
  </si>
  <si>
    <t>4.7</t>
  </si>
  <si>
    <t>B36</t>
  </si>
  <si>
    <t xml:space="preserve">Egyéb közhatalmi bevételek  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</si>
  <si>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</si>
  <si>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</si>
  <si>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</si>
  <si>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</si>
  <si>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</si>
  <si>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</si>
  <si>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</si>
  <si>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</si>
  <si>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</si>
  <si>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</si>
  <si>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</si>
  <si>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</si>
  <si>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</si>
  <si>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</si>
  <si>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</si>
  <si>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</si>
  <si>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</si>
  <si>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</si>
  <si>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</si>
  <si>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</si>
  <si>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</si>
  <si>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</si>
  <si>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</si>
  <si>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</si>
  <si>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</si>
  <si>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</si>
  <si>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</si>
  <si>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</si>
  <si>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Biztosító által fizetett kártérítés</t>
  </si>
  <si>
    <t>5.10.</t>
  </si>
  <si>
    <t>B410</t>
  </si>
  <si>
    <t>Egyéb működési bevételek</t>
  </si>
  <si>
    <t>B5</t>
  </si>
  <si>
    <t>Felhalmozási bevételek (6.1.+…+6.5.)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</si>
  <si>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</si>
  <si>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</si>
  <si>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</si>
  <si>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</si>
  <si>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</si>
  <si>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</si>
  <si>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</si>
  <si>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</si>
  <si>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</t>
  </si>
  <si>
    <t>6.4.</t>
  </si>
  <si>
    <t>B54</t>
  </si>
  <si>
    <t>Részesedések értékesítése</t>
  </si>
  <si>
    <t>6.5.</t>
  </si>
  <si>
    <t>B55</t>
  </si>
  <si>
    <t>Részesedések megszűnéséhez kapcsolódó bevételek</t>
  </si>
  <si>
    <t xml:space="preserve">7. </t>
  </si>
  <si>
    <t>B6</t>
  </si>
  <si>
    <t>Működési célú átvett pénzeszközök (7.1. + … + 7.3.)</t>
  </si>
  <si>
    <t>7.1</t>
  </si>
  <si>
    <t>B61</t>
  </si>
  <si>
    <t>Működési célú garancia- és kezességvállalásból származó megtérülések ÁH kívülről</t>
  </si>
  <si>
    <t>7.2</t>
  </si>
  <si>
    <t>B62</t>
  </si>
  <si>
    <t>Működési célú visszatérítendő támogatások, kölcsönök visszatérülése az Európai Uniótól</t>
  </si>
  <si>
    <t>7.3</t>
  </si>
  <si>
    <t>B63</t>
  </si>
  <si>
    <t>Működési célú v.tér. tám., kölcsönök vtér.kormányoktól és más nemzetközi szervezetektől</t>
  </si>
  <si>
    <t>7.4</t>
  </si>
  <si>
    <t>B64</t>
  </si>
  <si>
    <t>Működési célú visszatérítendő támogatások, kölcsönök visszatérülése ÁH kívülről</t>
  </si>
  <si>
    <t>7.5</t>
  </si>
  <si>
    <t>B65</t>
  </si>
  <si>
    <t>Egyéb működési célú átvett pénzeszközök</t>
  </si>
  <si>
    <t>B7</t>
  </si>
  <si>
    <t>Felhalmozási célú átvett pénzeszközök (8.1.+8.2.+8.3.)</t>
  </si>
  <si>
    <t>8.1</t>
  </si>
  <si>
    <t>B71</t>
  </si>
  <si>
    <t>Felhalmozási célú garancia- és kezességvállalásból származó megtérülések ÁH kívülről</t>
  </si>
  <si>
    <t>8.2</t>
  </si>
  <si>
    <t>B72</t>
  </si>
  <si>
    <t>Felhalmozási célú visszatérítendő támogatások, kölcsönök visszatérülése az Európai Uniótól</t>
  </si>
  <si>
    <t>8.3</t>
  </si>
  <si>
    <t>B73</t>
  </si>
  <si>
    <t>Felhalmozási célú v.tér.tám., kölcsönök v.tér. kormányoktól és más nemzetközi szervezetektől</t>
  </si>
  <si>
    <t>8.4</t>
  </si>
  <si>
    <t>B74</t>
  </si>
  <si>
    <t>Felhalmozási célú visszatérítendő támogatások, kölcsönök visszatérülése ÁH kívülről</t>
  </si>
  <si>
    <t>8.5</t>
  </si>
  <si>
    <t>B75</t>
  </si>
  <si>
    <t>Egyéb felhalmozási célú átvett pénzeszközök</t>
  </si>
  <si>
    <t>9.</t>
  </si>
  <si>
    <t>KÖLTSÉGVETÉSI BEVÉTELEK ÖSSZESEN: (1+…+8)</t>
  </si>
  <si>
    <t xml:space="preserve">   10.</t>
  </si>
  <si>
    <t>B81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</si>
  <si>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</si>
  <si>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</si>
  <si>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</si>
  <si>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</si>
  <si>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</si>
  <si>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</si>
  <si>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</si>
  <si>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</si>
  <si>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</si>
  <si>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</si>
  <si>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</si>
  <si>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</si>
  <si>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+…+ 11.4.)</t>
  </si>
  <si>
    <t>11.1.</t>
  </si>
  <si>
    <t>B8121</t>
  </si>
  <si>
    <t xml:space="preserve">Forgatási célú belföldi értékpapírok beváltása, értékesítése </t>
  </si>
  <si>
    <t>11.2.</t>
  </si>
  <si>
    <t>B8122</t>
  </si>
  <si>
    <t>Éven belüli lejáratú belföldi értékpapírok kibocsátása</t>
  </si>
  <si>
    <t>11.3.</t>
  </si>
  <si>
    <t>B8123</t>
  </si>
  <si>
    <t>Befektetési célú belföldi értékpapírok beváltása, értékesítése</t>
  </si>
  <si>
    <t>11.4.</t>
  </si>
  <si>
    <t>B8124</t>
  </si>
  <si>
    <t>Éven túli lejáratú belföldi értékpapírok kibocsátása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</si>
  <si>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</si>
  <si>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</si>
  <si>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</si>
  <si>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</si>
  <si>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</si>
  <si>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</si>
  <si>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</si>
  <si>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</si>
  <si>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</si>
  <si>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</si>
  <si>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+ 13.5.)</t>
  </si>
  <si>
    <t>13.1</t>
  </si>
  <si>
    <t>B814</t>
  </si>
  <si>
    <t>Államháztartáson belüli megelőlegezések</t>
  </si>
  <si>
    <t>13.2</t>
  </si>
  <si>
    <t>B815</t>
  </si>
  <si>
    <t>Államháztartáson belüli megelőlegezések törlesztése</t>
  </si>
  <si>
    <t>13.3</t>
  </si>
  <si>
    <t>B17</t>
  </si>
  <si>
    <t xml:space="preserve">Lekötött bankbetétek megszüntetése </t>
  </si>
  <si>
    <t>13.4</t>
  </si>
  <si>
    <t>B8191</t>
  </si>
  <si>
    <t>Hosszú lejáratú tulajdonosi kölcsönök bevételei</t>
  </si>
  <si>
    <t>13.5</t>
  </si>
  <si>
    <t>B8192</t>
  </si>
  <si>
    <t>Rövid lejáratú tulajdonosi kölcsönök bevételei</t>
  </si>
  <si>
    <t xml:space="preserve">    14.</t>
  </si>
  <si>
    <t>B82</t>
  </si>
  <si>
    <t>Külföldi finanszírozás bevételei (14.1.+…14.5.)</t>
  </si>
  <si>
    <t xml:space="preserve">    14.1</t>
  </si>
  <si>
    <t>B821</t>
  </si>
  <si>
    <t>Forgatási célú külföldi értékpapírok beváltása, értékesítése (B821)</t>
  </si>
  <si>
    <t xml:space="preserve">    14.2</t>
  </si>
  <si>
    <t>B822</t>
  </si>
  <si>
    <t>Befektetési célú külföldi értékpapírok beváltása, értékesítése (B822)</t>
  </si>
  <si>
    <t xml:space="preserve">    14.3</t>
  </si>
  <si>
    <t>B823</t>
  </si>
  <si>
    <t>Külföldi értékpapírok kibocsátása (B823)</t>
  </si>
  <si>
    <t xml:space="preserve">    14.4</t>
  </si>
  <si>
    <t>B824</t>
  </si>
  <si>
    <t>Hitelek, kölcsönök felvétele külföldi kormányoktól és nemzetközi szervezetektől (B824)</t>
  </si>
  <si>
    <t xml:space="preserve">    14.5</t>
  </si>
  <si>
    <t>B825</t>
  </si>
  <si>
    <t>Hitelek, kölcsönök felvétele külföldi pénzintézetektől (B825)</t>
  </si>
  <si>
    <t xml:space="preserve">    15.</t>
  </si>
  <si>
    <t>B83</t>
  </si>
  <si>
    <t>Adóssághoz nem kapcsolódó származékos ügyletek bevételei</t>
  </si>
  <si>
    <t xml:space="preserve">    16.</t>
  </si>
  <si>
    <t>B8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</si>
  <si>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</si>
  <si>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</si>
  <si>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</si>
  <si>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</si>
  <si>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</si>
  <si>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</si>
  <si>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</si>
  <si>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</si>
  <si>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</si>
  <si>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</si>
  <si>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</si>
  <si>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</si>
  <si>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</si>
  <si>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</si>
  <si>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</si>
  <si>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</si>
  <si>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</si>
  <si>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K6</t>
  </si>
  <si>
    <t>2.1.-ből EU-s forrásból megvalósuló beruházás</t>
  </si>
  <si>
    <t>K7</t>
  </si>
  <si>
    <t>2.3.-ból EU-s forrásból megvalósuló felújítás</t>
  </si>
  <si>
    <t>K8</t>
  </si>
  <si>
    <t>Egyéb felhalmozási kiadások</t>
  </si>
  <si>
    <t>K512</t>
  </si>
  <si>
    <t>Tartalékok (3.1.+3.2.)</t>
  </si>
  <si>
    <t>Általános tartalék</t>
  </si>
  <si>
    <t>Egyéb céltartalék</t>
  </si>
  <si>
    <t>Pályázati céltartalék</t>
  </si>
  <si>
    <t>KÖLTSÉGVETÉSI KIADÁSOK ÖSSZESEN (1+2+3)</t>
  </si>
  <si>
    <t>Hitel-, kölcsöntörlesztés államháztartáson kívülre (5.1. + … + 5.3.)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</si>
  <si>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</si>
  <si>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</si>
  <si>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</si>
  <si>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</si>
  <si>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</si>
  <si>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</si>
  <si>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</si>
  <si>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+ 6.4.)</t>
  </si>
  <si>
    <t>K9121</t>
  </si>
  <si>
    <t xml:space="preserve">   Forgatási célú belföldi értékpapírok vásárlása</t>
  </si>
  <si>
    <t>K9122</t>
  </si>
  <si>
    <t xml:space="preserve">   Forgatási célú belföldi értékpapírok beváltása</t>
  </si>
  <si>
    <t>K9123</t>
  </si>
  <si>
    <t xml:space="preserve">   Befektetési célú belföldi értékpapírok vásárlása</t>
  </si>
  <si>
    <t>K9124</t>
  </si>
  <si>
    <t xml:space="preserve">   Befektetési célú belföldi értékpapírok beváltása</t>
  </si>
  <si>
    <t>Belföldi finanszírozás kiadásai (7.1. + … + 7.4.)</t>
  </si>
  <si>
    <t>7.1.</t>
  </si>
  <si>
    <t>K913</t>
  </si>
  <si>
    <t>Államháztartáson belüli megelőlegezések folyósítása</t>
  </si>
  <si>
    <t>7.2.</t>
  </si>
  <si>
    <t>K914</t>
  </si>
  <si>
    <t>Államháztartáson belüli megelőlegezések visszafizetése</t>
  </si>
  <si>
    <t>7.3.</t>
  </si>
  <si>
    <t>K915</t>
  </si>
  <si>
    <t>Központi, irányítószervi támogatás folyósítása</t>
  </si>
  <si>
    <t>7.4.</t>
  </si>
  <si>
    <t>K916</t>
  </si>
  <si>
    <t xml:space="preserve"> Pénzeszközök betétként elhelyezése </t>
  </si>
  <si>
    <t>7.5.</t>
  </si>
  <si>
    <t>K917</t>
  </si>
  <si>
    <t xml:space="preserve"> Pénzügyi lízing kiadásai</t>
  </si>
  <si>
    <t>K92</t>
  </si>
  <si>
    <t>Külföldi finanszírozás kiadásai (6.1. + … + 6.4.)</t>
  </si>
  <si>
    <t>8.1.</t>
  </si>
  <si>
    <t>K921</t>
  </si>
  <si>
    <t xml:space="preserve"> Forgatási célú külföldi értékpapírok vásárlása</t>
  </si>
  <si>
    <t>8.2.</t>
  </si>
  <si>
    <t>K922</t>
  </si>
  <si>
    <t xml:space="preserve"> Befektetési célú külföldi értékpapírok beváltása</t>
  </si>
  <si>
    <t>8.3.</t>
  </si>
  <si>
    <t>K923</t>
  </si>
  <si>
    <t xml:space="preserve"> Külföldi értékpapírok beváltása</t>
  </si>
  <si>
    <t>8.4.</t>
  </si>
  <si>
    <t>K924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</si>
  <si>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</si>
  <si>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</si>
  <si>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</si>
  <si>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</si>
  <si>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</si>
  <si>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</si>
  <si>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</si>
  <si>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</si>
  <si>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Eredeti előirányzat</t>
  </si>
  <si>
    <t>Teljesítés</t>
  </si>
  <si>
    <t>Egyéb önkormányzati feladatok támogatása - beszámítás után</t>
  </si>
  <si>
    <t>Lakott külterülettel kapcsolatos feladatok támogatása - beszámítás után</t>
  </si>
  <si>
    <t>I.1. jogcímekhez kapcsolódó kiegészítés</t>
  </si>
  <si>
    <t>Nem közművel összegyűjtött háztartási szennyvíz ártalmatlanítása</t>
  </si>
  <si>
    <t>Határátkelőhelyek fenntartásának támogatása</t>
  </si>
  <si>
    <t>A helyi önkormányzatok működésének általános támogatása összesen</t>
  </si>
  <si>
    <t>A települési önkormányzatok egyes köznevelési feladatainak támogatása</t>
  </si>
  <si>
    <t>A települési önkormányzatok szociális feladatainak egyéb támogatása</t>
  </si>
  <si>
    <t>A települési önkormányzatok szociális, gyermekjóléti és gyermekétkeztetési feladatainak támogatása</t>
  </si>
  <si>
    <t>Egyéb pénzügyi műveletek bevételei</t>
  </si>
  <si>
    <t>B816</t>
  </si>
  <si>
    <t>Központi, irányító szervi támogatás</t>
  </si>
  <si>
    <t xml:space="preserve">Aparhant Község Önkormányzat </t>
  </si>
  <si>
    <t xml:space="preserve"> forintban</t>
  </si>
  <si>
    <t>Ebből: TB pénzügyi alapjai</t>
  </si>
  <si>
    <t xml:space="preserve">Ebből: Elkülönített állami pénz. </t>
  </si>
  <si>
    <t>forintban</t>
  </si>
  <si>
    <t>Családi támogatások (természetbeni Erzsébet ut.)</t>
  </si>
  <si>
    <t>Kiegészítő gyermekvédelmi támogatás</t>
  </si>
  <si>
    <t>Települési támogatás (rendelet alapján)</t>
  </si>
  <si>
    <t>Aparhanti Felhőcske Óvoda</t>
  </si>
  <si>
    <t>Községi Önkormányzat Vízműve</t>
  </si>
  <si>
    <t>Aparhant Község Önkormányzata</t>
  </si>
  <si>
    <t>Informatikai eszközök beszerzése</t>
  </si>
  <si>
    <t>Egyéb tárgyi eszközök beszerzése</t>
  </si>
  <si>
    <t>Beruházási célú ÁFA</t>
  </si>
  <si>
    <t>Immateriális javak</t>
  </si>
  <si>
    <t>Ingatlanok beszerzése, létesítése</t>
  </si>
  <si>
    <t>engedélyezett álláshelyei</t>
  </si>
  <si>
    <t xml:space="preserve">Megnevezés </t>
  </si>
  <si>
    <t>Engedélyezett létszám</t>
  </si>
  <si>
    <t>Kötelező</t>
  </si>
  <si>
    <t>Önként vállalt</t>
  </si>
  <si>
    <t>Közfoglalkoztatott</t>
  </si>
  <si>
    <t>Államigazg.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</si>
  <si>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</si>
  <si>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</si>
  <si>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</si>
  <si>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</si>
  <si>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</si>
  <si>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</si>
  <si>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</si>
  <si>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</si>
  <si>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</si>
  <si>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</si>
  <si>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</si>
  <si>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</si>
  <si>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</si>
  <si>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</si>
  <si>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</si>
  <si>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</si>
  <si>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</si>
  <si>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</si>
  <si>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</si>
  <si>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</si>
  <si>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</si>
  <si>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</si>
  <si>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</si>
  <si>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</si>
  <si>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</si>
  <si>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</si>
  <si>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</si>
  <si>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 Költségvetési évet követően esedékes követelések (=D/II/1+…+D/II/8)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</si>
  <si>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</si>
  <si>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</si>
  <si>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</si>
  <si>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</si>
  <si>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</si>
  <si>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</si>
  <si>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</si>
  <si>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</si>
  <si>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</si>
  <si>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</si>
  <si>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</si>
  <si>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</si>
  <si>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</si>
  <si>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</si>
  <si>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</si>
  <si>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</si>
  <si>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</si>
  <si>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</si>
  <si>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</si>
  <si>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</si>
  <si>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</si>
  <si>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</si>
  <si>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</si>
  <si>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J) PASSZÍV IDŐBELI ELHATÁROLÁSOK (=J/1+J/2+J/3)</t>
  </si>
  <si>
    <t>FORRÁSOK ÖSSZESEN (=G+H+I+J)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</si>
  <si>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</si>
  <si>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</si>
  <si>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</si>
  <si>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</si>
  <si>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</si>
  <si>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</si>
  <si>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</si>
  <si>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</si>
  <si>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</si>
  <si>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</si>
  <si>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</si>
  <si>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</si>
  <si>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</si>
  <si>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</si>
  <si>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</si>
  <si>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</si>
  <si>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</si>
  <si>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</si>
  <si>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</si>
  <si>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</si>
  <si>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</si>
  <si>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</si>
  <si>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</si>
  <si>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</si>
  <si>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3.1. sz. melléklet</t>
  </si>
  <si>
    <t>3.2. sz. melléklet</t>
  </si>
  <si>
    <t>12. sz. melléklet</t>
  </si>
  <si>
    <t>Jogcím megnevezése</t>
  </si>
  <si>
    <t>elszámolás felmérés szerinti Ft</t>
  </si>
  <si>
    <t>Eltérés</t>
  </si>
  <si>
    <t>Támogatás összesen</t>
  </si>
  <si>
    <t>Nem teljesült beszámítás/szolidaritási hozzájárulás alapja</t>
  </si>
  <si>
    <t>Szolidaritási hozzájárulás</t>
  </si>
  <si>
    <t>A 2016. évről áthúzódó bérkompenzáció támogatása</t>
  </si>
  <si>
    <t>Polgármesteri illetmény támogatása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</si>
  <si>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</si>
  <si>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</si>
  <si>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</si>
  <si>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Óvoda napi nyitvatartási ideje eléri a nyolc órát</t>
  </si>
  <si>
    <t>Óvoda napi nyitvatartási ideje nem éri el a nyolc órát, de eléri a hat órát</t>
  </si>
  <si>
    <t>Alapfokozatú végzettségű pedagógus II. kategóriába sorolt óvodapedagógusok kiegészítő támogatása, akik a minősítést 2016. december 31-éig szerezték meg</t>
  </si>
  <si>
    <t>Alapfokozatú végzettségű pedagógus II. kategóriába sorolt óvodapedagógusok kiegészítő támogatása, akik a minősítést 2018. január 1-jei átsorolássalszerezték meg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</si>
  <si>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</si>
  <si>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</si>
  <si>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</si>
  <si>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>Könyvtári, közművelődési és műzeumi feladatok támogatása összesen</t>
  </si>
  <si>
    <t xml:space="preserve">Aparhant Község Önkormányzata </t>
  </si>
  <si>
    <t>A helyi önk. Előző évi elszámolásából
származó kiadások</t>
  </si>
  <si>
    <t>Egyéb elvonások, befizetések</t>
  </si>
  <si>
    <t>Egyéb működési célú támogatások
ÁHT-n belülre</t>
  </si>
  <si>
    <t>C/III/2 Kincstárban vezetett forintszámlák</t>
  </si>
  <si>
    <t>Költségvetési évben esedékes követelések működési támogatások bevételeire ÁHT-on belülről</t>
  </si>
  <si>
    <t>Költségvetési évben esedékes követelések közhatalmi bevételre</t>
  </si>
  <si>
    <t>Adott előlegek</t>
  </si>
  <si>
    <t xml:space="preserve">Követelések </t>
  </si>
  <si>
    <t>Költségvetési évben esedékes kötelezettségek beruházásokra</t>
  </si>
  <si>
    <t>Költségek, ráfordítások passzív időbeli elhatárolása</t>
  </si>
  <si>
    <t>Felhalmozott eredmény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</si>
  <si>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</si>
  <si>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</si>
  <si>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</t>
  </si>
  <si>
    <t>Kötelezettségek</t>
  </si>
  <si>
    <t>Passzív időbeli elhatárolások</t>
  </si>
  <si>
    <t>Költségvetési évben esedékes kötelezettségek dologi kiadásokra</t>
  </si>
  <si>
    <t>Aparhant Község Önkormányzata 2019</t>
  </si>
  <si>
    <t>Aparhanti Felhőcske Óvoda 2019.</t>
  </si>
  <si>
    <t>Aparhant Község Önkormányzatának Vízműve 2019</t>
  </si>
  <si>
    <t>Közhatalmi bevételek alakulása 2019-ben</t>
  </si>
  <si>
    <t>2019 eredeti 
előirányzat</t>
  </si>
  <si>
    <t>2019 módosított előirányzat</t>
  </si>
  <si>
    <t>2019 évi 
teljesítés</t>
  </si>
  <si>
    <t xml:space="preserve">     magánszemélyek jövedelemadó ( termőföld bérbeadás</t>
  </si>
  <si>
    <t>Működési célú támogatások és átvett pénzeszközök 2019-ben</t>
  </si>
  <si>
    <t>2019 évi eredeti előirányzat</t>
  </si>
  <si>
    <t>2019 évi  mód. előirányzat</t>
  </si>
  <si>
    <t>2019 évi teljesítés</t>
  </si>
  <si>
    <t>Ebből: Egyéb fejezeti kezelésű</t>
  </si>
  <si>
    <t>Felhalmozási célú támogatások és átvett pénzeszközök alakulása 2019-ben</t>
  </si>
  <si>
    <t>2019 évi mód. előirányzat</t>
  </si>
  <si>
    <t>Egyéb működési célú kiadások alakulása 2019-ben</t>
  </si>
  <si>
    <t>Ellátottak pénzbeni juttatásainak alakulása 2019-ben</t>
  </si>
  <si>
    <t>Felújítások 2019-ben</t>
  </si>
  <si>
    <t>járdafelújítás /Arany J utca/</t>
  </si>
  <si>
    <t>könyvtár felújítás</t>
  </si>
  <si>
    <t>ovi felújítás</t>
  </si>
  <si>
    <t>áfa</t>
  </si>
  <si>
    <t>Felújítások összesen áfával:</t>
  </si>
  <si>
    <t>Pénzmaradvány 2019.12.31.</t>
  </si>
  <si>
    <t xml:space="preserve">2019 évi </t>
  </si>
  <si>
    <t>Kakasdi Közös Önkormányzati Hivatal</t>
  </si>
  <si>
    <t>2019 évi erdeti ei.</t>
  </si>
  <si>
    <t xml:space="preserve">Aparhant Község Önkormányzata 2019. évi </t>
  </si>
  <si>
    <t>Aparhanti Közös Önkormányzati Hivatal</t>
  </si>
  <si>
    <t>Aparhanti Felhőcske Óvoda vagyonkimutatás
2019</t>
  </si>
  <si>
    <t>Községi Önkormányzat Vízműve vagyonkimutatás
2019</t>
  </si>
  <si>
    <t>D6III/7 Folyosított megelőlegezett tb és cst ellátások</t>
  </si>
  <si>
    <t>Aktív időbeli elhatárolás</t>
  </si>
  <si>
    <t>Kapott előegek</t>
  </si>
  <si>
    <t>Központi támogatások 2019</t>
  </si>
  <si>
    <t xml:space="preserve">     A zöldterület-gazdálkodással kapcsolatos feladatok ellátásának támogatása</t>
  </si>
  <si>
    <t xml:space="preserve">     Köztemető fenntartással kapcsolatos feladatok támogatása</t>
  </si>
  <si>
    <t xml:space="preserve">    Közutak fenntartásának támogatása</t>
  </si>
  <si>
    <t xml:space="preserve">     Közvilágítás fenntartásának támogatása</t>
  </si>
  <si>
    <t>Összesen   : A települési önkormányzatok működésének támogatása beszámítás és kiegészítés után</t>
  </si>
  <si>
    <t>Óvoda napi nyitvatartási ideje  eléri a nyoléc órát nemzetiségi</t>
  </si>
  <si>
    <t>Aparhant Község Önkormányzata vagyonkimutatás
2019</t>
  </si>
  <si>
    <t>D/II/3 Költségvetési évet követően esedékes követelésekközhatalmi bevételre (=D/II/3a+…+D/II/3f)</t>
  </si>
  <si>
    <t>Forgótőke elszámolás</t>
  </si>
  <si>
    <t>D/III/7 Folyósított, megelőlegezett társadalombiztosítási és családtámogatási ellátások</t>
  </si>
  <si>
    <t>H/I/1 költségvetési évebn esedékes kötelezettségek beruházásokra</t>
  </si>
  <si>
    <t>H/II/6 Költségvetési évet követően esedékes kötelezettségek beruházásokra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</si>
</sst>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.0000"/>
    <numFmt numFmtId="216" formatCode="0.0%"/>
    <numFmt numFmtId="217" formatCode="#,##0;[Red]#,##0"/>
    <numFmt numFmtId="218" formatCode="#,##0_ ;\-#,##0\ "/>
    <numFmt numFmtId="219" formatCode="#,###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</numFmts>
  <fonts count="56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 CE"/>
      <family val="0"/>
    </font>
    <font>
      <b/>
      <sz val="12"/>
      <name val="Arial"/>
      <family val="2"/>
    </font>
    <font>
      <sz val="10"/>
      <name val="Arial CE"/>
      <family val="0"/>
    </font>
    <font>
      <sz val="10"/>
      <name val="MS Sans Serif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60" applyFill="1" applyProtection="1">
      <alignment/>
      <protection/>
    </xf>
    <xf numFmtId="0" fontId="1" fillId="0" borderId="15" xfId="56" applyFont="1" applyFill="1" applyBorder="1" applyAlignment="1" applyProtection="1">
      <alignment horizontal="right" vertical="center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20" xfId="60" applyFont="1" applyFill="1" applyBorder="1" applyAlignment="1" applyProtection="1">
      <alignment horizontal="center"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0" fontId="11" fillId="0" borderId="22" xfId="56" applyFont="1" applyFill="1" applyBorder="1" applyAlignment="1" applyProtection="1">
      <alignment horizontal="center" vertical="center" wrapText="1"/>
      <protection/>
    </xf>
    <xf numFmtId="0" fontId="11" fillId="0" borderId="23" xfId="56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1" fillId="0" borderId="18" xfId="60" applyFont="1" applyFill="1" applyBorder="1" applyAlignment="1" applyProtection="1">
      <alignment horizontal="left" vertical="center" wrapText="1" indent="1"/>
      <protection/>
    </xf>
    <xf numFmtId="0" fontId="11" fillId="0" borderId="19" xfId="60" applyFont="1" applyFill="1" applyBorder="1" applyAlignment="1" applyProtection="1">
      <alignment horizontal="left" vertical="center" wrapText="1" indent="1"/>
      <protection/>
    </xf>
    <xf numFmtId="0" fontId="11" fillId="0" borderId="20" xfId="60" applyFont="1" applyFill="1" applyBorder="1" applyAlignment="1" applyProtection="1">
      <alignment horizontal="left" vertical="center" wrapText="1" indent="1"/>
      <protection/>
    </xf>
    <xf numFmtId="219" fontId="11" fillId="0" borderId="21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Protection="1">
      <alignment/>
      <protection/>
    </xf>
    <xf numFmtId="49" fontId="9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9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Border="1" applyAlignment="1" applyProtection="1">
      <alignment horizontal="left" wrapText="1" indent="1"/>
      <protection/>
    </xf>
    <xf numFmtId="219" fontId="9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9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6" applyFont="1" applyBorder="1" applyAlignment="1" applyProtection="1">
      <alignment horizontal="left" wrapText="1" indent="1"/>
      <protection/>
    </xf>
    <xf numFmtId="219" fontId="9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9" xfId="60" applyNumberFormat="1" applyFont="1" applyFill="1" applyBorder="1" applyAlignment="1" applyProtection="1">
      <alignment horizontal="left" vertical="center" wrapText="1" indent="1"/>
      <protection/>
    </xf>
    <xf numFmtId="49" fontId="9" fillId="0" borderId="30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Border="1" applyAlignment="1" applyProtection="1">
      <alignment horizontal="left" wrapText="1" indent="1"/>
      <protection/>
    </xf>
    <xf numFmtId="3" fontId="9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56" applyFont="1" applyBorder="1" applyAlignment="1" applyProtection="1">
      <alignment horizontal="left" vertical="center" wrapText="1" indent="1"/>
      <protection/>
    </xf>
    <xf numFmtId="219" fontId="11" fillId="0" borderId="21" xfId="60" applyNumberFormat="1" applyFont="1" applyFill="1" applyBorder="1" applyAlignment="1" applyProtection="1">
      <alignment horizontal="right" vertical="center" wrapText="1" indent="1"/>
      <protection/>
    </xf>
    <xf numFmtId="219" fontId="9" fillId="0" borderId="26" xfId="60" applyNumberFormat="1" applyFont="1" applyFill="1" applyBorder="1" applyAlignment="1" applyProtection="1">
      <alignment horizontal="right" vertical="center" wrapText="1" indent="1"/>
      <protection/>
    </xf>
    <xf numFmtId="219" fontId="9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6" applyFont="1" applyBorder="1" applyAlignment="1" applyProtection="1">
      <alignment wrapText="1"/>
      <protection/>
    </xf>
    <xf numFmtId="0" fontId="12" fillId="0" borderId="12" xfId="56" applyFont="1" applyBorder="1" applyAlignment="1" applyProtection="1">
      <alignment wrapText="1"/>
      <protection/>
    </xf>
    <xf numFmtId="0" fontId="12" fillId="0" borderId="25" xfId="56" applyFont="1" applyBorder="1" applyAlignment="1" applyProtection="1">
      <alignment wrapText="1"/>
      <protection/>
    </xf>
    <xf numFmtId="219" fontId="11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56" applyFont="1" applyBorder="1" applyAlignment="1" applyProtection="1">
      <alignment wrapText="1"/>
      <protection/>
    </xf>
    <xf numFmtId="0" fontId="13" fillId="0" borderId="32" xfId="56" applyFont="1" applyBorder="1" applyAlignment="1" applyProtection="1">
      <alignment wrapText="1"/>
      <protection/>
    </xf>
    <xf numFmtId="0" fontId="13" fillId="0" borderId="33" xfId="56" applyFont="1" applyBorder="1" applyAlignment="1" applyProtection="1">
      <alignment wrapText="1"/>
      <protection/>
    </xf>
    <xf numFmtId="0" fontId="13" fillId="0" borderId="34" xfId="56" applyFont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219" fontId="11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" fillId="0" borderId="15" xfId="56" applyFont="1" applyFill="1" applyBorder="1" applyAlignment="1" applyProtection="1">
      <alignment horizontal="right"/>
      <protection/>
    </xf>
    <xf numFmtId="0" fontId="4" fillId="0" borderId="0" xfId="60" applyFill="1" applyAlignment="1" applyProtection="1">
      <alignment/>
      <protection/>
    </xf>
    <xf numFmtId="0" fontId="11" fillId="0" borderId="18" xfId="60" applyFont="1" applyFill="1" applyBorder="1" applyAlignment="1" applyProtection="1">
      <alignment horizontal="center" vertical="center" wrapText="1"/>
      <protection/>
    </xf>
    <xf numFmtId="0" fontId="11" fillId="0" borderId="24" xfId="60" applyFont="1" applyFill="1" applyBorder="1" applyAlignment="1" applyProtection="1">
      <alignment horizontal="left" vertical="center" wrapText="1" indent="1"/>
      <protection/>
    </xf>
    <xf numFmtId="0" fontId="11" fillId="0" borderId="35" xfId="60" applyFont="1" applyFill="1" applyBorder="1" applyAlignment="1" applyProtection="1">
      <alignment horizontal="left" vertical="center" wrapText="1" indent="1"/>
      <protection/>
    </xf>
    <xf numFmtId="0" fontId="11" fillId="0" borderId="36" xfId="60" applyFont="1" applyFill="1" applyBorder="1" applyAlignment="1" applyProtection="1">
      <alignment vertical="center" wrapText="1"/>
      <protection/>
    </xf>
    <xf numFmtId="219" fontId="11" fillId="0" borderId="37" xfId="60" applyNumberFormat="1" applyFont="1" applyFill="1" applyBorder="1" applyAlignment="1" applyProtection="1">
      <alignment horizontal="right" vertical="center" wrapText="1" indent="1"/>
      <protection/>
    </xf>
    <xf numFmtId="49" fontId="9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9" fillId="0" borderId="39" xfId="60" applyNumberFormat="1" applyFont="1" applyFill="1" applyBorder="1" applyAlignment="1" applyProtection="1">
      <alignment horizontal="left" vertical="center" wrapText="1" indent="1"/>
      <protection/>
    </xf>
    <xf numFmtId="0" fontId="9" fillId="0" borderId="40" xfId="60" applyFont="1" applyFill="1" applyBorder="1" applyAlignment="1" applyProtection="1">
      <alignment horizontal="left" vertical="center" wrapText="1" indent="1"/>
      <protection/>
    </xf>
    <xf numFmtId="219" fontId="9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60" applyFont="1" applyFill="1" applyBorder="1" applyAlignment="1" applyProtection="1">
      <alignment horizontal="left" vertical="center" wrapText="1" indent="1"/>
      <protection/>
    </xf>
    <xf numFmtId="219" fontId="9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60" applyFont="1" applyFill="1" applyBorder="1" applyAlignment="1" applyProtection="1">
      <alignment horizontal="left" vertical="center" wrapText="1" indent="1"/>
      <protection/>
    </xf>
    <xf numFmtId="49" fontId="9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9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20" xfId="60" applyFont="1" applyFill="1" applyBorder="1" applyAlignment="1" applyProtection="1">
      <alignment vertical="center" wrapText="1"/>
      <protection/>
    </xf>
    <xf numFmtId="49" fontId="9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60" applyFont="1" applyFill="1" applyBorder="1" applyAlignment="1" applyProtection="1">
      <alignment horizontal="left" vertical="center" wrapText="1" indent="1"/>
      <protection/>
    </xf>
    <xf numFmtId="219" fontId="9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56" applyFont="1" applyBorder="1" applyAlignment="1" applyProtection="1">
      <alignment horizontal="left" vertical="center" wrapText="1" indent="1"/>
      <protection/>
    </xf>
    <xf numFmtId="0" fontId="11" fillId="0" borderId="20" xfId="60" applyFont="1" applyFill="1" applyBorder="1" applyAlignment="1" applyProtection="1">
      <alignment horizontal="left" vertical="center" wrapText="1" indent="1"/>
      <protection/>
    </xf>
    <xf numFmtId="0" fontId="9" fillId="0" borderId="14" xfId="60" applyFont="1" applyFill="1" applyBorder="1" applyAlignment="1" applyProtection="1">
      <alignment horizontal="left" vertical="center" wrapText="1" indent="1"/>
      <protection/>
    </xf>
    <xf numFmtId="49" fontId="9" fillId="0" borderId="43" xfId="60" applyNumberFormat="1" applyFont="1" applyFill="1" applyBorder="1" applyAlignment="1" applyProtection="1">
      <alignment horizontal="left" vertical="center" wrapText="1" indent="1"/>
      <protection/>
    </xf>
    <xf numFmtId="0" fontId="9" fillId="0" borderId="44" xfId="60" applyFont="1" applyFill="1" applyBorder="1" applyAlignment="1" applyProtection="1">
      <alignment horizontal="left" vertical="center" wrapText="1" indent="1"/>
      <protection/>
    </xf>
    <xf numFmtId="0" fontId="9" fillId="0" borderId="45" xfId="60" applyFont="1" applyFill="1" applyBorder="1" applyAlignment="1" applyProtection="1">
      <alignment horizontal="left" vertical="center" wrapText="1" indent="1"/>
      <protection/>
    </xf>
    <xf numFmtId="219" fontId="13" fillId="0" borderId="21" xfId="56" applyNumberFormat="1" applyFont="1" applyBorder="1" applyAlignment="1" applyProtection="1">
      <alignment horizontal="right" vertical="center" wrapText="1" indent="1"/>
      <protection/>
    </xf>
    <xf numFmtId="219" fontId="14" fillId="0" borderId="21" xfId="56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0" applyFont="1" applyFill="1" applyProtection="1">
      <alignment/>
      <protection/>
    </xf>
    <xf numFmtId="0" fontId="13" fillId="0" borderId="32" xfId="56" applyFont="1" applyBorder="1" applyAlignment="1" applyProtection="1">
      <alignment horizontal="left" vertical="center" wrapText="1" indent="1"/>
      <protection/>
    </xf>
    <xf numFmtId="0" fontId="13" fillId="0" borderId="33" xfId="56" applyFont="1" applyBorder="1" applyAlignment="1" applyProtection="1">
      <alignment horizontal="left" vertical="center" wrapText="1" indent="1"/>
      <protection/>
    </xf>
    <xf numFmtId="0" fontId="14" fillId="0" borderId="34" xfId="56" applyFont="1" applyBorder="1" applyAlignment="1" applyProtection="1">
      <alignment horizontal="left" vertical="center" wrapText="1" inden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Alignment="1" applyProtection="1">
      <alignment horizontal="right" vertical="center" indent="1"/>
      <protection/>
    </xf>
    <xf numFmtId="3" fontId="11" fillId="0" borderId="21" xfId="60" applyNumberFormat="1" applyFont="1" applyFill="1" applyBorder="1" applyAlignment="1" applyProtection="1">
      <alignment horizontal="right" vertical="center" wrapText="1" indent="1"/>
      <protection/>
    </xf>
    <xf numFmtId="3" fontId="11" fillId="0" borderId="21" xfId="60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60" applyNumberFormat="1" applyFont="1" applyFill="1" applyBorder="1" applyAlignment="1" applyProtection="1">
      <alignment horizontal="right" vertical="center" wrapText="1" indent="1"/>
      <protection/>
    </xf>
    <xf numFmtId="3" fontId="9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60" applyNumberFormat="1" applyFont="1" applyFill="1" applyBorder="1" applyAlignment="1" applyProtection="1">
      <alignment horizontal="right" vertical="center" wrapText="1" indent="1"/>
      <protection/>
    </xf>
    <xf numFmtId="3" fontId="9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56" applyNumberFormat="1" applyFont="1" applyBorder="1" applyAlignment="1" applyProtection="1">
      <alignment horizontal="right" vertical="center" wrapText="1" indent="1"/>
      <protection/>
    </xf>
    <xf numFmtId="3" fontId="14" fillId="0" borderId="21" xfId="56" applyNumberFormat="1" applyFont="1" applyBorder="1" applyAlignment="1" applyProtection="1" quotePrefix="1">
      <alignment horizontal="right" vertical="center" wrapText="1" indent="1"/>
      <protection/>
    </xf>
    <xf numFmtId="3" fontId="9" fillId="0" borderId="46" xfId="60" applyNumberFormat="1" applyFont="1" applyFill="1" applyBorder="1" applyAlignment="1" applyProtection="1">
      <alignment horizontal="right" vertical="center" wrapText="1" indent="1"/>
      <protection/>
    </xf>
    <xf numFmtId="3" fontId="9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3" xfId="60" applyFont="1" applyFill="1" applyBorder="1" applyAlignment="1" applyProtection="1">
      <alignment horizontal="center" vertical="center" wrapText="1"/>
      <protection/>
    </xf>
    <xf numFmtId="219" fontId="9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8" xfId="60" applyNumberFormat="1" applyFont="1" applyFill="1" applyBorder="1" applyAlignment="1" applyProtection="1">
      <alignment horizontal="right" vertical="center" wrapText="1" indent="1"/>
      <protection/>
    </xf>
    <xf numFmtId="3" fontId="9" fillId="0" borderId="31" xfId="60" applyNumberFormat="1" applyFont="1" applyFill="1" applyBorder="1" applyAlignment="1" applyProtection="1">
      <alignment horizontal="right" vertical="center" wrapText="1" indent="1"/>
      <protection/>
    </xf>
    <xf numFmtId="219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219" fontId="9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219" fontId="11" fillId="0" borderId="51" xfId="60" applyNumberFormat="1" applyFont="1" applyFill="1" applyBorder="1" applyAlignment="1" applyProtection="1">
      <alignment horizontal="right" vertical="center" wrapText="1" indent="1"/>
      <protection/>
    </xf>
    <xf numFmtId="219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219" fontId="13" fillId="0" borderId="51" xfId="56" applyNumberFormat="1" applyFont="1" applyBorder="1" applyAlignment="1" applyProtection="1">
      <alignment horizontal="right" vertical="center" wrapText="1" indent="1"/>
      <protection/>
    </xf>
    <xf numFmtId="219" fontId="13" fillId="0" borderId="23" xfId="56" applyNumberFormat="1" applyFont="1" applyBorder="1" applyAlignment="1" applyProtection="1">
      <alignment horizontal="right" vertical="center" wrapText="1" indent="1"/>
      <protection/>
    </xf>
    <xf numFmtId="219" fontId="14" fillId="0" borderId="23" xfId="56" applyNumberFormat="1" applyFont="1" applyBorder="1" applyAlignment="1" applyProtection="1" quotePrefix="1">
      <alignment horizontal="right" vertical="center" wrapText="1" indent="1"/>
      <protection/>
    </xf>
    <xf numFmtId="0" fontId="11" fillId="0" borderId="52" xfId="6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62">
      <alignment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vertical="center" wrapText="1"/>
      <protection/>
    </xf>
    <xf numFmtId="0" fontId="16" fillId="0" borderId="53" xfId="61" applyFont="1" applyBorder="1">
      <alignment/>
      <protection/>
    </xf>
    <xf numFmtId="0" fontId="15" fillId="0" borderId="12" xfId="62" applyBorder="1">
      <alignment/>
      <protection/>
    </xf>
    <xf numFmtId="0" fontId="16" fillId="0" borderId="54" xfId="61" applyFont="1" applyBorder="1" applyAlignment="1">
      <alignment horizontal="left" wrapText="1"/>
      <protection/>
    </xf>
    <xf numFmtId="0" fontId="15" fillId="0" borderId="10" xfId="62" applyBorder="1">
      <alignment/>
      <protection/>
    </xf>
    <xf numFmtId="0" fontId="16" fillId="0" borderId="54" xfId="61" applyFont="1" applyBorder="1" applyAlignment="1">
      <alignment wrapText="1"/>
      <protection/>
    </xf>
    <xf numFmtId="0" fontId="15" fillId="0" borderId="20" xfId="62" applyBorder="1">
      <alignment/>
      <protection/>
    </xf>
    <xf numFmtId="0" fontId="15" fillId="0" borderId="51" xfId="62" applyBorder="1">
      <alignment/>
      <protection/>
    </xf>
    <xf numFmtId="0" fontId="16" fillId="0" borderId="0" xfId="61" applyFont="1" applyBorder="1">
      <alignment/>
      <protection/>
    </xf>
    <xf numFmtId="0" fontId="15" fillId="0" borderId="0" xfId="62" applyBorder="1">
      <alignment/>
      <protection/>
    </xf>
    <xf numFmtId="0" fontId="16" fillId="0" borderId="0" xfId="61" applyFont="1" applyFill="1" applyBorder="1">
      <alignment/>
      <protection/>
    </xf>
    <xf numFmtId="16" fontId="15" fillId="0" borderId="0" xfId="62" applyNumberFormat="1">
      <alignment/>
      <protection/>
    </xf>
    <xf numFmtId="0" fontId="16" fillId="0" borderId="52" xfId="61" applyFont="1" applyBorder="1">
      <alignment/>
      <protection/>
    </xf>
    <xf numFmtId="0" fontId="16" fillId="0" borderId="27" xfId="62" applyFont="1" applyBorder="1" applyAlignment="1">
      <alignment vertical="center" wrapText="1"/>
      <protection/>
    </xf>
    <xf numFmtId="0" fontId="16" fillId="0" borderId="28" xfId="62" applyFont="1" applyBorder="1" applyAlignment="1">
      <alignment vertical="center" wrapText="1"/>
      <protection/>
    </xf>
    <xf numFmtId="0" fontId="15" fillId="0" borderId="29" xfId="62" applyBorder="1">
      <alignment/>
      <protection/>
    </xf>
    <xf numFmtId="0" fontId="15" fillId="0" borderId="55" xfId="62" applyBorder="1">
      <alignment/>
      <protection/>
    </xf>
    <xf numFmtId="0" fontId="15" fillId="0" borderId="27" xfId="62" applyBorder="1">
      <alignment/>
      <protection/>
    </xf>
    <xf numFmtId="0" fontId="15" fillId="0" borderId="42" xfId="62" applyBorder="1">
      <alignment/>
      <protection/>
    </xf>
    <xf numFmtId="0" fontId="15" fillId="0" borderId="52" xfId="62" applyBorder="1">
      <alignment/>
      <protection/>
    </xf>
    <xf numFmtId="0" fontId="15" fillId="0" borderId="21" xfId="62" applyFill="1" applyBorder="1">
      <alignment/>
      <protection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27" xfId="0" applyFont="1" applyBorder="1" applyAlignment="1">
      <alignment horizontal="center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5" fillId="0" borderId="28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219" fontId="11" fillId="15" borderId="21" xfId="60" applyNumberFormat="1" applyFont="1" applyFill="1" applyBorder="1" applyAlignment="1" applyProtection="1">
      <alignment horizontal="right" vertical="center" wrapText="1" indent="1"/>
      <protection/>
    </xf>
    <xf numFmtId="219" fontId="11" fillId="15" borderId="21" xfId="60" applyNumberFormat="1" applyFont="1" applyFill="1" applyBorder="1" applyAlignment="1" applyProtection="1">
      <alignment horizontal="right" vertical="center" wrapText="1" indent="1"/>
      <protection/>
    </xf>
    <xf numFmtId="1" fontId="9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11" fillId="15" borderId="21" xfId="60" applyNumberFormat="1" applyFont="1" applyFill="1" applyBorder="1" applyAlignment="1" applyProtection="1">
      <alignment horizontal="right" vertical="center" wrapText="1" indent="1"/>
      <protection/>
    </xf>
    <xf numFmtId="3" fontId="9" fillId="15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15" borderId="18" xfId="60" applyFont="1" applyFill="1" applyBorder="1" applyAlignment="1" applyProtection="1">
      <alignment horizontal="left" vertical="center" wrapText="1" indent="1"/>
      <protection/>
    </xf>
    <xf numFmtId="0" fontId="11" fillId="15" borderId="19" xfId="60" applyFont="1" applyFill="1" applyBorder="1" applyAlignment="1" applyProtection="1">
      <alignment horizontal="left" vertical="center" wrapText="1" indent="1"/>
      <protection/>
    </xf>
    <xf numFmtId="0" fontId="11" fillId="15" borderId="20" xfId="60" applyFont="1" applyFill="1" applyBorder="1" applyAlignment="1" applyProtection="1">
      <alignment horizontal="left" vertical="center" wrapText="1" indent="1"/>
      <protection/>
    </xf>
    <xf numFmtId="3" fontId="11" fillId="15" borderId="21" xfId="60" applyNumberFormat="1" applyFont="1" applyFill="1" applyBorder="1" applyAlignment="1" applyProtection="1">
      <alignment horizontal="right" vertical="center" wrapText="1" indent="1"/>
      <protection/>
    </xf>
    <xf numFmtId="0" fontId="13" fillId="15" borderId="18" xfId="56" applyFont="1" applyFill="1" applyBorder="1" applyAlignment="1" applyProtection="1">
      <alignment wrapText="1"/>
      <protection/>
    </xf>
    <xf numFmtId="0" fontId="13" fillId="15" borderId="20" xfId="56" applyFont="1" applyFill="1" applyBorder="1" applyAlignment="1" applyProtection="1">
      <alignment wrapText="1"/>
      <protection/>
    </xf>
    <xf numFmtId="0" fontId="13" fillId="15" borderId="32" xfId="56" applyFont="1" applyFill="1" applyBorder="1" applyAlignment="1" applyProtection="1">
      <alignment wrapText="1"/>
      <protection/>
    </xf>
    <xf numFmtId="0" fontId="13" fillId="15" borderId="33" xfId="56" applyFont="1" applyFill="1" applyBorder="1" applyAlignment="1" applyProtection="1">
      <alignment wrapText="1"/>
      <protection/>
    </xf>
    <xf numFmtId="0" fontId="13" fillId="15" borderId="34" xfId="56" applyFont="1" applyFill="1" applyBorder="1" applyAlignment="1" applyProtection="1">
      <alignment wrapText="1"/>
      <protection/>
    </xf>
    <xf numFmtId="219" fontId="11" fillId="15" borderId="37" xfId="60" applyNumberFormat="1" applyFont="1" applyFill="1" applyBorder="1" applyAlignment="1" applyProtection="1">
      <alignment horizontal="right" vertical="center" wrapText="1" indent="1"/>
      <protection/>
    </xf>
    <xf numFmtId="3" fontId="11" fillId="15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1" fillId="15" borderId="20" xfId="60" applyFont="1" applyFill="1" applyBorder="1" applyAlignment="1" applyProtection="1">
      <alignment horizontal="left" vertical="center" wrapText="1" indent="1"/>
      <protection/>
    </xf>
    <xf numFmtId="219" fontId="14" fillId="15" borderId="21" xfId="56" applyNumberFormat="1" applyFont="1" applyFill="1" applyBorder="1" applyAlignment="1" applyProtection="1" quotePrefix="1">
      <alignment horizontal="right" vertical="center" wrapText="1" indent="1"/>
      <protection/>
    </xf>
    <xf numFmtId="3" fontId="14" fillId="15" borderId="21" xfId="56" applyNumberFormat="1" applyFont="1" applyFill="1" applyBorder="1" applyAlignment="1" applyProtection="1" quotePrefix="1">
      <alignment horizontal="right" vertical="center" wrapText="1" indent="1"/>
      <protection/>
    </xf>
    <xf numFmtId="0" fontId="13" fillId="15" borderId="32" xfId="56" applyFont="1" applyFill="1" applyBorder="1" applyAlignment="1" applyProtection="1">
      <alignment horizontal="left" vertical="center" wrapText="1" indent="1"/>
      <protection/>
    </xf>
    <xf numFmtId="0" fontId="13" fillId="15" borderId="33" xfId="56" applyFont="1" applyFill="1" applyBorder="1" applyAlignment="1" applyProtection="1">
      <alignment horizontal="left" vertical="center" wrapText="1" indent="1"/>
      <protection/>
    </xf>
    <xf numFmtId="0" fontId="14" fillId="15" borderId="34" xfId="56" applyFont="1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2" fillId="15" borderId="27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1" xfId="0" applyFont="1" applyBorder="1" applyAlignment="1">
      <alignment/>
    </xf>
    <xf numFmtId="0" fontId="21" fillId="15" borderId="18" xfId="0" applyFont="1" applyFill="1" applyBorder="1" applyAlignment="1">
      <alignment/>
    </xf>
    <xf numFmtId="0" fontId="21" fillId="15" borderId="20" xfId="0" applyFont="1" applyFill="1" applyBorder="1" applyAlignment="1">
      <alignment/>
    </xf>
    <xf numFmtId="0" fontId="21" fillId="15" borderId="21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5" fillId="15" borderId="10" xfId="0" applyFont="1" applyFill="1" applyBorder="1" applyAlignment="1">
      <alignment vertical="center"/>
    </xf>
    <xf numFmtId="3" fontId="5" fillId="15" borderId="10" xfId="0" applyNumberFormat="1" applyFont="1" applyFill="1" applyBorder="1" applyAlignment="1">
      <alignment vertical="center"/>
    </xf>
    <xf numFmtId="0" fontId="2" fillId="15" borderId="17" xfId="0" applyFont="1" applyFill="1" applyBorder="1" applyAlignment="1">
      <alignment vertical="center"/>
    </xf>
    <xf numFmtId="3" fontId="2" fillId="15" borderId="17" xfId="0" applyNumberFormat="1" applyFont="1" applyFill="1" applyBorder="1" applyAlignment="1">
      <alignment vertical="center"/>
    </xf>
    <xf numFmtId="0" fontId="2" fillId="15" borderId="10" xfId="0" applyFont="1" applyFill="1" applyBorder="1" applyAlignment="1">
      <alignment vertical="center"/>
    </xf>
    <xf numFmtId="3" fontId="2" fillId="15" borderId="10" xfId="0" applyNumberFormat="1" applyFont="1" applyFill="1" applyBorder="1" applyAlignment="1">
      <alignment vertical="center"/>
    </xf>
    <xf numFmtId="0" fontId="18" fillId="15" borderId="10" xfId="0" applyFont="1" applyFill="1" applyBorder="1" applyAlignment="1">
      <alignment horizontal="center" vertical="top" wrapText="1"/>
    </xf>
    <xf numFmtId="0" fontId="15" fillId="15" borderId="10" xfId="0" applyFont="1" applyFill="1" applyBorder="1" applyAlignment="1">
      <alignment horizontal="center" vertical="top" wrapText="1"/>
    </xf>
    <xf numFmtId="0" fontId="16" fillId="15" borderId="10" xfId="0" applyFont="1" applyFill="1" applyBorder="1" applyAlignment="1">
      <alignment horizontal="left" vertical="top" wrapText="1"/>
    </xf>
    <xf numFmtId="3" fontId="16" fillId="15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left" vertical="top" wrapText="1"/>
    </xf>
    <xf numFmtId="3" fontId="15" fillId="34" borderId="10" xfId="0" applyNumberFormat="1" applyFont="1" applyFill="1" applyBorder="1" applyAlignment="1">
      <alignment horizontal="right" vertical="top" wrapText="1"/>
    </xf>
    <xf numFmtId="0" fontId="16" fillId="15" borderId="10" xfId="0" applyFont="1" applyFill="1" applyBorder="1" applyAlignment="1">
      <alignment horizontal="left" vertical="top" wrapText="1"/>
    </xf>
    <xf numFmtId="0" fontId="18" fillId="15" borderId="27" xfId="0" applyFont="1" applyFill="1" applyBorder="1" applyAlignment="1">
      <alignment horizontal="center" vertical="top" wrapText="1"/>
    </xf>
    <xf numFmtId="0" fontId="18" fillId="15" borderId="28" xfId="0" applyFont="1" applyFill="1" applyBorder="1" applyAlignment="1">
      <alignment horizontal="center" vertical="top" wrapText="1"/>
    </xf>
    <xf numFmtId="0" fontId="16" fillId="15" borderId="27" xfId="0" applyFont="1" applyFill="1" applyBorder="1" applyAlignment="1">
      <alignment horizontal="center" vertical="top" wrapText="1"/>
    </xf>
    <xf numFmtId="3" fontId="16" fillId="15" borderId="28" xfId="0" applyNumberFormat="1" applyFont="1" applyFill="1" applyBorder="1" applyAlignment="1">
      <alignment horizontal="right" vertical="top" wrapText="1"/>
    </xf>
    <xf numFmtId="0" fontId="15" fillId="15" borderId="56" xfId="0" applyFont="1" applyFill="1" applyBorder="1" applyAlignment="1">
      <alignment horizontal="center" vertical="top" wrapText="1"/>
    </xf>
    <xf numFmtId="0" fontId="16" fillId="15" borderId="17" xfId="0" applyFont="1" applyFill="1" applyBorder="1" applyAlignment="1">
      <alignment horizontal="left" vertical="top" wrapText="1"/>
    </xf>
    <xf numFmtId="3" fontId="16" fillId="15" borderId="57" xfId="0" applyNumberFormat="1" applyFont="1" applyFill="1" applyBorder="1" applyAlignment="1">
      <alignment horizontal="right" vertical="top" wrapText="1"/>
    </xf>
    <xf numFmtId="0" fontId="16" fillId="34" borderId="27" xfId="0" applyFont="1" applyFill="1" applyBorder="1" applyAlignment="1">
      <alignment horizontal="center" vertical="top" wrapText="1"/>
    </xf>
    <xf numFmtId="3" fontId="15" fillId="34" borderId="28" xfId="0" applyNumberFormat="1" applyFont="1" applyFill="1" applyBorder="1" applyAlignment="1">
      <alignment horizontal="right" vertical="top" wrapText="1"/>
    </xf>
    <xf numFmtId="0" fontId="15" fillId="0" borderId="29" xfId="0" applyFont="1" applyBorder="1" applyAlignment="1">
      <alignment horizontal="center" vertical="top" wrapText="1"/>
    </xf>
    <xf numFmtId="0" fontId="15" fillId="15" borderId="27" xfId="0" applyFont="1" applyFill="1" applyBorder="1" applyAlignment="1">
      <alignment horizontal="center" vertical="top" wrapText="1"/>
    </xf>
    <xf numFmtId="3" fontId="16" fillId="15" borderId="28" xfId="0" applyNumberFormat="1" applyFont="1" applyFill="1" applyBorder="1" applyAlignment="1">
      <alignment horizontal="right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3" fontId="15" fillId="0" borderId="31" xfId="0" applyNumberFormat="1" applyFont="1" applyBorder="1" applyAlignment="1">
      <alignment horizontal="right" vertical="top" wrapText="1"/>
    </xf>
    <xf numFmtId="0" fontId="16" fillId="15" borderId="29" xfId="0" applyFont="1" applyFill="1" applyBorder="1" applyAlignment="1">
      <alignment horizontal="center" vertical="top" wrapText="1"/>
    </xf>
    <xf numFmtId="0" fontId="16" fillId="15" borderId="12" xfId="0" applyFont="1" applyFill="1" applyBorder="1" applyAlignment="1">
      <alignment horizontal="left" vertical="top" wrapText="1"/>
    </xf>
    <xf numFmtId="3" fontId="16" fillId="15" borderId="31" xfId="0" applyNumberFormat="1" applyFont="1" applyFill="1" applyBorder="1" applyAlignment="1">
      <alignment horizontal="right" vertical="top" wrapText="1"/>
    </xf>
    <xf numFmtId="0" fontId="16" fillId="34" borderId="29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left" vertical="top" wrapText="1"/>
    </xf>
    <xf numFmtId="3" fontId="16" fillId="34" borderId="31" xfId="0" applyNumberFormat="1" applyFont="1" applyFill="1" applyBorder="1" applyAlignment="1">
      <alignment horizontal="right" vertical="top" wrapText="1"/>
    </xf>
    <xf numFmtId="0" fontId="16" fillId="15" borderId="56" xfId="0" applyFont="1" applyFill="1" applyBorder="1" applyAlignment="1">
      <alignment horizontal="center" vertical="top" wrapText="1"/>
    </xf>
    <xf numFmtId="3" fontId="16" fillId="0" borderId="31" xfId="0" applyNumberFormat="1" applyFont="1" applyBorder="1" applyAlignment="1">
      <alignment horizontal="right" vertical="top" wrapText="1"/>
    </xf>
    <xf numFmtId="3" fontId="4" fillId="15" borderId="10" xfId="0" applyNumberFormat="1" applyFont="1" applyFill="1" applyBorder="1" applyAlignment="1">
      <alignment vertical="center"/>
    </xf>
    <xf numFmtId="0" fontId="16" fillId="15" borderId="17" xfId="0" applyFont="1" applyFill="1" applyBorder="1" applyAlignment="1">
      <alignment horizontal="left" vertical="top" wrapText="1"/>
    </xf>
    <xf numFmtId="3" fontId="16" fillId="15" borderId="57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3" fontId="21" fillId="15" borderId="20" xfId="0" applyNumberFormat="1" applyFont="1" applyFill="1" applyBorder="1" applyAlignment="1">
      <alignment/>
    </xf>
    <xf numFmtId="219" fontId="2" fillId="0" borderId="0" xfId="60" applyNumberFormat="1" applyFont="1" applyFill="1" applyBorder="1" applyAlignment="1" applyProtection="1">
      <alignment horizontal="center" vertical="center"/>
      <protection/>
    </xf>
    <xf numFmtId="219" fontId="10" fillId="0" borderId="15" xfId="60" applyNumberFormat="1" applyFont="1" applyFill="1" applyBorder="1" applyAlignment="1" applyProtection="1">
      <alignment horizontal="left"/>
      <protection/>
    </xf>
    <xf numFmtId="219" fontId="10" fillId="0" borderId="15" xfId="60" applyNumberFormat="1" applyFont="1" applyFill="1" applyBorder="1" applyAlignment="1" applyProtection="1">
      <alignment horizontal="left" vertical="center"/>
      <protection/>
    </xf>
    <xf numFmtId="0" fontId="2" fillId="0" borderId="0" xfId="60" applyFont="1" applyFill="1" applyAlignment="1" applyProtection="1">
      <alignment horizontal="center"/>
      <protection/>
    </xf>
    <xf numFmtId="0" fontId="17" fillId="15" borderId="18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15" borderId="21" xfId="0" applyFont="1" applyFill="1" applyBorder="1" applyAlignment="1">
      <alignment horizontal="center"/>
    </xf>
    <xf numFmtId="0" fontId="17" fillId="3" borderId="0" xfId="60" applyFont="1" applyFill="1" applyAlignment="1" applyProtection="1">
      <alignment horizontal="center" vertical="center"/>
      <protection/>
    </xf>
    <xf numFmtId="0" fontId="4" fillId="0" borderId="15" xfId="60" applyFill="1" applyBorder="1" applyAlignment="1" applyProtection="1">
      <alignment horizont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16" fillId="0" borderId="0" xfId="62" applyFont="1" applyAlignment="1">
      <alignment horizontal="center"/>
      <protection/>
    </xf>
    <xf numFmtId="0" fontId="15" fillId="0" borderId="0" xfId="62" applyAlignment="1">
      <alignment horizontal="center"/>
      <protection/>
    </xf>
    <xf numFmtId="0" fontId="16" fillId="0" borderId="47" xfId="61" applyFont="1" applyBorder="1" applyAlignment="1">
      <alignment horizontal="center" vertical="center" wrapText="1"/>
      <protection/>
    </xf>
    <xf numFmtId="0" fontId="16" fillId="0" borderId="44" xfId="61" applyFont="1" applyBorder="1" applyAlignment="1">
      <alignment horizontal="center" vertical="center" wrapText="1"/>
      <protection/>
    </xf>
    <xf numFmtId="0" fontId="16" fillId="0" borderId="48" xfId="61" applyFont="1" applyBorder="1" applyAlignment="1">
      <alignment horizontal="center" vertical="center" wrapText="1"/>
      <protection/>
    </xf>
    <xf numFmtId="0" fontId="16" fillId="0" borderId="58" xfId="62" applyFont="1" applyBorder="1" applyAlignment="1">
      <alignment horizontal="center"/>
      <protection/>
    </xf>
    <xf numFmtId="0" fontId="16" fillId="0" borderId="59" xfId="62" applyFont="1" applyBorder="1" applyAlignment="1">
      <alignment horizontal="center"/>
      <protection/>
    </xf>
    <xf numFmtId="0" fontId="16" fillId="0" borderId="60" xfId="62" applyFont="1" applyBorder="1" applyAlignment="1">
      <alignment horizontal="center"/>
      <protection/>
    </xf>
    <xf numFmtId="14" fontId="16" fillId="0" borderId="54" xfId="62" applyNumberFormat="1" applyFont="1" applyBorder="1" applyAlignment="1">
      <alignment horizontal="center"/>
      <protection/>
    </xf>
    <xf numFmtId="0" fontId="16" fillId="0" borderId="50" xfId="62" applyFont="1" applyBorder="1" applyAlignment="1">
      <alignment horizontal="center"/>
      <protection/>
    </xf>
    <xf numFmtId="0" fontId="16" fillId="0" borderId="42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8" fillId="15" borderId="10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/>
    </xf>
    <xf numFmtId="0" fontId="18" fillId="15" borderId="38" xfId="0" applyFont="1" applyFill="1" applyBorder="1" applyAlignment="1">
      <alignment horizontal="center" vertical="top" wrapText="1"/>
    </xf>
    <xf numFmtId="0" fontId="5" fillId="15" borderId="40" xfId="0" applyFont="1" applyFill="1" applyBorder="1" applyAlignment="1">
      <alignment/>
    </xf>
    <xf numFmtId="0" fontId="5" fillId="15" borderId="41" xfId="0" applyFont="1" applyFill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2 2" xfId="57"/>
    <cellStyle name="Normál 3" xfId="58"/>
    <cellStyle name="Normál 4" xfId="59"/>
    <cellStyle name="Normál_KVRENMUNKA" xfId="60"/>
    <cellStyle name="Normál_Létszám(15. tábla) 2" xfId="61"/>
    <cellStyle name="Normál_Létszámtábla. (2)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61">
      <selection activeCell="K138" sqref="K138"/>
    </sheetView>
  </sheetViews>
  <sheetFormatPr defaultColWidth="9.00390625" defaultRowHeight="12.75"/>
  <cols>
    <col min="1" max="2" width="9.50390625" style="123" customWidth="1"/>
    <col min="3" max="3" width="71.00390625" style="123" customWidth="1"/>
    <col min="4" max="5" width="15.375" style="124" hidden="1" customWidth="1"/>
    <col min="6" max="6" width="12.625" style="124" hidden="1" customWidth="1"/>
    <col min="7" max="7" width="14.375" style="44" hidden="1" customWidth="1"/>
    <col min="8" max="8" width="14.50390625" style="44" hidden="1" customWidth="1"/>
    <col min="9" max="9" width="14.50390625" style="44" customWidth="1"/>
    <col min="10" max="10" width="14.375" style="44" bestFit="1" customWidth="1"/>
    <col min="11" max="11" width="14.50390625" style="44" customWidth="1"/>
    <col min="12" max="16384" width="9.375" style="44" customWidth="1"/>
  </cols>
  <sheetData>
    <row r="1" spans="1:11" ht="15.75" customHeight="1">
      <c r="A1" s="289" t="s">
        <v>525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6" ht="15.75" customHeight="1" thickBot="1">
      <c r="A3" s="291" t="s">
        <v>40</v>
      </c>
      <c r="B3" s="291"/>
      <c r="C3" s="291"/>
      <c r="D3" s="45"/>
      <c r="E3" s="45"/>
      <c r="F3" s="45"/>
    </row>
    <row r="4" spans="1:11" ht="42.75" thickBot="1">
      <c r="A4" s="46" t="s">
        <v>41</v>
      </c>
      <c r="B4" s="47" t="s">
        <v>42</v>
      </c>
      <c r="C4" s="48" t="s">
        <v>43</v>
      </c>
      <c r="D4" s="49" t="s">
        <v>44</v>
      </c>
      <c r="E4" s="50" t="s">
        <v>45</v>
      </c>
      <c r="F4" s="51" t="s">
        <v>46</v>
      </c>
      <c r="G4" s="50" t="s">
        <v>47</v>
      </c>
      <c r="H4" s="51" t="s">
        <v>48</v>
      </c>
      <c r="I4" s="51" t="s">
        <v>371</v>
      </c>
      <c r="J4" s="51" t="s">
        <v>47</v>
      </c>
      <c r="K4" s="51" t="s">
        <v>372</v>
      </c>
    </row>
    <row r="5" spans="1:11" s="53" customFormat="1" ht="12" customHeight="1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/>
      <c r="J5" s="52">
        <v>9</v>
      </c>
      <c r="K5" s="52"/>
    </row>
    <row r="6" spans="1:11" s="58" customFormat="1" ht="12" customHeight="1" thickBot="1">
      <c r="A6" s="54" t="s">
        <v>1</v>
      </c>
      <c r="B6" s="55" t="s">
        <v>49</v>
      </c>
      <c r="C6" s="56" t="s">
        <v>50</v>
      </c>
      <c r="D6" s="57" t="e">
        <f>+D7+D8+D9+D10+D11+D12</f>
        <v>#REF!</v>
      </c>
      <c r="E6" s="57" t="e">
        <f>+E7+E8+E9+E10+E11+E12</f>
        <v>#REF!</v>
      </c>
      <c r="F6" s="57" t="e">
        <f aca="true" t="shared" si="0" ref="F6:K6">+F7+F8+F9+F10+F11+F12</f>
        <v>#REF!</v>
      </c>
      <c r="G6" s="57" t="e">
        <f t="shared" si="0"/>
        <v>#REF!</v>
      </c>
      <c r="H6" s="57" t="e">
        <f t="shared" si="0"/>
        <v>#REF!</v>
      </c>
      <c r="I6" s="194">
        <f t="shared" si="0"/>
        <v>60866137</v>
      </c>
      <c r="J6" s="194">
        <f t="shared" si="0"/>
        <v>69166291</v>
      </c>
      <c r="K6" s="194">
        <f t="shared" si="0"/>
        <v>69166291</v>
      </c>
    </row>
    <row r="7" spans="1:11" s="58" customFormat="1" ht="12" customHeight="1">
      <c r="A7" s="59" t="s">
        <v>51</v>
      </c>
      <c r="B7" s="60" t="s">
        <v>52</v>
      </c>
      <c r="C7" s="61" t="s">
        <v>53</v>
      </c>
      <c r="D7" s="62" t="e">
        <f>#REF!+#REF!+#REF!</f>
        <v>#REF!</v>
      </c>
      <c r="E7" s="62" t="e">
        <f>#REF!+#REF!+#REF!</f>
        <v>#REF!</v>
      </c>
      <c r="F7" s="62" t="e">
        <f>#REF!+#REF!+#REF!</f>
        <v>#REF!</v>
      </c>
      <c r="G7" s="62" t="e">
        <f>#REF!+#REF!+#REF!</f>
        <v>#REF!</v>
      </c>
      <c r="H7" s="62" t="e">
        <f>#REF!+#REF!+#REF!</f>
        <v>#REF!</v>
      </c>
      <c r="I7" s="62">
        <v>23045034</v>
      </c>
      <c r="J7" s="62">
        <v>24573469</v>
      </c>
      <c r="K7" s="62">
        <v>24573469</v>
      </c>
    </row>
    <row r="8" spans="1:11" s="58" customFormat="1" ht="12" customHeight="1">
      <c r="A8" s="63" t="s">
        <v>54</v>
      </c>
      <c r="B8" s="64" t="s">
        <v>55</v>
      </c>
      <c r="C8" s="65" t="s">
        <v>56</v>
      </c>
      <c r="D8" s="66" t="e">
        <f>#REF!+#REF!+#REF!</f>
        <v>#REF!</v>
      </c>
      <c r="E8" s="66" t="e">
        <f>#REF!+#REF!+#REF!</f>
        <v>#REF!</v>
      </c>
      <c r="F8" s="66" t="e">
        <f>#REF!+#REF!+#REF!</f>
        <v>#REF!</v>
      </c>
      <c r="G8" s="66" t="e">
        <f>#REF!+#REF!+#REF!</f>
        <v>#REF!</v>
      </c>
      <c r="H8" s="66" t="e">
        <f>#REF!+#REF!+#REF!</f>
        <v>#REF!</v>
      </c>
      <c r="I8" s="66">
        <v>20636517</v>
      </c>
      <c r="J8" s="66">
        <v>23294583</v>
      </c>
      <c r="K8" s="66">
        <v>23294583</v>
      </c>
    </row>
    <row r="9" spans="1:11" s="58" customFormat="1" ht="12" customHeight="1">
      <c r="A9" s="63" t="s">
        <v>57</v>
      </c>
      <c r="B9" s="64" t="s">
        <v>58</v>
      </c>
      <c r="C9" s="65" t="s">
        <v>59</v>
      </c>
      <c r="D9" s="66" t="e">
        <f>#REF!+#REF!+#REF!</f>
        <v>#REF!</v>
      </c>
      <c r="E9" s="66" t="e">
        <f>#REF!+#REF!+#REF!</f>
        <v>#REF!</v>
      </c>
      <c r="F9" s="66" t="e">
        <f>#REF!+#REF!+#REF!</f>
        <v>#REF!</v>
      </c>
      <c r="G9" s="66" t="e">
        <f>#REF!+#REF!+#REF!</f>
        <v>#REF!</v>
      </c>
      <c r="H9" s="66" t="e">
        <f>#REF!+#REF!+#REF!</f>
        <v>#REF!</v>
      </c>
      <c r="I9" s="66">
        <v>15384586</v>
      </c>
      <c r="J9" s="66">
        <v>15502436</v>
      </c>
      <c r="K9" s="66">
        <v>15502436</v>
      </c>
    </row>
    <row r="10" spans="1:11" s="58" customFormat="1" ht="12" customHeight="1">
      <c r="A10" s="63" t="s">
        <v>60</v>
      </c>
      <c r="B10" s="64" t="s">
        <v>61</v>
      </c>
      <c r="C10" s="65" t="s">
        <v>62</v>
      </c>
      <c r="D10" s="66" t="e">
        <f>#REF!+#REF!+#REF!</f>
        <v>#REF!</v>
      </c>
      <c r="E10" s="66" t="e">
        <f>#REF!+#REF!+#REF!</f>
        <v>#REF!</v>
      </c>
      <c r="F10" s="66" t="e">
        <f>#REF!+#REF!+#REF!</f>
        <v>#REF!</v>
      </c>
      <c r="G10" s="66" t="e">
        <f>#REF!+#REF!+#REF!</f>
        <v>#REF!</v>
      </c>
      <c r="H10" s="66" t="e">
        <f>#REF!+#REF!+#REF!</f>
        <v>#REF!</v>
      </c>
      <c r="I10" s="66">
        <v>1800000</v>
      </c>
      <c r="J10" s="66">
        <v>1800000</v>
      </c>
      <c r="K10" s="66">
        <v>1800000</v>
      </c>
    </row>
    <row r="11" spans="1:11" s="58" customFormat="1" ht="12" customHeight="1">
      <c r="A11" s="63" t="s">
        <v>63</v>
      </c>
      <c r="B11" s="64" t="s">
        <v>64</v>
      </c>
      <c r="C11" s="65" t="s">
        <v>65</v>
      </c>
      <c r="D11" s="66" t="e">
        <f>#REF!+#REF!+#REF!</f>
        <v>#REF!</v>
      </c>
      <c r="E11" s="66" t="e">
        <f>#REF!+#REF!+#REF!</f>
        <v>#REF!</v>
      </c>
      <c r="F11" s="66" t="e">
        <f>#REF!+#REF!+#REF!</f>
        <v>#REF!</v>
      </c>
      <c r="G11" s="66" t="e">
        <f>#REF!+#REF!+#REF!</f>
        <v>#REF!</v>
      </c>
      <c r="H11" s="66" t="e">
        <f>#REF!+#REF!+#REF!</f>
        <v>#REF!</v>
      </c>
      <c r="I11" s="70">
        <v>0</v>
      </c>
      <c r="J11" s="66">
        <v>3146920</v>
      </c>
      <c r="K11" s="66">
        <v>3146920</v>
      </c>
    </row>
    <row r="12" spans="1:11" s="58" customFormat="1" ht="12" customHeight="1" thickBot="1">
      <c r="A12" s="67" t="s">
        <v>66</v>
      </c>
      <c r="B12" s="68" t="s">
        <v>67</v>
      </c>
      <c r="C12" s="69" t="s">
        <v>68</v>
      </c>
      <c r="D12" s="66" t="e">
        <f>#REF!+#REF!+#REF!</f>
        <v>#REF!</v>
      </c>
      <c r="E12" s="66" t="e">
        <f>#REF!+#REF!+#REF!</f>
        <v>#REF!</v>
      </c>
      <c r="F12" s="66" t="e">
        <f>#REF!+#REF!+#REF!</f>
        <v>#REF!</v>
      </c>
      <c r="G12" s="66" t="e">
        <f>#REF!+#REF!+#REF!</f>
        <v>#REF!</v>
      </c>
      <c r="H12" s="66" t="e">
        <f>#REF!+#REF!+#REF!</f>
        <v>#REF!</v>
      </c>
      <c r="I12" s="70">
        <v>0</v>
      </c>
      <c r="J12" s="70">
        <v>848883</v>
      </c>
      <c r="K12" s="70">
        <v>848883</v>
      </c>
    </row>
    <row r="13" spans="1:11" s="58" customFormat="1" ht="12" customHeight="1" thickBot="1">
      <c r="A13" s="54" t="s">
        <v>2</v>
      </c>
      <c r="B13" s="55"/>
      <c r="C13" s="71" t="s">
        <v>69</v>
      </c>
      <c r="D13" s="57" t="e">
        <f>+D14+D15+D16+D17+D18</f>
        <v>#REF!</v>
      </c>
      <c r="E13" s="57" t="e">
        <f>+E14+E15+E16+E17+E18</f>
        <v>#REF!</v>
      </c>
      <c r="F13" s="57" t="e">
        <f>+F14+F15+F16+F17+F18</f>
        <v>#REF!</v>
      </c>
      <c r="G13" s="57" t="e">
        <f>+G14+G15+G16+G17+G18</f>
        <v>#REF!</v>
      </c>
      <c r="H13" s="57" t="e">
        <f>+H14+H15+H16+H17+H18</f>
        <v>#REF!</v>
      </c>
      <c r="I13" s="194">
        <f>I14+I15+I16+I17+I18</f>
        <v>23600000</v>
      </c>
      <c r="J13" s="194">
        <f>J14+J15+J16+J17+J18</f>
        <v>26100000</v>
      </c>
      <c r="K13" s="194">
        <f>K14+K15+K16+K17+K18</f>
        <v>26835220</v>
      </c>
    </row>
    <row r="14" spans="1:11" s="58" customFormat="1" ht="12" customHeight="1">
      <c r="A14" s="59" t="s">
        <v>70</v>
      </c>
      <c r="B14" s="60" t="s">
        <v>71</v>
      </c>
      <c r="C14" s="61" t="s">
        <v>72</v>
      </c>
      <c r="D14" s="62" t="e">
        <f>#REF!+#REF!+#REF!</f>
        <v>#REF!</v>
      </c>
      <c r="E14" s="62" t="e">
        <f>#REF!+#REF!+#REF!</f>
        <v>#REF!</v>
      </c>
      <c r="F14" s="62" t="e">
        <f>#REF!+#REF!+#REF!</f>
        <v>#REF!</v>
      </c>
      <c r="G14" s="62" t="e">
        <f>#REF!+#REF!+#REF!</f>
        <v>#REF!</v>
      </c>
      <c r="H14" s="62" t="e">
        <f>#REF!+#REF!+#REF!</f>
        <v>#REF!</v>
      </c>
      <c r="I14" s="70">
        <v>0</v>
      </c>
      <c r="J14" s="70">
        <v>0</v>
      </c>
      <c r="K14" s="70">
        <v>0</v>
      </c>
    </row>
    <row r="15" spans="1:11" s="58" customFormat="1" ht="12" customHeight="1">
      <c r="A15" s="63" t="s">
        <v>73</v>
      </c>
      <c r="B15" s="64" t="s">
        <v>74</v>
      </c>
      <c r="C15" s="65" t="s">
        <v>75</v>
      </c>
      <c r="D15" s="66" t="e">
        <f>#REF!+#REF!+#REF!</f>
        <v>#REF!</v>
      </c>
      <c r="E15" s="66" t="e">
        <f>#REF!+#REF!+#REF!</f>
        <v>#REF!</v>
      </c>
      <c r="F15" s="66" t="e">
        <f>#REF!+#REF!+#REF!</f>
        <v>#REF!</v>
      </c>
      <c r="G15" s="66" t="e">
        <f>#REF!+#REF!+#REF!</f>
        <v>#REF!</v>
      </c>
      <c r="H15" s="66" t="e">
        <f>#REF!+#REF!+#REF!</f>
        <v>#REF!</v>
      </c>
      <c r="I15" s="70">
        <v>0</v>
      </c>
      <c r="J15" s="70">
        <v>0</v>
      </c>
      <c r="K15" s="70">
        <v>0</v>
      </c>
    </row>
    <row r="16" spans="1:11" s="58" customFormat="1" ht="12" customHeight="1">
      <c r="A16" s="63" t="s">
        <v>76</v>
      </c>
      <c r="B16" s="64" t="s">
        <v>77</v>
      </c>
      <c r="C16" s="65" t="s">
        <v>78</v>
      </c>
      <c r="D16" s="66" t="e">
        <f>#REF!+#REF!+#REF!</f>
        <v>#REF!</v>
      </c>
      <c r="E16" s="66" t="e">
        <f>#REF!+#REF!+#REF!</f>
        <v>#REF!</v>
      </c>
      <c r="F16" s="66" t="e">
        <f>#REF!+#REF!+#REF!</f>
        <v>#REF!</v>
      </c>
      <c r="G16" s="66" t="e">
        <f>#REF!+#REF!+#REF!</f>
        <v>#REF!</v>
      </c>
      <c r="H16" s="66" t="e">
        <f>#REF!+#REF!+#REF!</f>
        <v>#REF!</v>
      </c>
      <c r="I16" s="70">
        <v>0</v>
      </c>
      <c r="J16" s="70">
        <v>0</v>
      </c>
      <c r="K16" s="70">
        <v>0</v>
      </c>
    </row>
    <row r="17" spans="1:11" s="58" customFormat="1" ht="12" customHeight="1">
      <c r="A17" s="63" t="s">
        <v>79</v>
      </c>
      <c r="B17" s="64" t="s">
        <v>80</v>
      </c>
      <c r="C17" s="65" t="s">
        <v>81</v>
      </c>
      <c r="D17" s="66" t="e">
        <f>#REF!+#REF!+#REF!</f>
        <v>#REF!</v>
      </c>
      <c r="E17" s="66" t="e">
        <f>#REF!+#REF!+#REF!</f>
        <v>#REF!</v>
      </c>
      <c r="F17" s="66" t="e">
        <f>#REF!+#REF!+#REF!</f>
        <v>#REF!</v>
      </c>
      <c r="G17" s="66" t="e">
        <f>#REF!+#REF!+#REF!</f>
        <v>#REF!</v>
      </c>
      <c r="H17" s="66" t="e">
        <f>#REF!+#REF!+#REF!</f>
        <v>#REF!</v>
      </c>
      <c r="I17" s="70">
        <v>0</v>
      </c>
      <c r="J17" s="70">
        <v>0</v>
      </c>
      <c r="K17" s="70">
        <v>0</v>
      </c>
    </row>
    <row r="18" spans="1:11" s="58" customFormat="1" ht="12" customHeight="1" thickBot="1">
      <c r="A18" s="63" t="s">
        <v>82</v>
      </c>
      <c r="B18" s="64" t="s">
        <v>83</v>
      </c>
      <c r="C18" s="65" t="s">
        <v>84</v>
      </c>
      <c r="D18" s="66" t="e">
        <f>#REF!+#REF!+#REF!</f>
        <v>#REF!</v>
      </c>
      <c r="E18" s="66" t="e">
        <f>#REF!+#REF!+#REF!</f>
        <v>#REF!</v>
      </c>
      <c r="F18" s="66" t="e">
        <f>#REF!+#REF!+#REF!</f>
        <v>#REF!</v>
      </c>
      <c r="G18" s="66" t="e">
        <f>#REF!+#REF!+#REF!</f>
        <v>#REF!</v>
      </c>
      <c r="H18" s="66" t="e">
        <f>#REF!+#REF!+#REF!</f>
        <v>#REF!</v>
      </c>
      <c r="I18" s="66">
        <v>23600000</v>
      </c>
      <c r="J18" s="66">
        <v>26100000</v>
      </c>
      <c r="K18" s="66">
        <v>26835220</v>
      </c>
    </row>
    <row r="19" spans="1:11" s="58" customFormat="1" ht="12" customHeight="1" thickBot="1">
      <c r="A19" s="54" t="s">
        <v>3</v>
      </c>
      <c r="B19" s="55" t="s">
        <v>85</v>
      </c>
      <c r="C19" s="56" t="s">
        <v>86</v>
      </c>
      <c r="D19" s="57" t="e">
        <f>+D20+D21+D22+D23+D24</f>
        <v>#REF!</v>
      </c>
      <c r="E19" s="57" t="e">
        <f>+E20+E21+E22+E23+E24</f>
        <v>#REF!</v>
      </c>
      <c r="F19" s="57" t="e">
        <f>+F20+F21+F22+F23+F24</f>
        <v>#REF!</v>
      </c>
      <c r="G19" s="57" t="e">
        <f>+G20+G21+G22+G23+G24</f>
        <v>#REF!</v>
      </c>
      <c r="H19" s="57" t="e">
        <f>+H20+H21+H22+H23+H24</f>
        <v>#REF!</v>
      </c>
      <c r="I19" s="197">
        <f>I20+I21+I22+I23+I24</f>
        <v>58018404</v>
      </c>
      <c r="J19" s="197">
        <f>J20+J21+J22+J23+J24</f>
        <v>58018404</v>
      </c>
      <c r="K19" s="197">
        <f>K20+K21+K22+K23+K24</f>
        <v>90623166</v>
      </c>
    </row>
    <row r="20" spans="1:11" s="58" customFormat="1" ht="12" customHeight="1">
      <c r="A20" s="59" t="s">
        <v>87</v>
      </c>
      <c r="B20" s="60" t="s">
        <v>88</v>
      </c>
      <c r="C20" s="61" t="s">
        <v>89</v>
      </c>
      <c r="D20" s="62" t="e">
        <f>#REF!+#REF!+#REF!</f>
        <v>#REF!</v>
      </c>
      <c r="E20" s="62" t="e">
        <f>#REF!+#REF!+#REF!</f>
        <v>#REF!</v>
      </c>
      <c r="F20" s="62" t="e">
        <f>#REF!+#REF!+#REF!</f>
        <v>#REF!</v>
      </c>
      <c r="G20" s="62" t="e">
        <f>#REF!+#REF!+#REF!</f>
        <v>#REF!</v>
      </c>
      <c r="H20" s="62" t="e">
        <f>#REF!+#REF!+#REF!</f>
        <v>#REF!</v>
      </c>
      <c r="I20" s="70">
        <v>0</v>
      </c>
      <c r="J20" s="79">
        <v>0</v>
      </c>
      <c r="K20" s="79">
        <v>0</v>
      </c>
    </row>
    <row r="21" spans="1:11" s="58" customFormat="1" ht="12" customHeight="1">
      <c r="A21" s="63" t="s">
        <v>90</v>
      </c>
      <c r="B21" s="64" t="s">
        <v>91</v>
      </c>
      <c r="C21" s="65" t="s">
        <v>92</v>
      </c>
      <c r="D21" s="66" t="e">
        <f>#REF!+#REF!+#REF!</f>
        <v>#REF!</v>
      </c>
      <c r="E21" s="66" t="e">
        <f>#REF!+#REF!+#REF!</f>
        <v>#REF!</v>
      </c>
      <c r="F21" s="66" t="e">
        <f>#REF!+#REF!+#REF!</f>
        <v>#REF!</v>
      </c>
      <c r="G21" s="66" t="e">
        <f>#REF!+#REF!+#REF!</f>
        <v>#REF!</v>
      </c>
      <c r="H21" s="66" t="e">
        <f>#REF!+#REF!+#REF!</f>
        <v>#REF!</v>
      </c>
      <c r="I21" s="70">
        <v>0</v>
      </c>
      <c r="J21" s="70">
        <v>0</v>
      </c>
      <c r="K21" s="70">
        <v>0</v>
      </c>
    </row>
    <row r="22" spans="1:11" s="58" customFormat="1" ht="12" customHeight="1">
      <c r="A22" s="63" t="s">
        <v>93</v>
      </c>
      <c r="B22" s="64" t="s">
        <v>94</v>
      </c>
      <c r="C22" s="65" t="s">
        <v>95</v>
      </c>
      <c r="D22" s="66" t="e">
        <f>#REF!+#REF!+#REF!</f>
        <v>#REF!</v>
      </c>
      <c r="E22" s="66" t="e">
        <f>#REF!+#REF!+#REF!</f>
        <v>#REF!</v>
      </c>
      <c r="F22" s="66" t="e">
        <f>#REF!+#REF!+#REF!</f>
        <v>#REF!</v>
      </c>
      <c r="G22" s="66" t="e">
        <f>#REF!+#REF!+#REF!</f>
        <v>#REF!</v>
      </c>
      <c r="H22" s="66" t="e">
        <f>#REF!+#REF!+#REF!</f>
        <v>#REF!</v>
      </c>
      <c r="I22" s="70">
        <v>0</v>
      </c>
      <c r="J22" s="70">
        <v>0</v>
      </c>
      <c r="K22" s="70">
        <v>0</v>
      </c>
    </row>
    <row r="23" spans="1:11" s="58" customFormat="1" ht="12" customHeight="1">
      <c r="A23" s="63" t="s">
        <v>96</v>
      </c>
      <c r="B23" s="64" t="s">
        <v>97</v>
      </c>
      <c r="C23" s="65" t="s">
        <v>98</v>
      </c>
      <c r="D23" s="66" t="e">
        <f>#REF!+#REF!+#REF!</f>
        <v>#REF!</v>
      </c>
      <c r="E23" s="66" t="e">
        <f>#REF!+#REF!+#REF!</f>
        <v>#REF!</v>
      </c>
      <c r="F23" s="66" t="e">
        <f>#REF!+#REF!+#REF!</f>
        <v>#REF!</v>
      </c>
      <c r="G23" s="66" t="e">
        <f>#REF!+#REF!+#REF!</f>
        <v>#REF!</v>
      </c>
      <c r="H23" s="66" t="e">
        <f>#REF!+#REF!+#REF!</f>
        <v>#REF!</v>
      </c>
      <c r="I23" s="70">
        <v>0</v>
      </c>
      <c r="J23" s="70">
        <v>0</v>
      </c>
      <c r="K23" s="70">
        <v>0</v>
      </c>
    </row>
    <row r="24" spans="1:11" s="58" customFormat="1" ht="12" customHeight="1" thickBot="1">
      <c r="A24" s="63" t="s">
        <v>99</v>
      </c>
      <c r="B24" s="64" t="s">
        <v>100</v>
      </c>
      <c r="C24" s="65" t="s">
        <v>101</v>
      </c>
      <c r="D24" s="66" t="e">
        <f>#REF!+#REF!+#REF!</f>
        <v>#REF!</v>
      </c>
      <c r="E24" s="66" t="e">
        <f>#REF!+#REF!+#REF!</f>
        <v>#REF!</v>
      </c>
      <c r="F24" s="66" t="e">
        <f>#REF!+#REF!+#REF!</f>
        <v>#REF!</v>
      </c>
      <c r="G24" s="66" t="e">
        <f>#REF!+#REF!+#REF!</f>
        <v>#REF!</v>
      </c>
      <c r="H24" s="66" t="e">
        <f>#REF!+#REF!+#REF!</f>
        <v>#REF!</v>
      </c>
      <c r="I24" s="70">
        <v>58018404</v>
      </c>
      <c r="J24" s="70">
        <v>58018404</v>
      </c>
      <c r="K24" s="70">
        <v>90623166</v>
      </c>
    </row>
    <row r="25" spans="1:11" s="58" customFormat="1" ht="12" customHeight="1" thickBot="1">
      <c r="A25" s="54" t="s">
        <v>102</v>
      </c>
      <c r="B25" s="55" t="s">
        <v>103</v>
      </c>
      <c r="C25" s="56" t="s">
        <v>104</v>
      </c>
      <c r="D25" s="72" t="e">
        <f>SUM(D26:D32)</f>
        <v>#REF!</v>
      </c>
      <c r="E25" s="72" t="e">
        <f>SUM(E26:E32)</f>
        <v>#REF!</v>
      </c>
      <c r="F25" s="72" t="e">
        <f>SUM(F26:F32)</f>
        <v>#REF!</v>
      </c>
      <c r="G25" s="72" t="e">
        <f>SUM(G26:G32)</f>
        <v>#REF!</v>
      </c>
      <c r="H25" s="72" t="e">
        <f>SUM(H26:H32)</f>
        <v>#REF!</v>
      </c>
      <c r="I25" s="195">
        <f>I26+I27+I28+I29+I30+I31+I32</f>
        <v>17070000</v>
      </c>
      <c r="J25" s="195">
        <f>J26+J27+J28+J29+J30+J31+J32</f>
        <v>17901365</v>
      </c>
      <c r="K25" s="195">
        <f>K26+K27+K28+K29+K30+K31+K32</f>
        <v>19916473</v>
      </c>
    </row>
    <row r="26" spans="1:11" s="58" customFormat="1" ht="12" customHeight="1">
      <c r="A26" s="59" t="s">
        <v>105</v>
      </c>
      <c r="B26" s="60" t="s">
        <v>106</v>
      </c>
      <c r="C26" s="61" t="s">
        <v>107</v>
      </c>
      <c r="D26" s="73" t="e">
        <f>#REF!+#REF!+#REF!</f>
        <v>#REF!</v>
      </c>
      <c r="E26" s="73" t="e">
        <f>#REF!+#REF!+#REF!</f>
        <v>#REF!</v>
      </c>
      <c r="F26" s="73" t="e">
        <f>#REF!+#REF!+#REF!</f>
        <v>#REF!</v>
      </c>
      <c r="G26" s="73" t="e">
        <f>#REF!+#REF!+#REF!</f>
        <v>#REF!</v>
      </c>
      <c r="H26" s="73" t="e">
        <f>#REF!+#REF!+#REF!</f>
        <v>#REF!</v>
      </c>
      <c r="I26" s="73">
        <v>3750000</v>
      </c>
      <c r="J26" s="73">
        <v>3750000</v>
      </c>
      <c r="K26" s="73">
        <v>3486110</v>
      </c>
    </row>
    <row r="27" spans="1:11" s="58" customFormat="1" ht="12" customHeight="1">
      <c r="A27" s="59" t="s">
        <v>108</v>
      </c>
      <c r="B27" s="60" t="s">
        <v>109</v>
      </c>
      <c r="C27" s="61" t="s">
        <v>110</v>
      </c>
      <c r="D27" s="73" t="e">
        <f>#REF!+#REF!+#REF!</f>
        <v>#REF!</v>
      </c>
      <c r="E27" s="73" t="e">
        <f>#REF!+#REF!+#REF!</f>
        <v>#REF!</v>
      </c>
      <c r="F27" s="73" t="e">
        <f>#REF!+#REF!+#REF!</f>
        <v>#REF!</v>
      </c>
      <c r="G27" s="73" t="e">
        <f>#REF!+#REF!+#REF!</f>
        <v>#REF!</v>
      </c>
      <c r="H27" s="73" t="e">
        <f>#REF!+#REF!+#REF!</f>
        <v>#REF!</v>
      </c>
      <c r="I27" s="70">
        <v>0</v>
      </c>
      <c r="J27" s="70">
        <v>0</v>
      </c>
      <c r="K27" s="70">
        <v>8368</v>
      </c>
    </row>
    <row r="28" spans="1:11" s="58" customFormat="1" ht="12" customHeight="1">
      <c r="A28" s="59" t="s">
        <v>111</v>
      </c>
      <c r="B28" s="64" t="s">
        <v>112</v>
      </c>
      <c r="C28" s="65" t="s">
        <v>113</v>
      </c>
      <c r="D28" s="73" t="e">
        <f>#REF!+#REF!+#REF!</f>
        <v>#REF!</v>
      </c>
      <c r="E28" s="73" t="e">
        <f>#REF!+#REF!+#REF!</f>
        <v>#REF!</v>
      </c>
      <c r="F28" s="73" t="e">
        <f>#REF!+#REF!+#REF!</f>
        <v>#REF!</v>
      </c>
      <c r="G28" s="73" t="e">
        <f>#REF!+#REF!+#REF!</f>
        <v>#REF!</v>
      </c>
      <c r="H28" s="73" t="e">
        <f>#REF!+#REF!+#REF!</f>
        <v>#REF!</v>
      </c>
      <c r="I28" s="73">
        <v>10000000</v>
      </c>
      <c r="J28" s="73">
        <v>10831365</v>
      </c>
      <c r="K28" s="73">
        <v>13575112</v>
      </c>
    </row>
    <row r="29" spans="1:11" s="58" customFormat="1" ht="12" customHeight="1">
      <c r="A29" s="59" t="s">
        <v>114</v>
      </c>
      <c r="B29" s="64" t="s">
        <v>115</v>
      </c>
      <c r="C29" s="65" t="s">
        <v>116</v>
      </c>
      <c r="D29" s="73" t="e">
        <f>#REF!+#REF!+#REF!</f>
        <v>#REF!</v>
      </c>
      <c r="E29" s="73" t="e">
        <f>#REF!+#REF!+#REF!</f>
        <v>#REF!</v>
      </c>
      <c r="F29" s="73" t="e">
        <f>#REF!+#REF!+#REF!</f>
        <v>#REF!</v>
      </c>
      <c r="G29" s="73" t="e">
        <f>#REF!+#REF!+#REF!</f>
        <v>#REF!</v>
      </c>
      <c r="H29" s="73" t="e">
        <f>#REF!+#REF!+#REF!</f>
        <v>#REF!</v>
      </c>
      <c r="I29" s="70">
        <v>0</v>
      </c>
      <c r="J29" s="70">
        <v>0</v>
      </c>
      <c r="K29" s="70">
        <v>0</v>
      </c>
    </row>
    <row r="30" spans="1:11" s="58" customFormat="1" ht="12" customHeight="1">
      <c r="A30" s="59" t="s">
        <v>117</v>
      </c>
      <c r="B30" s="64" t="s">
        <v>118</v>
      </c>
      <c r="C30" s="65" t="s">
        <v>119</v>
      </c>
      <c r="D30" s="73" t="e">
        <f>#REF!+#REF!+#REF!</f>
        <v>#REF!</v>
      </c>
      <c r="E30" s="73" t="e">
        <f>#REF!+#REF!+#REF!</f>
        <v>#REF!</v>
      </c>
      <c r="F30" s="73" t="e">
        <f>#REF!+#REF!+#REF!</f>
        <v>#REF!</v>
      </c>
      <c r="G30" s="73" t="e">
        <f>#REF!+#REF!+#REF!</f>
        <v>#REF!</v>
      </c>
      <c r="H30" s="73" t="e">
        <f>#REF!+#REF!+#REF!</f>
        <v>#REF!</v>
      </c>
      <c r="I30" s="73">
        <v>3200000</v>
      </c>
      <c r="J30" s="73">
        <v>3200000</v>
      </c>
      <c r="K30" s="73">
        <v>2819791</v>
      </c>
    </row>
    <row r="31" spans="1:11" s="58" customFormat="1" ht="12" customHeight="1">
      <c r="A31" s="59" t="s">
        <v>120</v>
      </c>
      <c r="B31" s="68" t="s">
        <v>121</v>
      </c>
      <c r="C31" s="69" t="s">
        <v>122</v>
      </c>
      <c r="D31" s="73" t="e">
        <f>#REF!+#REF!+#REF!</f>
        <v>#REF!</v>
      </c>
      <c r="E31" s="73" t="e">
        <f>#REF!+#REF!+#REF!</f>
        <v>#REF!</v>
      </c>
      <c r="F31" s="73" t="e">
        <f>#REF!+#REF!+#REF!</f>
        <v>#REF!</v>
      </c>
      <c r="G31" s="73" t="e">
        <f>#REF!+#REF!+#REF!</f>
        <v>#REF!</v>
      </c>
      <c r="H31" s="73" t="e">
        <f>#REF!+#REF!+#REF!</f>
        <v>#REF!</v>
      </c>
      <c r="I31" s="70">
        <v>0</v>
      </c>
      <c r="J31" s="70">
        <v>0</v>
      </c>
      <c r="K31" s="70">
        <v>0</v>
      </c>
    </row>
    <row r="32" spans="1:11" s="58" customFormat="1" ht="12" customHeight="1" thickBot="1">
      <c r="A32" s="59" t="s">
        <v>123</v>
      </c>
      <c r="B32" s="68" t="s">
        <v>124</v>
      </c>
      <c r="C32" s="69" t="s">
        <v>125</v>
      </c>
      <c r="D32" s="73" t="e">
        <f>#REF!+#REF!+#REF!</f>
        <v>#REF!</v>
      </c>
      <c r="E32" s="73" t="e">
        <f>#REF!+#REF!+#REF!</f>
        <v>#REF!</v>
      </c>
      <c r="F32" s="73" t="e">
        <f>#REF!+#REF!+#REF!</f>
        <v>#REF!</v>
      </c>
      <c r="G32" s="73" t="e">
        <f>#REF!+#REF!+#REF!</f>
        <v>#REF!</v>
      </c>
      <c r="H32" s="73" t="e">
        <f>#REF!+#REF!+#REF!</f>
        <v>#REF!</v>
      </c>
      <c r="I32" s="73">
        <v>120000</v>
      </c>
      <c r="J32" s="73">
        <v>120000</v>
      </c>
      <c r="K32" s="73">
        <v>27092</v>
      </c>
    </row>
    <row r="33" spans="1:11" s="58" customFormat="1" ht="12" customHeight="1" thickBot="1">
      <c r="A33" s="54" t="s">
        <v>5</v>
      </c>
      <c r="B33" s="55" t="s">
        <v>126</v>
      </c>
      <c r="C33" s="56" t="s">
        <v>127</v>
      </c>
      <c r="D33" s="57" t="e">
        <f>SUM(D34:D43)</f>
        <v>#REF!</v>
      </c>
      <c r="E33" s="57" t="e">
        <f>SUM(E34:E43)</f>
        <v>#REF!</v>
      </c>
      <c r="F33" s="57" t="e">
        <f>SUM(F34:F43)</f>
        <v>#REF!</v>
      </c>
      <c r="G33" s="57" t="e">
        <f>SUM(G34:G43)</f>
        <v>#REF!</v>
      </c>
      <c r="H33" s="57" t="e">
        <f>SUM(H34:H43)</f>
        <v>#REF!</v>
      </c>
      <c r="I33" s="194">
        <f>I34+I35+I36+I37+I38+I39+I40+I41+I42+I43</f>
        <v>10039000</v>
      </c>
      <c r="J33" s="194">
        <f>J34+J35+J36+J37+J38+J39+J40+J41+J42+J43</f>
        <v>11944295</v>
      </c>
      <c r="K33" s="194">
        <f>K34+K35+K36+K37+K38+K39+K40+K41+K42+K43</f>
        <v>16297708</v>
      </c>
    </row>
    <row r="34" spans="1:11" s="58" customFormat="1" ht="12" customHeight="1">
      <c r="A34" s="59" t="s">
        <v>128</v>
      </c>
      <c r="B34" s="60" t="s">
        <v>129</v>
      </c>
      <c r="C34" s="61" t="s">
        <v>130</v>
      </c>
      <c r="D34" s="62" t="e">
        <f>#REF!+#REF!+#REF!</f>
        <v>#REF!</v>
      </c>
      <c r="E34" s="62" t="e">
        <f>#REF!+#REF!+#REF!</f>
        <v>#REF!</v>
      </c>
      <c r="F34" s="62" t="e">
        <f>#REF!+#REF!+#REF!</f>
        <v>#REF!</v>
      </c>
      <c r="G34" s="62" t="e">
        <f>#REF!+#REF!+#REF!</f>
        <v>#REF!</v>
      </c>
      <c r="H34" s="62" t="e">
        <f>#REF!+#REF!+#REF!</f>
        <v>#REF!</v>
      </c>
      <c r="I34" s="196">
        <v>0</v>
      </c>
      <c r="J34" s="70">
        <v>0</v>
      </c>
      <c r="K34" s="70">
        <v>0</v>
      </c>
    </row>
    <row r="35" spans="1:11" s="58" customFormat="1" ht="12" customHeight="1">
      <c r="A35" s="63" t="s">
        <v>131</v>
      </c>
      <c r="B35" s="64" t="s">
        <v>132</v>
      </c>
      <c r="C35" s="65" t="s">
        <v>133</v>
      </c>
      <c r="D35" s="66" t="e">
        <f>#REF!+#REF!+#REF!</f>
        <v>#REF!</v>
      </c>
      <c r="E35" s="66" t="e">
        <f>#REF!+#REF!+#REF!</f>
        <v>#REF!</v>
      </c>
      <c r="F35" s="66" t="e">
        <f>#REF!+#REF!+#REF!</f>
        <v>#REF!</v>
      </c>
      <c r="G35" s="66" t="e">
        <f>#REF!+#REF!+#REF!</f>
        <v>#REF!</v>
      </c>
      <c r="H35" s="66" t="e">
        <f>#REF!+#REF!+#REF!</f>
        <v>#REF!</v>
      </c>
      <c r="I35" s="70">
        <v>400000</v>
      </c>
      <c r="J35" s="66">
        <v>1300000</v>
      </c>
      <c r="K35" s="66">
        <v>3633215</v>
      </c>
    </row>
    <row r="36" spans="1:11" s="58" customFormat="1" ht="12" customHeight="1">
      <c r="A36" s="63" t="s">
        <v>134</v>
      </c>
      <c r="B36" s="64" t="s">
        <v>135</v>
      </c>
      <c r="C36" s="65" t="s">
        <v>136</v>
      </c>
      <c r="D36" s="66" t="e">
        <f>#REF!+#REF!+#REF!</f>
        <v>#REF!</v>
      </c>
      <c r="E36" s="66" t="e">
        <f>#REF!+#REF!+#REF!</f>
        <v>#REF!</v>
      </c>
      <c r="F36" s="66" t="e">
        <f>#REF!+#REF!+#REF!</f>
        <v>#REF!</v>
      </c>
      <c r="G36" s="66" t="e">
        <f>#REF!+#REF!+#REF!</f>
        <v>#REF!</v>
      </c>
      <c r="H36" s="66" t="e">
        <f>#REF!+#REF!+#REF!</f>
        <v>#REF!</v>
      </c>
      <c r="I36" s="70">
        <v>0</v>
      </c>
      <c r="J36" s="70">
        <v>0</v>
      </c>
      <c r="K36" s="70">
        <v>331539</v>
      </c>
    </row>
    <row r="37" spans="1:11" s="58" customFormat="1" ht="12" customHeight="1">
      <c r="A37" s="63" t="s">
        <v>137</v>
      </c>
      <c r="B37" s="64" t="s">
        <v>138</v>
      </c>
      <c r="C37" s="65" t="s">
        <v>139</v>
      </c>
      <c r="D37" s="66" t="e">
        <f>#REF!+#REF!+#REF!</f>
        <v>#REF!</v>
      </c>
      <c r="E37" s="66" t="e">
        <f>#REF!+#REF!+#REF!</f>
        <v>#REF!</v>
      </c>
      <c r="F37" s="66" t="e">
        <f>#REF!+#REF!+#REF!</f>
        <v>#REF!</v>
      </c>
      <c r="G37" s="66" t="e">
        <f>#REF!+#REF!+#REF!</f>
        <v>#REF!</v>
      </c>
      <c r="H37" s="66" t="e">
        <f>#REF!+#REF!+#REF!</f>
        <v>#REF!</v>
      </c>
      <c r="I37" s="66">
        <v>3300000</v>
      </c>
      <c r="J37" s="66">
        <v>3300000</v>
      </c>
      <c r="K37" s="66">
        <v>2279820</v>
      </c>
    </row>
    <row r="38" spans="1:11" s="58" customFormat="1" ht="12" customHeight="1">
      <c r="A38" s="63" t="s">
        <v>140</v>
      </c>
      <c r="B38" s="64" t="s">
        <v>141</v>
      </c>
      <c r="C38" s="65" t="s">
        <v>142</v>
      </c>
      <c r="D38" s="66" t="e">
        <f>#REF!+#REF!+#REF!</f>
        <v>#REF!</v>
      </c>
      <c r="E38" s="66" t="e">
        <f>#REF!+#REF!+#REF!</f>
        <v>#REF!</v>
      </c>
      <c r="F38" s="66" t="e">
        <f>#REF!+#REF!+#REF!</f>
        <v>#REF!</v>
      </c>
      <c r="G38" s="66" t="e">
        <f>#REF!+#REF!+#REF!</f>
        <v>#REF!</v>
      </c>
      <c r="H38" s="66" t="e">
        <f>#REF!+#REF!+#REF!</f>
        <v>#REF!</v>
      </c>
      <c r="I38" s="66">
        <v>3200000</v>
      </c>
      <c r="J38" s="66">
        <v>3200000</v>
      </c>
      <c r="K38" s="66">
        <v>2969104</v>
      </c>
    </row>
    <row r="39" spans="1:11" s="58" customFormat="1" ht="12" customHeight="1">
      <c r="A39" s="63" t="s">
        <v>143</v>
      </c>
      <c r="B39" s="64" t="s">
        <v>144</v>
      </c>
      <c r="C39" s="65" t="s">
        <v>145</v>
      </c>
      <c r="D39" s="66" t="e">
        <f>#REF!+#REF!+#REF!</f>
        <v>#REF!</v>
      </c>
      <c r="E39" s="66" t="e">
        <f>#REF!+#REF!+#REF!</f>
        <v>#REF!</v>
      </c>
      <c r="F39" s="66" t="e">
        <f>#REF!+#REF!+#REF!</f>
        <v>#REF!</v>
      </c>
      <c r="G39" s="66" t="e">
        <f>#REF!+#REF!+#REF!</f>
        <v>#REF!</v>
      </c>
      <c r="H39" s="66" t="e">
        <f>#REF!+#REF!+#REF!</f>
        <v>#REF!</v>
      </c>
      <c r="I39" s="66">
        <v>1134000</v>
      </c>
      <c r="J39" s="66">
        <v>1134000</v>
      </c>
      <c r="K39" s="66">
        <v>2394212</v>
      </c>
    </row>
    <row r="40" spans="1:11" s="58" customFormat="1" ht="12" customHeight="1">
      <c r="A40" s="63" t="s">
        <v>146</v>
      </c>
      <c r="B40" s="64" t="s">
        <v>147</v>
      </c>
      <c r="C40" s="65" t="s">
        <v>148</v>
      </c>
      <c r="D40" s="66" t="e">
        <f>#REF!+#REF!+#REF!</f>
        <v>#REF!</v>
      </c>
      <c r="E40" s="66" t="e">
        <f>#REF!+#REF!+#REF!</f>
        <v>#REF!</v>
      </c>
      <c r="F40" s="66" t="e">
        <f>#REF!+#REF!+#REF!</f>
        <v>#REF!</v>
      </c>
      <c r="G40" s="66" t="e">
        <f>#REF!+#REF!+#REF!</f>
        <v>#REF!</v>
      </c>
      <c r="H40" s="66" t="e">
        <f>#REF!+#REF!+#REF!</f>
        <v>#REF!</v>
      </c>
      <c r="I40" s="70">
        <v>0</v>
      </c>
      <c r="J40" s="70">
        <v>0</v>
      </c>
      <c r="K40" s="70">
        <v>0</v>
      </c>
    </row>
    <row r="41" spans="1:11" s="58" customFormat="1" ht="12" customHeight="1">
      <c r="A41" s="63" t="s">
        <v>149</v>
      </c>
      <c r="B41" s="64" t="s">
        <v>150</v>
      </c>
      <c r="C41" s="65" t="s">
        <v>151</v>
      </c>
      <c r="D41" s="66" t="e">
        <f>#REF!+#REF!+#REF!</f>
        <v>#REF!</v>
      </c>
      <c r="E41" s="66" t="e">
        <f>#REF!+#REF!+#REF!</f>
        <v>#REF!</v>
      </c>
      <c r="F41" s="66" t="e">
        <f>#REF!+#REF!+#REF!</f>
        <v>#REF!</v>
      </c>
      <c r="G41" s="66" t="e">
        <f>#REF!+#REF!+#REF!</f>
        <v>#REF!</v>
      </c>
      <c r="H41" s="66" t="e">
        <f>#REF!+#REF!+#REF!</f>
        <v>#REF!</v>
      </c>
      <c r="I41" s="66">
        <v>5000</v>
      </c>
      <c r="J41" s="66">
        <v>5000</v>
      </c>
      <c r="K41" s="66">
        <v>20928</v>
      </c>
    </row>
    <row r="42" spans="1:11" s="58" customFormat="1" ht="12" customHeight="1">
      <c r="A42" s="63" t="s">
        <v>152</v>
      </c>
      <c r="B42" s="64" t="s">
        <v>153</v>
      </c>
      <c r="C42" s="65" t="s">
        <v>154</v>
      </c>
      <c r="D42" s="74" t="e">
        <f>#REF!+#REF!+#REF!</f>
        <v>#REF!</v>
      </c>
      <c r="E42" s="74" t="e">
        <f>#REF!+#REF!+#REF!</f>
        <v>#REF!</v>
      </c>
      <c r="F42" s="74" t="e">
        <f>#REF!+#REF!+#REF!</f>
        <v>#REF!</v>
      </c>
      <c r="G42" s="74" t="e">
        <f>#REF!+#REF!+#REF!</f>
        <v>#REF!</v>
      </c>
      <c r="H42" s="74" t="e">
        <f>#REF!+#REF!+#REF!</f>
        <v>#REF!</v>
      </c>
      <c r="I42" s="70">
        <v>0</v>
      </c>
      <c r="J42" s="70">
        <v>5295</v>
      </c>
      <c r="K42" s="74">
        <v>5295</v>
      </c>
    </row>
    <row r="43" spans="1:11" s="58" customFormat="1" ht="12" customHeight="1" thickBot="1">
      <c r="A43" s="67" t="s">
        <v>155</v>
      </c>
      <c r="B43" s="64" t="s">
        <v>156</v>
      </c>
      <c r="C43" s="69" t="s">
        <v>157</v>
      </c>
      <c r="D43" s="75" t="e">
        <f>#REF!+#REF!+#REF!</f>
        <v>#REF!</v>
      </c>
      <c r="E43" s="75" t="e">
        <f>#REF!+#REF!+#REF!</f>
        <v>#REF!</v>
      </c>
      <c r="F43" s="75" t="e">
        <f>#REF!+#REF!+#REF!</f>
        <v>#REF!</v>
      </c>
      <c r="G43" s="75" t="e">
        <f>#REF!+#REF!+#REF!</f>
        <v>#REF!</v>
      </c>
      <c r="H43" s="75"/>
      <c r="I43" s="75">
        <v>2000000</v>
      </c>
      <c r="J43" s="76">
        <v>3000000</v>
      </c>
      <c r="K43" s="75">
        <v>4663595</v>
      </c>
    </row>
    <row r="44" spans="1:11" s="58" customFormat="1" ht="12" customHeight="1" thickBot="1">
      <c r="A44" s="54" t="s">
        <v>6</v>
      </c>
      <c r="B44" s="55" t="s">
        <v>158</v>
      </c>
      <c r="C44" s="56" t="s">
        <v>159</v>
      </c>
      <c r="D44" s="57" t="e">
        <f>SUM(D45:D49)</f>
        <v>#REF!</v>
      </c>
      <c r="E44" s="57" t="e">
        <f>SUM(E45:E49)</f>
        <v>#REF!</v>
      </c>
      <c r="F44" s="57" t="e">
        <f>SUM(F45:F49)</f>
        <v>#REF!</v>
      </c>
      <c r="G44" s="57" t="e">
        <f>SUM(G45:G49)</f>
        <v>#REF!</v>
      </c>
      <c r="H44" s="57" t="e">
        <f>SUM(H45:H49)</f>
        <v>#REF!</v>
      </c>
      <c r="I44" s="198">
        <f>I45+I46+I47+I48+I49</f>
        <v>0</v>
      </c>
      <c r="J44" s="198">
        <f>J45+J46+J47+J48+J49</f>
        <v>1000</v>
      </c>
      <c r="K44" s="198">
        <f>K45+K46+K47+K48+K49</f>
        <v>1000</v>
      </c>
    </row>
    <row r="45" spans="1:11" s="58" customFormat="1" ht="12" customHeight="1">
      <c r="A45" s="59" t="s">
        <v>160</v>
      </c>
      <c r="B45" s="60" t="s">
        <v>161</v>
      </c>
      <c r="C45" s="61" t="s">
        <v>162</v>
      </c>
      <c r="D45" s="78" t="e">
        <f>#REF!+#REF!+#REF!</f>
        <v>#REF!</v>
      </c>
      <c r="E45" s="78" t="e">
        <f>#REF!+#REF!+#REF!</f>
        <v>#REF!</v>
      </c>
      <c r="F45" s="78" t="e">
        <f>#REF!+#REF!+#REF!</f>
        <v>#REF!</v>
      </c>
      <c r="G45" s="78" t="e">
        <f>#REF!+#REF!+#REF!</f>
        <v>#REF!</v>
      </c>
      <c r="H45" s="78" t="e">
        <f>#REF!+#REF!+#REF!</f>
        <v>#REF!</v>
      </c>
      <c r="I45" s="79">
        <v>0</v>
      </c>
      <c r="J45" s="79">
        <v>0</v>
      </c>
      <c r="K45" s="79">
        <v>0</v>
      </c>
    </row>
    <row r="46" spans="1:11" s="58" customFormat="1" ht="12" customHeight="1">
      <c r="A46" s="63" t="s">
        <v>163</v>
      </c>
      <c r="B46" s="64" t="s">
        <v>164</v>
      </c>
      <c r="C46" s="65" t="s">
        <v>165</v>
      </c>
      <c r="D46" s="74" t="e">
        <f>#REF!+#REF!+#REF!</f>
        <v>#REF!</v>
      </c>
      <c r="E46" s="74" t="e">
        <f>#REF!+#REF!+#REF!</f>
        <v>#REF!</v>
      </c>
      <c r="F46" s="74" t="e">
        <f>#REF!+#REF!+#REF!</f>
        <v>#REF!</v>
      </c>
      <c r="G46" s="74" t="e">
        <f>#REF!+#REF!+#REF!</f>
        <v>#REF!</v>
      </c>
      <c r="H46" s="74" t="e">
        <f>#REF!+#REF!+#REF!</f>
        <v>#REF!</v>
      </c>
      <c r="I46" s="70">
        <v>0</v>
      </c>
      <c r="J46" s="70">
        <v>1000</v>
      </c>
      <c r="K46" s="70">
        <v>1000</v>
      </c>
    </row>
    <row r="47" spans="1:11" s="58" customFormat="1" ht="12" customHeight="1">
      <c r="A47" s="63" t="s">
        <v>166</v>
      </c>
      <c r="B47" s="64" t="s">
        <v>167</v>
      </c>
      <c r="C47" s="65" t="s">
        <v>168</v>
      </c>
      <c r="D47" s="74" t="e">
        <f>#REF!+#REF!+#REF!</f>
        <v>#REF!</v>
      </c>
      <c r="E47" s="74" t="e">
        <f>#REF!+#REF!+#REF!</f>
        <v>#REF!</v>
      </c>
      <c r="F47" s="74" t="e">
        <f>#REF!+#REF!+#REF!</f>
        <v>#REF!</v>
      </c>
      <c r="G47" s="74" t="e">
        <f>#REF!+#REF!+#REF!</f>
        <v>#REF!</v>
      </c>
      <c r="H47" s="74" t="e">
        <f>#REF!+#REF!+#REF!</f>
        <v>#REF!</v>
      </c>
      <c r="I47" s="70">
        <v>0</v>
      </c>
      <c r="J47" s="70">
        <v>0</v>
      </c>
      <c r="K47" s="70">
        <v>0</v>
      </c>
    </row>
    <row r="48" spans="1:11" s="58" customFormat="1" ht="12" customHeight="1">
      <c r="A48" s="63" t="s">
        <v>169</v>
      </c>
      <c r="B48" s="64" t="s">
        <v>170</v>
      </c>
      <c r="C48" s="65" t="s">
        <v>171</v>
      </c>
      <c r="D48" s="74" t="e">
        <f>#REF!+#REF!+#REF!</f>
        <v>#REF!</v>
      </c>
      <c r="E48" s="74" t="e">
        <f>#REF!+#REF!+#REF!</f>
        <v>#REF!</v>
      </c>
      <c r="F48" s="74" t="e">
        <f>#REF!+#REF!+#REF!</f>
        <v>#REF!</v>
      </c>
      <c r="G48" s="74" t="e">
        <f>#REF!+#REF!+#REF!</f>
        <v>#REF!</v>
      </c>
      <c r="H48" s="74" t="e">
        <f>#REF!+#REF!+#REF!</f>
        <v>#REF!</v>
      </c>
      <c r="I48" s="70">
        <v>0</v>
      </c>
      <c r="J48" s="70">
        <v>0</v>
      </c>
      <c r="K48" s="70">
        <v>0</v>
      </c>
    </row>
    <row r="49" spans="1:11" s="58" customFormat="1" ht="12" customHeight="1" thickBot="1">
      <c r="A49" s="67" t="s">
        <v>172</v>
      </c>
      <c r="B49" s="64" t="s">
        <v>173</v>
      </c>
      <c r="C49" s="69" t="s">
        <v>174</v>
      </c>
      <c r="D49" s="75" t="e">
        <f>#REF!+#REF!+#REF!</f>
        <v>#REF!</v>
      </c>
      <c r="E49" s="75" t="e">
        <f>#REF!+#REF!+#REF!</f>
        <v>#REF!</v>
      </c>
      <c r="F49" s="75" t="e">
        <f>#REF!+#REF!+#REF!</f>
        <v>#REF!</v>
      </c>
      <c r="G49" s="75" t="e">
        <f>#REF!+#REF!+#REF!</f>
        <v>#REF!</v>
      </c>
      <c r="H49" s="75" t="e">
        <f>#REF!+#REF!+#REF!</f>
        <v>#REF!</v>
      </c>
      <c r="I49" s="76">
        <v>0</v>
      </c>
      <c r="J49" s="76">
        <v>0</v>
      </c>
      <c r="K49" s="76">
        <v>0</v>
      </c>
    </row>
    <row r="50" spans="1:11" s="58" customFormat="1" ht="12" customHeight="1" thickBot="1">
      <c r="A50" s="54" t="s">
        <v>175</v>
      </c>
      <c r="B50" s="55" t="s">
        <v>176</v>
      </c>
      <c r="C50" s="56" t="s">
        <v>177</v>
      </c>
      <c r="D50" s="57" t="e">
        <f>SUM(D51:D55)</f>
        <v>#REF!</v>
      </c>
      <c r="E50" s="57" t="e">
        <f>SUM(E51:E55)</f>
        <v>#REF!</v>
      </c>
      <c r="F50" s="57" t="e">
        <f>SUM(F51:F55)</f>
        <v>#REF!</v>
      </c>
      <c r="G50" s="57" t="e">
        <f>SUM(G51:G55)</f>
        <v>#REF!</v>
      </c>
      <c r="H50" s="57" t="e">
        <f>SUM(H51:H55)</f>
        <v>#REF!</v>
      </c>
      <c r="I50" s="198">
        <f>I51+I52+I53+I54+I55</f>
        <v>0</v>
      </c>
      <c r="J50" s="198">
        <f>J51+J52+J53+J54+J55</f>
        <v>0</v>
      </c>
      <c r="K50" s="198">
        <f>K51+K52+K53+K54+K55</f>
        <v>0</v>
      </c>
    </row>
    <row r="51" spans="1:11" s="58" customFormat="1" ht="12.75">
      <c r="A51" s="59" t="s">
        <v>178</v>
      </c>
      <c r="B51" s="60" t="s">
        <v>179</v>
      </c>
      <c r="C51" s="61" t="s">
        <v>180</v>
      </c>
      <c r="D51" s="62" t="e">
        <f>#REF!+#REF!+#REF!</f>
        <v>#REF!</v>
      </c>
      <c r="E51" s="62" t="e">
        <f>#REF!+#REF!+#REF!</f>
        <v>#REF!</v>
      </c>
      <c r="F51" s="62" t="e">
        <f>#REF!+#REF!+#REF!</f>
        <v>#REF!</v>
      </c>
      <c r="G51" s="62" t="e">
        <f>#REF!+#REF!+#REF!</f>
        <v>#REF!</v>
      </c>
      <c r="H51" s="62" t="e">
        <f>#REF!+#REF!+#REF!</f>
        <v>#REF!</v>
      </c>
      <c r="I51" s="79">
        <v>0</v>
      </c>
      <c r="J51" s="79">
        <v>0</v>
      </c>
      <c r="K51" s="79">
        <v>0</v>
      </c>
    </row>
    <row r="52" spans="1:11" s="58" customFormat="1" ht="12" customHeight="1">
      <c r="A52" s="59" t="s">
        <v>181</v>
      </c>
      <c r="B52" s="64" t="s">
        <v>182</v>
      </c>
      <c r="C52" s="65" t="s">
        <v>183</v>
      </c>
      <c r="D52" s="62" t="e">
        <f>#REF!+#REF!+#REF!</f>
        <v>#REF!</v>
      </c>
      <c r="E52" s="62" t="e">
        <f>#REF!+#REF!+#REF!</f>
        <v>#REF!</v>
      </c>
      <c r="F52" s="62" t="e">
        <f>#REF!+#REF!+#REF!</f>
        <v>#REF!</v>
      </c>
      <c r="G52" s="62" t="e">
        <f>#REF!+#REF!+#REF!</f>
        <v>#REF!</v>
      </c>
      <c r="H52" s="62" t="e">
        <f>#REF!+#REF!+#REF!</f>
        <v>#REF!</v>
      </c>
      <c r="I52" s="70">
        <v>0</v>
      </c>
      <c r="J52" s="70">
        <v>0</v>
      </c>
      <c r="K52" s="70">
        <v>0</v>
      </c>
    </row>
    <row r="53" spans="1:11" s="58" customFormat="1" ht="13.5" customHeight="1">
      <c r="A53" s="59" t="s">
        <v>184</v>
      </c>
      <c r="B53" s="64" t="s">
        <v>185</v>
      </c>
      <c r="C53" s="65" t="s">
        <v>186</v>
      </c>
      <c r="D53" s="62" t="e">
        <f>#REF!+#REF!+#REF!</f>
        <v>#REF!</v>
      </c>
      <c r="E53" s="62" t="e">
        <f>#REF!+#REF!+#REF!</f>
        <v>#REF!</v>
      </c>
      <c r="F53" s="62" t="e">
        <f>#REF!+#REF!+#REF!</f>
        <v>#REF!</v>
      </c>
      <c r="G53" s="62" t="e">
        <f>#REF!+#REF!+#REF!</f>
        <v>#REF!</v>
      </c>
      <c r="H53" s="62" t="e">
        <f>#REF!+#REF!+#REF!</f>
        <v>#REF!</v>
      </c>
      <c r="I53" s="70">
        <v>0</v>
      </c>
      <c r="J53" s="70">
        <v>0</v>
      </c>
      <c r="K53" s="70">
        <v>0</v>
      </c>
    </row>
    <row r="54" spans="1:11" s="58" customFormat="1" ht="12.75">
      <c r="A54" s="59" t="s">
        <v>187</v>
      </c>
      <c r="B54" s="64" t="s">
        <v>188</v>
      </c>
      <c r="C54" s="65" t="s">
        <v>189</v>
      </c>
      <c r="D54" s="62" t="e">
        <f>#REF!+#REF!+#REF!</f>
        <v>#REF!</v>
      </c>
      <c r="E54" s="62" t="e">
        <f>#REF!+#REF!+#REF!</f>
        <v>#REF!</v>
      </c>
      <c r="F54" s="62" t="e">
        <f>#REF!+#REF!+#REF!</f>
        <v>#REF!</v>
      </c>
      <c r="G54" s="62" t="e">
        <f>#REF!+#REF!+#REF!</f>
        <v>#REF!</v>
      </c>
      <c r="H54" s="62" t="e">
        <f>#REF!+#REF!+#REF!</f>
        <v>#REF!</v>
      </c>
      <c r="I54" s="70">
        <v>0</v>
      </c>
      <c r="J54" s="70">
        <v>0</v>
      </c>
      <c r="K54" s="70">
        <v>0</v>
      </c>
    </row>
    <row r="55" spans="1:11" s="58" customFormat="1" ht="12" customHeight="1" thickBot="1">
      <c r="A55" s="59" t="s">
        <v>190</v>
      </c>
      <c r="B55" s="64" t="s">
        <v>191</v>
      </c>
      <c r="C55" s="65" t="s">
        <v>192</v>
      </c>
      <c r="D55" s="62" t="e">
        <f>#REF!+#REF!+#REF!</f>
        <v>#REF!</v>
      </c>
      <c r="E55" s="62" t="e">
        <f>#REF!+#REF!+#REF!</f>
        <v>#REF!</v>
      </c>
      <c r="F55" s="62" t="e">
        <f>#REF!+#REF!+#REF!</f>
        <v>#REF!</v>
      </c>
      <c r="G55" s="62" t="e">
        <f>#REF!+#REF!+#REF!</f>
        <v>#REF!</v>
      </c>
      <c r="H55" s="62" t="e">
        <f>#REF!+#REF!+#REF!</f>
        <v>#REF!</v>
      </c>
      <c r="I55" s="76">
        <v>0</v>
      </c>
      <c r="J55" s="70">
        <v>0</v>
      </c>
      <c r="K55" s="76">
        <v>0</v>
      </c>
    </row>
    <row r="56" spans="1:11" s="58" customFormat="1" ht="12" customHeight="1" thickBot="1">
      <c r="A56" s="54" t="s">
        <v>8</v>
      </c>
      <c r="B56" s="55" t="s">
        <v>193</v>
      </c>
      <c r="C56" s="71" t="s">
        <v>194</v>
      </c>
      <c r="D56" s="57" t="e">
        <f>SUM(D57:D59)</f>
        <v>#REF!</v>
      </c>
      <c r="E56" s="57" t="e">
        <f>SUM(E57:E59)</f>
        <v>#REF!</v>
      </c>
      <c r="F56" s="57" t="e">
        <f>SUM(F57:F59)</f>
        <v>#REF!</v>
      </c>
      <c r="G56" s="57" t="e">
        <f>SUM(G57:G59)</f>
        <v>#REF!</v>
      </c>
      <c r="H56" s="57" t="e">
        <f>SUM(H57:H59)</f>
        <v>#REF!</v>
      </c>
      <c r="I56" s="198">
        <f>I57+I58+I59+I60+I61</f>
        <v>14500000</v>
      </c>
      <c r="J56" s="198">
        <f>J57+J58+J59+J60+J61</f>
        <v>44497949</v>
      </c>
      <c r="K56" s="198">
        <f>K57+K58+K59+K60+K61</f>
        <v>6760000</v>
      </c>
    </row>
    <row r="57" spans="1:11" s="58" customFormat="1" ht="12" customHeight="1">
      <c r="A57" s="59" t="s">
        <v>195</v>
      </c>
      <c r="B57" s="60" t="s">
        <v>196</v>
      </c>
      <c r="C57" s="61" t="s">
        <v>197</v>
      </c>
      <c r="D57" s="74" t="e">
        <f>#REF!+#REF!+#REF!</f>
        <v>#REF!</v>
      </c>
      <c r="E57" s="74" t="e">
        <f>#REF!+#REF!+#REF!</f>
        <v>#REF!</v>
      </c>
      <c r="F57" s="74" t="e">
        <f>#REF!+#REF!+#REF!</f>
        <v>#REF!</v>
      </c>
      <c r="G57" s="74" t="e">
        <f>#REF!+#REF!+#REF!</f>
        <v>#REF!</v>
      </c>
      <c r="H57" s="74" t="e">
        <f>#REF!+#REF!+#REF!</f>
        <v>#REF!</v>
      </c>
      <c r="I57" s="79">
        <v>0</v>
      </c>
      <c r="J57" s="70">
        <v>0</v>
      </c>
      <c r="K57" s="70">
        <v>0</v>
      </c>
    </row>
    <row r="58" spans="1:11" s="58" customFormat="1" ht="12" customHeight="1">
      <c r="A58" s="59" t="s">
        <v>198</v>
      </c>
      <c r="B58" s="60" t="s">
        <v>199</v>
      </c>
      <c r="C58" s="65" t="s">
        <v>200</v>
      </c>
      <c r="D58" s="74" t="e">
        <f>#REF!+#REF!+#REF!</f>
        <v>#REF!</v>
      </c>
      <c r="E58" s="74" t="e">
        <f>#REF!+#REF!+#REF!</f>
        <v>#REF!</v>
      </c>
      <c r="F58" s="74" t="e">
        <f>#REF!+#REF!+#REF!</f>
        <v>#REF!</v>
      </c>
      <c r="G58" s="74" t="e">
        <f>#REF!+#REF!+#REF!</f>
        <v>#REF!</v>
      </c>
      <c r="H58" s="74" t="e">
        <f>#REF!+#REF!+#REF!</f>
        <v>#REF!</v>
      </c>
      <c r="I58" s="70">
        <v>0</v>
      </c>
      <c r="J58" s="70">
        <v>0</v>
      </c>
      <c r="K58" s="70">
        <v>0</v>
      </c>
    </row>
    <row r="59" spans="1:11" s="58" customFormat="1" ht="11.25" customHeight="1">
      <c r="A59" s="59" t="s">
        <v>201</v>
      </c>
      <c r="B59" s="60" t="s">
        <v>202</v>
      </c>
      <c r="C59" s="65" t="s">
        <v>203</v>
      </c>
      <c r="D59" s="74" t="e">
        <f>#REF!+#REF!+#REF!</f>
        <v>#REF!</v>
      </c>
      <c r="E59" s="74" t="e">
        <f>#REF!+#REF!+#REF!</f>
        <v>#REF!</v>
      </c>
      <c r="F59" s="74" t="e">
        <f>#REF!+#REF!+#REF!</f>
        <v>#REF!</v>
      </c>
      <c r="G59" s="74" t="e">
        <f>#REF!+#REF!+#REF!</f>
        <v>#REF!</v>
      </c>
      <c r="H59" s="74" t="e">
        <f>#REF!+#REF!+#REF!</f>
        <v>#REF!</v>
      </c>
      <c r="I59" s="70">
        <v>0</v>
      </c>
      <c r="J59" s="70">
        <v>0</v>
      </c>
      <c r="K59" s="70">
        <v>0</v>
      </c>
    </row>
    <row r="60" spans="1:11" s="58" customFormat="1" ht="12" customHeight="1">
      <c r="A60" s="59" t="s">
        <v>204</v>
      </c>
      <c r="B60" s="80" t="s">
        <v>205</v>
      </c>
      <c r="C60" s="69" t="s">
        <v>206</v>
      </c>
      <c r="D60" s="74" t="e">
        <f>#REF!+#REF!+#REF!</f>
        <v>#REF!</v>
      </c>
      <c r="E60" s="74" t="e">
        <f>#REF!+#REF!+#REF!</f>
        <v>#REF!</v>
      </c>
      <c r="F60" s="74" t="e">
        <f>#REF!+#REF!+#REF!</f>
        <v>#REF!</v>
      </c>
      <c r="G60" s="74" t="e">
        <f>#REF!+#REF!+#REF!</f>
        <v>#REF!</v>
      </c>
      <c r="H60" s="74" t="e">
        <f>#REF!+#REF!+#REF!</f>
        <v>#REF!</v>
      </c>
      <c r="I60" s="70">
        <v>0</v>
      </c>
      <c r="J60" s="70">
        <v>0</v>
      </c>
      <c r="K60" s="70">
        <v>0</v>
      </c>
    </row>
    <row r="61" spans="1:11" s="58" customFormat="1" ht="12" customHeight="1" thickBot="1">
      <c r="A61" s="59" t="s">
        <v>207</v>
      </c>
      <c r="B61" s="68" t="s">
        <v>208</v>
      </c>
      <c r="C61" s="69" t="s">
        <v>209</v>
      </c>
      <c r="D61" s="74" t="e">
        <f>#REF!+#REF!+#REF!</f>
        <v>#REF!</v>
      </c>
      <c r="E61" s="74" t="e">
        <f>#REF!+#REF!+#REF!</f>
        <v>#REF!</v>
      </c>
      <c r="F61" s="74" t="e">
        <f>#REF!+#REF!+#REF!</f>
        <v>#REF!</v>
      </c>
      <c r="G61" s="74" t="e">
        <f>#REF!+#REF!+#REF!</f>
        <v>#REF!</v>
      </c>
      <c r="H61" s="74" t="e">
        <f>#REF!+#REF!+#REF!</f>
        <v>#REF!</v>
      </c>
      <c r="I61" s="76">
        <v>14500000</v>
      </c>
      <c r="J61" s="128">
        <v>44497949</v>
      </c>
      <c r="K61" s="128">
        <v>6760000</v>
      </c>
    </row>
    <row r="62" spans="1:11" s="58" customFormat="1" ht="12" customHeight="1" thickBot="1">
      <c r="A62" s="199" t="s">
        <v>210</v>
      </c>
      <c r="B62" s="200"/>
      <c r="C62" s="201" t="s">
        <v>211</v>
      </c>
      <c r="D62" s="195" t="e">
        <f>+D6+D13+D19+D25+D33+D44+D50+D56</f>
        <v>#REF!</v>
      </c>
      <c r="E62" s="195" t="e">
        <f>+E6+E13+E19+E25+E33+E44+E50+E56</f>
        <v>#REF!</v>
      </c>
      <c r="F62" s="195" t="e">
        <f>+F6+F13+F19+F25+F33+F44+F50+F56</f>
        <v>#REF!</v>
      </c>
      <c r="G62" s="195" t="e">
        <f>+G6+G13+G19+G25+G33+G44+G50+G56</f>
        <v>#REF!</v>
      </c>
      <c r="H62" s="195" t="e">
        <f>+H6+H13+H19+H25+H33+H44+H50+H56</f>
        <v>#REF!</v>
      </c>
      <c r="I62" s="202">
        <f>I6+I13+I19+I25+I33+I44+I50+I56</f>
        <v>184093541</v>
      </c>
      <c r="J62" s="202">
        <f>J6+J13+J19+J25+J33+J44+J50+J56</f>
        <v>227629304</v>
      </c>
      <c r="K62" s="202">
        <f>K6+K13+K19+K25+K33+K44+K50+K56</f>
        <v>229599858</v>
      </c>
    </row>
    <row r="63" spans="1:11" s="58" customFormat="1" ht="12" customHeight="1" thickBot="1">
      <c r="A63" s="81" t="s">
        <v>212</v>
      </c>
      <c r="B63" s="55" t="s">
        <v>213</v>
      </c>
      <c r="C63" s="71" t="s">
        <v>214</v>
      </c>
      <c r="D63" s="57" t="e">
        <f>SUM(D64:D66)</f>
        <v>#REF!</v>
      </c>
      <c r="E63" s="57" t="e">
        <f>SUM(E64:E66)</f>
        <v>#REF!</v>
      </c>
      <c r="F63" s="57" t="e">
        <f>SUM(F64:F66)</f>
        <v>#REF!</v>
      </c>
      <c r="G63" s="57" t="e">
        <f>SUM(G64:G66)</f>
        <v>#REF!</v>
      </c>
      <c r="H63" s="57" t="e">
        <f>SUM(H64:H66)</f>
        <v>#REF!</v>
      </c>
      <c r="I63" s="77">
        <v>0</v>
      </c>
      <c r="J63" s="77">
        <v>0</v>
      </c>
      <c r="K63" s="77">
        <v>0</v>
      </c>
    </row>
    <row r="64" spans="1:11" s="58" customFormat="1" ht="12" customHeight="1">
      <c r="A64" s="59" t="s">
        <v>215</v>
      </c>
      <c r="B64" s="60" t="s">
        <v>216</v>
      </c>
      <c r="C64" s="61" t="s">
        <v>217</v>
      </c>
      <c r="D64" s="74" t="e">
        <f>#REF!+#REF!+#REF!</f>
        <v>#REF!</v>
      </c>
      <c r="E64" s="74" t="e">
        <f>#REF!+#REF!+#REF!</f>
        <v>#REF!</v>
      </c>
      <c r="F64" s="74" t="e">
        <f>#REF!+#REF!+#REF!</f>
        <v>#REF!</v>
      </c>
      <c r="G64" s="74" t="e">
        <f>#REF!+#REF!+#REF!</f>
        <v>#REF!</v>
      </c>
      <c r="H64" s="74" t="e">
        <f>#REF!+#REF!+#REF!</f>
        <v>#REF!</v>
      </c>
      <c r="I64" s="79">
        <v>0</v>
      </c>
      <c r="J64" s="79">
        <v>0</v>
      </c>
      <c r="K64" s="79">
        <v>0</v>
      </c>
    </row>
    <row r="65" spans="1:11" s="58" customFormat="1" ht="12" customHeight="1">
      <c r="A65" s="63" t="s">
        <v>218</v>
      </c>
      <c r="B65" s="60" t="s">
        <v>219</v>
      </c>
      <c r="C65" s="65" t="s">
        <v>220</v>
      </c>
      <c r="D65" s="74" t="e">
        <f>#REF!+#REF!+#REF!</f>
        <v>#REF!</v>
      </c>
      <c r="E65" s="74" t="e">
        <f>#REF!+#REF!+#REF!</f>
        <v>#REF!</v>
      </c>
      <c r="F65" s="74" t="e">
        <f>#REF!+#REF!+#REF!</f>
        <v>#REF!</v>
      </c>
      <c r="G65" s="74" t="e">
        <f>#REF!+#REF!+#REF!</f>
        <v>#REF!</v>
      </c>
      <c r="H65" s="74" t="e">
        <f>#REF!+#REF!+#REF!</f>
        <v>#REF!</v>
      </c>
      <c r="I65" s="70">
        <v>0</v>
      </c>
      <c r="J65" s="70">
        <v>0</v>
      </c>
      <c r="K65" s="70">
        <v>0</v>
      </c>
    </row>
    <row r="66" spans="1:11" s="58" customFormat="1" ht="12" customHeight="1" thickBot="1">
      <c r="A66" s="67" t="s">
        <v>221</v>
      </c>
      <c r="B66" s="60" t="s">
        <v>222</v>
      </c>
      <c r="C66" s="82" t="s">
        <v>223</v>
      </c>
      <c r="D66" s="74" t="e">
        <f>#REF!+#REF!+#REF!</f>
        <v>#REF!</v>
      </c>
      <c r="E66" s="74" t="e">
        <f>#REF!+#REF!+#REF!</f>
        <v>#REF!</v>
      </c>
      <c r="F66" s="74" t="e">
        <f>#REF!+#REF!+#REF!</f>
        <v>#REF!</v>
      </c>
      <c r="G66" s="74" t="e">
        <f>#REF!+#REF!+#REF!</f>
        <v>#REF!</v>
      </c>
      <c r="H66" s="74" t="e">
        <f>#REF!+#REF!+#REF!</f>
        <v>#REF!</v>
      </c>
      <c r="I66" s="76">
        <v>0</v>
      </c>
      <c r="J66" s="76">
        <v>0</v>
      </c>
      <c r="K66" s="76">
        <v>0</v>
      </c>
    </row>
    <row r="67" spans="1:11" s="58" customFormat="1" ht="12" customHeight="1" thickBot="1">
      <c r="A67" s="81" t="s">
        <v>224</v>
      </c>
      <c r="B67" s="55" t="s">
        <v>225</v>
      </c>
      <c r="C67" s="71" t="s">
        <v>226</v>
      </c>
      <c r="D67" s="57" t="e">
        <f>SUM(D68:D71)</f>
        <v>#REF!</v>
      </c>
      <c r="E67" s="57" t="e">
        <f>SUM(E68:E71)</f>
        <v>#REF!</v>
      </c>
      <c r="F67" s="57" t="e">
        <f>SUM(F68:F71)</f>
        <v>#REF!</v>
      </c>
      <c r="G67" s="57" t="e">
        <f>SUM(G68:G71)</f>
        <v>#REF!</v>
      </c>
      <c r="H67" s="57" t="e">
        <f>SUM(H68:H71)</f>
        <v>#REF!</v>
      </c>
      <c r="I67" s="77">
        <v>0</v>
      </c>
      <c r="J67" s="77">
        <v>0</v>
      </c>
      <c r="K67" s="77">
        <v>0</v>
      </c>
    </row>
    <row r="68" spans="1:11" s="58" customFormat="1" ht="12" customHeight="1">
      <c r="A68" s="59" t="s">
        <v>227</v>
      </c>
      <c r="B68" s="60" t="s">
        <v>228</v>
      </c>
      <c r="C68" s="61" t="s">
        <v>229</v>
      </c>
      <c r="D68" s="74" t="e">
        <f>#REF!+#REF!+#REF!</f>
        <v>#REF!</v>
      </c>
      <c r="E68" s="74" t="e">
        <f>#REF!+#REF!+#REF!</f>
        <v>#REF!</v>
      </c>
      <c r="F68" s="74" t="e">
        <f>#REF!+#REF!+#REF!</f>
        <v>#REF!</v>
      </c>
      <c r="G68" s="74" t="e">
        <f>#REF!+#REF!+#REF!</f>
        <v>#REF!</v>
      </c>
      <c r="H68" s="74" t="e">
        <f>#REF!+#REF!+#REF!</f>
        <v>#REF!</v>
      </c>
      <c r="I68" s="79">
        <v>0</v>
      </c>
      <c r="J68" s="79">
        <v>0</v>
      </c>
      <c r="K68" s="79">
        <v>0</v>
      </c>
    </row>
    <row r="69" spans="1:11" s="58" customFormat="1" ht="12" customHeight="1">
      <c r="A69" s="63" t="s">
        <v>230</v>
      </c>
      <c r="B69" s="60" t="s">
        <v>231</v>
      </c>
      <c r="C69" s="65" t="s">
        <v>232</v>
      </c>
      <c r="D69" s="74" t="e">
        <f>#REF!+#REF!+#REF!</f>
        <v>#REF!</v>
      </c>
      <c r="E69" s="74" t="e">
        <f>#REF!+#REF!+#REF!</f>
        <v>#REF!</v>
      </c>
      <c r="F69" s="74" t="e">
        <f>#REF!+#REF!+#REF!</f>
        <v>#REF!</v>
      </c>
      <c r="G69" s="74" t="e">
        <f>#REF!+#REF!+#REF!</f>
        <v>#REF!</v>
      </c>
      <c r="H69" s="74" t="e">
        <f>#REF!+#REF!+#REF!</f>
        <v>#REF!</v>
      </c>
      <c r="I69" s="70">
        <v>0</v>
      </c>
      <c r="J69" s="70">
        <v>0</v>
      </c>
      <c r="K69" s="70">
        <v>0</v>
      </c>
    </row>
    <row r="70" spans="1:11" s="58" customFormat="1" ht="12" customHeight="1">
      <c r="A70" s="63" t="s">
        <v>233</v>
      </c>
      <c r="B70" s="60" t="s">
        <v>234</v>
      </c>
      <c r="C70" s="65" t="s">
        <v>235</v>
      </c>
      <c r="D70" s="74" t="e">
        <f>#REF!+#REF!+#REF!</f>
        <v>#REF!</v>
      </c>
      <c r="E70" s="74" t="e">
        <f>#REF!+#REF!+#REF!</f>
        <v>#REF!</v>
      </c>
      <c r="F70" s="74" t="e">
        <f>#REF!+#REF!+#REF!</f>
        <v>#REF!</v>
      </c>
      <c r="G70" s="74" t="e">
        <f>#REF!+#REF!+#REF!</f>
        <v>#REF!</v>
      </c>
      <c r="H70" s="74" t="e">
        <f>#REF!+#REF!+#REF!</f>
        <v>#REF!</v>
      </c>
      <c r="I70" s="70">
        <v>0</v>
      </c>
      <c r="J70" s="70">
        <v>0</v>
      </c>
      <c r="K70" s="70">
        <v>0</v>
      </c>
    </row>
    <row r="71" spans="1:11" s="58" customFormat="1" ht="12" customHeight="1" thickBot="1">
      <c r="A71" s="67" t="s">
        <v>236</v>
      </c>
      <c r="B71" s="60" t="s">
        <v>237</v>
      </c>
      <c r="C71" s="69" t="s">
        <v>238</v>
      </c>
      <c r="D71" s="74" t="e">
        <f>#REF!+#REF!+#REF!</f>
        <v>#REF!</v>
      </c>
      <c r="E71" s="74" t="e">
        <f>#REF!+#REF!+#REF!</f>
        <v>#REF!</v>
      </c>
      <c r="F71" s="74" t="e">
        <f>#REF!+#REF!+#REF!</f>
        <v>#REF!</v>
      </c>
      <c r="G71" s="74" t="e">
        <f>#REF!+#REF!+#REF!</f>
        <v>#REF!</v>
      </c>
      <c r="H71" s="74" t="e">
        <f>#REF!+#REF!+#REF!</f>
        <v>#REF!</v>
      </c>
      <c r="I71" s="70">
        <v>0</v>
      </c>
      <c r="J71" s="70">
        <v>0</v>
      </c>
      <c r="K71" s="70">
        <v>0</v>
      </c>
    </row>
    <row r="72" spans="1:11" s="58" customFormat="1" ht="12" customHeight="1" thickBot="1">
      <c r="A72" s="81" t="s">
        <v>239</v>
      </c>
      <c r="B72" s="55" t="s">
        <v>240</v>
      </c>
      <c r="C72" s="71" t="s">
        <v>241</v>
      </c>
      <c r="D72" s="57" t="e">
        <f>SUM(D73:D74)</f>
        <v>#REF!</v>
      </c>
      <c r="E72" s="57" t="e">
        <f>SUM(E73:E74)</f>
        <v>#REF!</v>
      </c>
      <c r="F72" s="57" t="e">
        <f>SUM(F73:F74)</f>
        <v>#REF!</v>
      </c>
      <c r="G72" s="57" t="e">
        <f>SUM(G73:G74)</f>
        <v>#REF!</v>
      </c>
      <c r="H72" s="57" t="e">
        <f>SUM(H73:H74)</f>
        <v>#REF!</v>
      </c>
      <c r="I72" s="197">
        <f>I73+I74</f>
        <v>44876855</v>
      </c>
      <c r="J72" s="197">
        <f>J73+J74</f>
        <v>57687108</v>
      </c>
      <c r="K72" s="197">
        <f>K73+K74</f>
        <v>57687108</v>
      </c>
    </row>
    <row r="73" spans="1:11" s="58" customFormat="1" ht="12" customHeight="1">
      <c r="A73" s="59" t="s">
        <v>242</v>
      </c>
      <c r="B73" s="60" t="s">
        <v>243</v>
      </c>
      <c r="C73" s="61" t="s">
        <v>244</v>
      </c>
      <c r="D73" s="74" t="e">
        <f>#REF!+#REF!+#REF!</f>
        <v>#REF!</v>
      </c>
      <c r="E73" s="74" t="e">
        <f>#REF!+#REF!+#REF!</f>
        <v>#REF!</v>
      </c>
      <c r="F73" s="74" t="e">
        <f>#REF!+#REF!+#REF!</f>
        <v>#REF!</v>
      </c>
      <c r="G73" s="74" t="e">
        <f>#REF!+#REF!+#REF!</f>
        <v>#REF!</v>
      </c>
      <c r="H73" s="74" t="e">
        <f>#REF!+#REF!+#REF!</f>
        <v>#REF!</v>
      </c>
      <c r="I73" s="128">
        <v>44876855</v>
      </c>
      <c r="J73" s="128">
        <v>57687108</v>
      </c>
      <c r="K73" s="128">
        <v>57687108</v>
      </c>
    </row>
    <row r="74" spans="1:11" s="58" customFormat="1" ht="12" customHeight="1" thickBot="1">
      <c r="A74" s="67" t="s">
        <v>245</v>
      </c>
      <c r="B74" s="60" t="s">
        <v>246</v>
      </c>
      <c r="C74" s="69" t="s">
        <v>247</v>
      </c>
      <c r="D74" s="74" t="e">
        <f>#REF!+#REF!+#REF!</f>
        <v>#REF!</v>
      </c>
      <c r="E74" s="74" t="e">
        <f>#REF!+#REF!+#REF!</f>
        <v>#REF!</v>
      </c>
      <c r="F74" s="74" t="e">
        <f>#REF!+#REF!+#REF!</f>
        <v>#REF!</v>
      </c>
      <c r="G74" s="74" t="e">
        <f>#REF!+#REF!+#REF!</f>
        <v>#REF!</v>
      </c>
      <c r="H74" s="74" t="e">
        <f>#REF!+#REF!+#REF!</f>
        <v>#REF!</v>
      </c>
      <c r="I74" s="70">
        <v>0</v>
      </c>
      <c r="J74" s="70">
        <v>0</v>
      </c>
      <c r="K74" s="70">
        <v>0</v>
      </c>
    </row>
    <row r="75" spans="1:11" s="58" customFormat="1" ht="12" customHeight="1" thickBot="1">
      <c r="A75" s="81" t="s">
        <v>248</v>
      </c>
      <c r="B75" s="55"/>
      <c r="C75" s="71" t="s">
        <v>249</v>
      </c>
      <c r="D75" s="57" t="e">
        <f>SUM(D76:D80)</f>
        <v>#REF!</v>
      </c>
      <c r="E75" s="57" t="e">
        <f>SUM(E76:E80)</f>
        <v>#REF!</v>
      </c>
      <c r="F75" s="57" t="e">
        <f>SUM(F76:F80)</f>
        <v>#REF!</v>
      </c>
      <c r="G75" s="57" t="e">
        <f>SUM(G76:G80)</f>
        <v>#REF!</v>
      </c>
      <c r="H75" s="57" t="e">
        <f>SUM(H76:H80)</f>
        <v>#REF!</v>
      </c>
      <c r="I75" s="197">
        <f>I76+I77+I78+I79+I80</f>
        <v>2200000</v>
      </c>
      <c r="J75" s="197">
        <f>J76+J77+J78+J79+J80</f>
        <v>3001365</v>
      </c>
      <c r="K75" s="197">
        <f>K76+K77+K78+K79+K80</f>
        <v>3001365</v>
      </c>
    </row>
    <row r="76" spans="1:11" s="58" customFormat="1" ht="12" customHeight="1">
      <c r="A76" s="59" t="s">
        <v>250</v>
      </c>
      <c r="B76" s="60" t="s">
        <v>251</v>
      </c>
      <c r="C76" s="61" t="s">
        <v>252</v>
      </c>
      <c r="D76" s="74" t="e">
        <f>#REF!+#REF!+#REF!</f>
        <v>#REF!</v>
      </c>
      <c r="E76" s="74" t="e">
        <f>#REF!+#REF!+#REF!</f>
        <v>#REF!</v>
      </c>
      <c r="F76" s="74" t="e">
        <f>#REF!+#REF!+#REF!</f>
        <v>#REF!</v>
      </c>
      <c r="G76" s="74" t="e">
        <f>#REF!+#REF!+#REF!</f>
        <v>#REF!</v>
      </c>
      <c r="H76" s="74" t="e">
        <f>#REF!+#REF!+#REF!</f>
        <v>#REF!</v>
      </c>
      <c r="I76" s="128">
        <v>2200000</v>
      </c>
      <c r="J76" s="128">
        <v>3001365</v>
      </c>
      <c r="K76" s="128">
        <v>3001365</v>
      </c>
    </row>
    <row r="77" spans="1:11" s="58" customFormat="1" ht="12" customHeight="1">
      <c r="A77" s="59" t="s">
        <v>253</v>
      </c>
      <c r="B77" s="64" t="s">
        <v>254</v>
      </c>
      <c r="C77" s="65" t="s">
        <v>255</v>
      </c>
      <c r="D77" s="74" t="e">
        <f>#REF!+#REF!+#REF!</f>
        <v>#REF!</v>
      </c>
      <c r="E77" s="74" t="e">
        <f>#REF!+#REF!+#REF!</f>
        <v>#REF!</v>
      </c>
      <c r="F77" s="74" t="e">
        <f>#REF!+#REF!+#REF!</f>
        <v>#REF!</v>
      </c>
      <c r="G77" s="74" t="e">
        <f>#REF!+#REF!+#REF!</f>
        <v>#REF!</v>
      </c>
      <c r="H77" s="74" t="e">
        <f>#REF!+#REF!+#REF!</f>
        <v>#REF!</v>
      </c>
      <c r="I77" s="70">
        <v>0</v>
      </c>
      <c r="J77" s="70">
        <v>0</v>
      </c>
      <c r="K77" s="70">
        <v>0</v>
      </c>
    </row>
    <row r="78" spans="1:11" s="58" customFormat="1" ht="12" customHeight="1">
      <c r="A78" s="59" t="s">
        <v>256</v>
      </c>
      <c r="B78" s="68" t="s">
        <v>257</v>
      </c>
      <c r="C78" s="69" t="s">
        <v>258</v>
      </c>
      <c r="D78" s="74"/>
      <c r="E78" s="74"/>
      <c r="F78" s="74"/>
      <c r="G78" s="74"/>
      <c r="H78" s="74"/>
      <c r="I78" s="70">
        <v>0</v>
      </c>
      <c r="J78" s="70">
        <v>0</v>
      </c>
      <c r="K78" s="70">
        <v>0</v>
      </c>
    </row>
    <row r="79" spans="1:11" s="58" customFormat="1" ht="12" customHeight="1">
      <c r="A79" s="59" t="s">
        <v>259</v>
      </c>
      <c r="B79" s="68" t="s">
        <v>260</v>
      </c>
      <c r="C79" s="69" t="s">
        <v>261</v>
      </c>
      <c r="D79" s="74"/>
      <c r="E79" s="74"/>
      <c r="F79" s="74"/>
      <c r="G79" s="74"/>
      <c r="H79" s="74"/>
      <c r="I79" s="70">
        <v>0</v>
      </c>
      <c r="J79" s="70">
        <v>0</v>
      </c>
      <c r="K79" s="70">
        <v>0</v>
      </c>
    </row>
    <row r="80" spans="1:11" s="58" customFormat="1" ht="12" customHeight="1" thickBot="1">
      <c r="A80" s="59" t="s">
        <v>262</v>
      </c>
      <c r="B80" s="68" t="s">
        <v>263</v>
      </c>
      <c r="C80" s="69" t="s">
        <v>264</v>
      </c>
      <c r="D80" s="74" t="e">
        <f>#REF!+#REF!+#REF!</f>
        <v>#REF!</v>
      </c>
      <c r="E80" s="74" t="e">
        <f>#REF!+#REF!+#REF!</f>
        <v>#REF!</v>
      </c>
      <c r="F80" s="74" t="e">
        <f>#REF!+#REF!+#REF!</f>
        <v>#REF!</v>
      </c>
      <c r="G80" s="74" t="e">
        <f>#REF!+#REF!+#REF!</f>
        <v>#REF!</v>
      </c>
      <c r="H80" s="74" t="e">
        <f>#REF!+#REF!+#REF!</f>
        <v>#REF!</v>
      </c>
      <c r="I80" s="76">
        <v>0</v>
      </c>
      <c r="J80" s="76">
        <v>0</v>
      </c>
      <c r="K80" s="76">
        <v>0</v>
      </c>
    </row>
    <row r="81" spans="1:11" s="58" customFormat="1" ht="12" customHeight="1" thickBot="1">
      <c r="A81" s="81" t="s">
        <v>265</v>
      </c>
      <c r="B81" s="55" t="s">
        <v>266</v>
      </c>
      <c r="C81" s="71" t="s">
        <v>267</v>
      </c>
      <c r="D81" s="57" t="e">
        <f>SUM(D82:D86)</f>
        <v>#REF!</v>
      </c>
      <c r="E81" s="57" t="e">
        <f>SUM(E82:E86)</f>
        <v>#REF!</v>
      </c>
      <c r="F81" s="57" t="e">
        <f>SUM(F82:F86)</f>
        <v>#REF!</v>
      </c>
      <c r="G81" s="57" t="e">
        <f>SUM(G82:G86)</f>
        <v>#REF!</v>
      </c>
      <c r="H81" s="57" t="e">
        <f>SUM(H82:H86)</f>
        <v>#REF!</v>
      </c>
      <c r="I81" s="77">
        <v>0</v>
      </c>
      <c r="J81" s="77">
        <v>0</v>
      </c>
      <c r="K81" s="77">
        <v>0</v>
      </c>
    </row>
    <row r="82" spans="1:11" s="58" customFormat="1" ht="12" customHeight="1">
      <c r="A82" s="83" t="s">
        <v>268</v>
      </c>
      <c r="B82" s="60" t="s">
        <v>269</v>
      </c>
      <c r="C82" s="61" t="s">
        <v>270</v>
      </c>
      <c r="D82" s="74" t="e">
        <f>#REF!+#REF!+#REF!</f>
        <v>#REF!</v>
      </c>
      <c r="E82" s="74" t="e">
        <f>#REF!+#REF!+#REF!</f>
        <v>#REF!</v>
      </c>
      <c r="F82" s="74" t="e">
        <f>#REF!+#REF!+#REF!</f>
        <v>#REF!</v>
      </c>
      <c r="G82" s="74" t="e">
        <f>#REF!+#REF!+#REF!</f>
        <v>#REF!</v>
      </c>
      <c r="H82" s="74" t="e">
        <f>#REF!+#REF!+#REF!</f>
        <v>#REF!</v>
      </c>
      <c r="I82" s="79">
        <v>0</v>
      </c>
      <c r="J82" s="79">
        <v>0</v>
      </c>
      <c r="K82" s="79">
        <v>0</v>
      </c>
    </row>
    <row r="83" spans="1:11" s="58" customFormat="1" ht="12" customHeight="1">
      <c r="A83" s="83" t="s">
        <v>271</v>
      </c>
      <c r="B83" s="60" t="s">
        <v>272</v>
      </c>
      <c r="C83" s="65" t="s">
        <v>273</v>
      </c>
      <c r="D83" s="74" t="e">
        <f>#REF!+#REF!+#REF!</f>
        <v>#REF!</v>
      </c>
      <c r="E83" s="74" t="e">
        <f>#REF!+#REF!+#REF!</f>
        <v>#REF!</v>
      </c>
      <c r="F83" s="74" t="e">
        <f>#REF!+#REF!+#REF!</f>
        <v>#REF!</v>
      </c>
      <c r="G83" s="74" t="e">
        <f>#REF!+#REF!+#REF!</f>
        <v>#REF!</v>
      </c>
      <c r="H83" s="74" t="e">
        <f>#REF!+#REF!+#REF!</f>
        <v>#REF!</v>
      </c>
      <c r="I83" s="70">
        <v>0</v>
      </c>
      <c r="J83" s="70">
        <v>0</v>
      </c>
      <c r="K83" s="70">
        <v>0</v>
      </c>
    </row>
    <row r="84" spans="1:11" s="58" customFormat="1" ht="12" customHeight="1">
      <c r="A84" s="83" t="s">
        <v>274</v>
      </c>
      <c r="B84" s="60" t="s">
        <v>275</v>
      </c>
      <c r="C84" s="65" t="s">
        <v>276</v>
      </c>
      <c r="D84" s="74" t="e">
        <f>#REF!+#REF!+#REF!</f>
        <v>#REF!</v>
      </c>
      <c r="E84" s="74" t="e">
        <f>#REF!+#REF!+#REF!</f>
        <v>#REF!</v>
      </c>
      <c r="F84" s="74" t="e">
        <f>#REF!+#REF!+#REF!</f>
        <v>#REF!</v>
      </c>
      <c r="G84" s="74" t="e">
        <f>#REF!+#REF!+#REF!</f>
        <v>#REF!</v>
      </c>
      <c r="H84" s="74" t="e">
        <f>#REF!+#REF!+#REF!</f>
        <v>#REF!</v>
      </c>
      <c r="I84" s="70">
        <v>0</v>
      </c>
      <c r="J84" s="70">
        <v>0</v>
      </c>
      <c r="K84" s="70">
        <v>0</v>
      </c>
    </row>
    <row r="85" spans="1:11" s="58" customFormat="1" ht="12" customHeight="1">
      <c r="A85" s="83" t="s">
        <v>277</v>
      </c>
      <c r="B85" s="60" t="s">
        <v>278</v>
      </c>
      <c r="C85" s="69" t="s">
        <v>279</v>
      </c>
      <c r="D85" s="74"/>
      <c r="E85" s="74"/>
      <c r="F85" s="74"/>
      <c r="G85" s="74"/>
      <c r="H85" s="74"/>
      <c r="I85" s="70">
        <v>0</v>
      </c>
      <c r="J85" s="70">
        <v>0</v>
      </c>
      <c r="K85" s="70">
        <v>0</v>
      </c>
    </row>
    <row r="86" spans="1:11" s="58" customFormat="1" ht="12" customHeight="1" thickBot="1">
      <c r="A86" s="83" t="s">
        <v>280</v>
      </c>
      <c r="B86" s="60" t="s">
        <v>281</v>
      </c>
      <c r="C86" s="69" t="s">
        <v>282</v>
      </c>
      <c r="D86" s="74" t="e">
        <f>#REF!+#REF!+#REF!</f>
        <v>#REF!</v>
      </c>
      <c r="E86" s="74" t="e">
        <f>#REF!+#REF!+#REF!</f>
        <v>#REF!</v>
      </c>
      <c r="F86" s="74" t="e">
        <f>#REF!+#REF!+#REF!</f>
        <v>#REF!</v>
      </c>
      <c r="G86" s="74" t="e">
        <f>#REF!+#REF!+#REF!</f>
        <v>#REF!</v>
      </c>
      <c r="H86" s="74" t="e">
        <f>#REF!+#REF!+#REF!</f>
        <v>#REF!</v>
      </c>
      <c r="I86" s="70">
        <v>0</v>
      </c>
      <c r="J86" s="70">
        <v>0</v>
      </c>
      <c r="K86" s="70">
        <v>0</v>
      </c>
    </row>
    <row r="87" spans="1:11" s="58" customFormat="1" ht="13.5" customHeight="1" thickBot="1">
      <c r="A87" s="81" t="s">
        <v>283</v>
      </c>
      <c r="B87" s="55" t="s">
        <v>284</v>
      </c>
      <c r="C87" s="71" t="s">
        <v>285</v>
      </c>
      <c r="D87" s="84"/>
      <c r="E87" s="84"/>
      <c r="F87" s="84"/>
      <c r="G87" s="84"/>
      <c r="H87" s="84"/>
      <c r="I87" s="70">
        <v>0</v>
      </c>
      <c r="J87" s="70">
        <v>0</v>
      </c>
      <c r="K87" s="70">
        <v>0</v>
      </c>
    </row>
    <row r="88" spans="1:11" s="58" customFormat="1" ht="15.75" customHeight="1" thickBot="1">
      <c r="A88" s="203" t="s">
        <v>286</v>
      </c>
      <c r="B88" s="200" t="s">
        <v>287</v>
      </c>
      <c r="C88" s="204" t="s">
        <v>288</v>
      </c>
      <c r="D88" s="195" t="e">
        <f>+D63+D67+D72+D75+D81+D87</f>
        <v>#REF!</v>
      </c>
      <c r="E88" s="195" t="e">
        <f>+E63+E67+E72+E75+E81+E87</f>
        <v>#REF!</v>
      </c>
      <c r="F88" s="195" t="e">
        <f>+F63+F67+F72+F75+F81+F87</f>
        <v>#REF!</v>
      </c>
      <c r="G88" s="195" t="e">
        <f>+G63+G67+G72+G75+G81+G87</f>
        <v>#REF!</v>
      </c>
      <c r="H88" s="195" t="e">
        <f>+H63+H67+H72+H75+H81+H87</f>
        <v>#REF!</v>
      </c>
      <c r="I88" s="202">
        <f>I72+I75</f>
        <v>47076855</v>
      </c>
      <c r="J88" s="202">
        <f>J72+J75</f>
        <v>60688473</v>
      </c>
      <c r="K88" s="202">
        <f>K72+K75</f>
        <v>60688473</v>
      </c>
    </row>
    <row r="89" spans="1:11" s="58" customFormat="1" ht="16.5" customHeight="1" thickBot="1">
      <c r="A89" s="205" t="s">
        <v>289</v>
      </c>
      <c r="B89" s="206"/>
      <c r="C89" s="207" t="s">
        <v>290</v>
      </c>
      <c r="D89" s="195" t="e">
        <f>+D62+D88</f>
        <v>#REF!</v>
      </c>
      <c r="E89" s="195" t="e">
        <f>+E62+E88</f>
        <v>#REF!</v>
      </c>
      <c r="F89" s="195" t="e">
        <f>+F62+F88</f>
        <v>#REF!</v>
      </c>
      <c r="G89" s="195" t="e">
        <f>+G62+G88</f>
        <v>#REF!</v>
      </c>
      <c r="H89" s="195" t="e">
        <f>+H62+H88</f>
        <v>#REF!</v>
      </c>
      <c r="I89" s="202">
        <f>I62+I88</f>
        <v>231170396</v>
      </c>
      <c r="J89" s="202">
        <f>J62+J88</f>
        <v>288317777</v>
      </c>
      <c r="K89" s="202">
        <f>K62+K88</f>
        <v>290288331</v>
      </c>
    </row>
    <row r="90" spans="1:6" s="58" customFormat="1" ht="16.5" customHeight="1">
      <c r="A90" s="89"/>
      <c r="B90" s="89"/>
      <c r="C90" s="89"/>
      <c r="D90" s="90"/>
      <c r="E90" s="90"/>
      <c r="F90" s="90"/>
    </row>
    <row r="91" spans="1:10" ht="16.5" customHeight="1">
      <c r="A91" s="289" t="s">
        <v>9</v>
      </c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6" s="92" customFormat="1" ht="16.5" customHeight="1" thickBot="1">
      <c r="A92" s="290" t="s">
        <v>291</v>
      </c>
      <c r="B92" s="290"/>
      <c r="C92" s="290"/>
      <c r="D92" s="91"/>
      <c r="E92" s="91"/>
      <c r="F92" s="91"/>
    </row>
    <row r="93" spans="1:11" ht="42.75" thickBot="1">
      <c r="A93" s="46" t="s">
        <v>41</v>
      </c>
      <c r="B93" s="47" t="s">
        <v>42</v>
      </c>
      <c r="C93" s="48" t="s">
        <v>292</v>
      </c>
      <c r="D93" s="49" t="s">
        <v>44</v>
      </c>
      <c r="E93" s="50" t="s">
        <v>45</v>
      </c>
      <c r="F93" s="51" t="s">
        <v>46</v>
      </c>
      <c r="G93" s="50" t="s">
        <v>47</v>
      </c>
      <c r="H93" s="51" t="s">
        <v>48</v>
      </c>
      <c r="I93" s="51" t="s">
        <v>371</v>
      </c>
      <c r="J93" s="51" t="s">
        <v>47</v>
      </c>
      <c r="K93" s="51" t="s">
        <v>372</v>
      </c>
    </row>
    <row r="94" spans="1:11" s="53" customFormat="1" ht="12" customHeight="1" thickBot="1">
      <c r="A94" s="93">
        <v>1</v>
      </c>
      <c r="B94" s="93">
        <v>2</v>
      </c>
      <c r="C94" s="93">
        <v>3</v>
      </c>
      <c r="D94" s="93">
        <v>4</v>
      </c>
      <c r="E94" s="93">
        <v>5</v>
      </c>
      <c r="F94" s="93">
        <v>6</v>
      </c>
      <c r="G94" s="93">
        <v>7</v>
      </c>
      <c r="H94" s="93">
        <v>8</v>
      </c>
      <c r="I94" s="93"/>
      <c r="J94" s="93">
        <v>9</v>
      </c>
      <c r="K94" s="93"/>
    </row>
    <row r="95" spans="1:11" ht="12" customHeight="1" thickBot="1">
      <c r="A95" s="94" t="s">
        <v>1</v>
      </c>
      <c r="B95" s="95"/>
      <c r="C95" s="96" t="s">
        <v>293</v>
      </c>
      <c r="D95" s="97" t="e">
        <f>SUM(D96:D100)</f>
        <v>#REF!</v>
      </c>
      <c r="E95" s="97" t="e">
        <f>SUM(E96:E100)</f>
        <v>#REF!</v>
      </c>
      <c r="F95" s="97" t="e">
        <f>SUM(F96:F100)</f>
        <v>#REF!</v>
      </c>
      <c r="G95" s="97" t="e">
        <f>SUM(G96:G100)</f>
        <v>#REF!</v>
      </c>
      <c r="H95" s="97" t="e">
        <f>SUM(H96:H100)</f>
        <v>#REF!</v>
      </c>
      <c r="I95" s="208">
        <f>I96+I97+I98+I99+I100</f>
        <v>70850157</v>
      </c>
      <c r="J95" s="208">
        <f>J96+J97+J98+J99+J100</f>
        <v>112838086</v>
      </c>
      <c r="K95" s="208">
        <f>K96+K97+K98+K99+K100</f>
        <v>87022543</v>
      </c>
    </row>
    <row r="96" spans="1:11" ht="12" customHeight="1">
      <c r="A96" s="98" t="s">
        <v>51</v>
      </c>
      <c r="B96" s="99" t="s">
        <v>294</v>
      </c>
      <c r="C96" s="100" t="s">
        <v>295</v>
      </c>
      <c r="D96" s="101" t="e">
        <f>#REF!+#REF!+#REF!</f>
        <v>#REF!</v>
      </c>
      <c r="E96" s="101" t="e">
        <f>#REF!+#REF!+#REF!</f>
        <v>#REF!</v>
      </c>
      <c r="F96" s="101" t="e">
        <f>#REF!+#REF!+#REF!</f>
        <v>#REF!</v>
      </c>
      <c r="G96" s="101" t="e">
        <f>#REF!+#REF!+#REF!</f>
        <v>#REF!</v>
      </c>
      <c r="H96" s="101" t="e">
        <f>#REF!+#REF!+#REF!</f>
        <v>#REF!</v>
      </c>
      <c r="I96" s="101">
        <v>17375000</v>
      </c>
      <c r="J96" s="101">
        <v>26771640</v>
      </c>
      <c r="K96" s="101">
        <v>21103361</v>
      </c>
    </row>
    <row r="97" spans="1:11" ht="12" customHeight="1">
      <c r="A97" s="63" t="s">
        <v>54</v>
      </c>
      <c r="B97" s="64" t="s">
        <v>296</v>
      </c>
      <c r="C97" s="102" t="s">
        <v>297</v>
      </c>
      <c r="D97" s="66" t="e">
        <f>#REF!+#REF!+#REF!</f>
        <v>#REF!</v>
      </c>
      <c r="E97" s="66" t="e">
        <f>#REF!+#REF!+#REF!</f>
        <v>#REF!</v>
      </c>
      <c r="F97" s="66" t="e">
        <f>#REF!+#REF!+#REF!</f>
        <v>#REF!</v>
      </c>
      <c r="G97" s="66" t="e">
        <f>#REF!+#REF!+#REF!</f>
        <v>#REF!</v>
      </c>
      <c r="H97" s="66" t="e">
        <f>#REF!+#REF!+#REF!</f>
        <v>#REF!</v>
      </c>
      <c r="I97" s="66">
        <v>2810000</v>
      </c>
      <c r="J97" s="66">
        <v>3310000</v>
      </c>
      <c r="K97" s="66">
        <v>3247850</v>
      </c>
    </row>
    <row r="98" spans="1:11" ht="12" customHeight="1">
      <c r="A98" s="63" t="s">
        <v>57</v>
      </c>
      <c r="B98" s="64" t="s">
        <v>298</v>
      </c>
      <c r="C98" s="102" t="s">
        <v>299</v>
      </c>
      <c r="D98" s="103" t="e">
        <f>#REF!+#REF!+#REF!</f>
        <v>#REF!</v>
      </c>
      <c r="E98" s="103" t="e">
        <f>#REF!+#REF!+#REF!</f>
        <v>#REF!</v>
      </c>
      <c r="F98" s="103" t="e">
        <f>#REF!+#REF!+#REF!</f>
        <v>#REF!</v>
      </c>
      <c r="G98" s="103" t="e">
        <f>#REF!+#REF!+#REF!</f>
        <v>#REF!</v>
      </c>
      <c r="H98" s="103" t="e">
        <f>#REF!+#REF!+#REF!</f>
        <v>#REF!</v>
      </c>
      <c r="I98" s="103">
        <v>43865157</v>
      </c>
      <c r="J98" s="103">
        <v>58091525</v>
      </c>
      <c r="K98" s="103">
        <v>52536799</v>
      </c>
    </row>
    <row r="99" spans="1:11" ht="12" customHeight="1">
      <c r="A99" s="63" t="s">
        <v>60</v>
      </c>
      <c r="B99" s="64" t="s">
        <v>300</v>
      </c>
      <c r="C99" s="104" t="s">
        <v>301</v>
      </c>
      <c r="D99" s="103" t="e">
        <f>#REF!+#REF!+#REF!</f>
        <v>#REF!</v>
      </c>
      <c r="E99" s="103" t="e">
        <f>#REF!+#REF!+#REF!</f>
        <v>#REF!</v>
      </c>
      <c r="F99" s="103" t="e">
        <f>#REF!+#REF!+#REF!</f>
        <v>#REF!</v>
      </c>
      <c r="G99" s="103" t="e">
        <f>#REF!+#REF!+#REF!</f>
        <v>#REF!</v>
      </c>
      <c r="H99" s="103" t="e">
        <f>#REF!+#REF!+#REF!</f>
        <v>#REF!</v>
      </c>
      <c r="I99" s="103">
        <v>5900000</v>
      </c>
      <c r="J99" s="103">
        <v>6900000</v>
      </c>
      <c r="K99" s="103">
        <v>6538890</v>
      </c>
    </row>
    <row r="100" spans="1:11" ht="12" customHeight="1" thickBot="1">
      <c r="A100" s="63" t="s">
        <v>302</v>
      </c>
      <c r="B100" s="105" t="s">
        <v>303</v>
      </c>
      <c r="C100" s="106" t="s">
        <v>22</v>
      </c>
      <c r="D100" s="103" t="e">
        <f>#REF!+#REF!+#REF!</f>
        <v>#REF!</v>
      </c>
      <c r="E100" s="103" t="e">
        <f>#REF!+#REF!+#REF!</f>
        <v>#REF!</v>
      </c>
      <c r="F100" s="103" t="e">
        <f>#REF!+#REF!+#REF!</f>
        <v>#REF!</v>
      </c>
      <c r="G100" s="103" t="e">
        <f>#REF!+#REF!+#REF!</f>
        <v>#REF!</v>
      </c>
      <c r="H100" s="103" t="e">
        <f>#REF!+#REF!+#REF!</f>
        <v>#REF!</v>
      </c>
      <c r="I100" s="103">
        <v>900000</v>
      </c>
      <c r="J100" s="103">
        <v>17764921</v>
      </c>
      <c r="K100" s="103">
        <v>3595643</v>
      </c>
    </row>
    <row r="101" spans="1:11" ht="12" customHeight="1" thickBot="1">
      <c r="A101" s="54" t="s">
        <v>2</v>
      </c>
      <c r="B101" s="55"/>
      <c r="C101" s="107" t="s">
        <v>304</v>
      </c>
      <c r="D101" s="57" t="e">
        <f>+D102+D104+D106</f>
        <v>#REF!</v>
      </c>
      <c r="E101" s="57" t="e">
        <f>+E102+E104+E106</f>
        <v>#REF!</v>
      </c>
      <c r="F101" s="57" t="e">
        <f>+F102+F104+F106</f>
        <v>#REF!</v>
      </c>
      <c r="G101" s="57" t="e">
        <f>+G102+G104+G106</f>
        <v>#REF!</v>
      </c>
      <c r="H101" s="57" t="e">
        <f>+H102+H104+H106</f>
        <v>#REF!</v>
      </c>
      <c r="I101" s="194">
        <f>I102+I104</f>
        <v>124178270</v>
      </c>
      <c r="J101" s="194">
        <f>J102+J104</f>
        <v>133887540</v>
      </c>
      <c r="K101" s="194">
        <f>K102+K104</f>
        <v>103360412</v>
      </c>
    </row>
    <row r="102" spans="1:11" ht="12" customHeight="1">
      <c r="A102" s="59" t="s">
        <v>70</v>
      </c>
      <c r="B102" s="60" t="s">
        <v>305</v>
      </c>
      <c r="C102" s="102" t="s">
        <v>34</v>
      </c>
      <c r="D102" s="62" t="e">
        <f>#REF!+#REF!+#REF!</f>
        <v>#REF!</v>
      </c>
      <c r="E102" s="62" t="e">
        <f>#REF!+#REF!+#REF!</f>
        <v>#REF!</v>
      </c>
      <c r="F102" s="62" t="e">
        <f>#REF!+#REF!+#REF!</f>
        <v>#REF!</v>
      </c>
      <c r="G102" s="62" t="e">
        <f>#REF!+#REF!+#REF!</f>
        <v>#REF!</v>
      </c>
      <c r="H102" s="62" t="e">
        <f>#REF!+#REF!+#REF!</f>
        <v>#REF!</v>
      </c>
      <c r="I102" s="70">
        <v>87714397</v>
      </c>
      <c r="J102" s="62">
        <v>85128667</v>
      </c>
      <c r="K102" s="62">
        <v>55314253</v>
      </c>
    </row>
    <row r="103" spans="1:11" ht="12" customHeight="1">
      <c r="A103" s="59" t="s">
        <v>73</v>
      </c>
      <c r="B103" s="108" t="s">
        <v>305</v>
      </c>
      <c r="C103" s="109" t="s">
        <v>306</v>
      </c>
      <c r="D103" s="62" t="e">
        <f>#REF!+#REF!+#REF!</f>
        <v>#REF!</v>
      </c>
      <c r="E103" s="62" t="e">
        <f>#REF!+#REF!+#REF!</f>
        <v>#REF!</v>
      </c>
      <c r="F103" s="62" t="e">
        <f>#REF!+#REF!+#REF!</f>
        <v>#REF!</v>
      </c>
      <c r="G103" s="62" t="e">
        <f>#REF!+#REF!+#REF!</f>
        <v>#REF!</v>
      </c>
      <c r="H103" s="62" t="e">
        <f>#REF!+#REF!+#REF!</f>
        <v>#REF!</v>
      </c>
      <c r="I103" s="70">
        <v>0</v>
      </c>
      <c r="J103" s="70">
        <v>0</v>
      </c>
      <c r="K103" s="70">
        <v>0</v>
      </c>
    </row>
    <row r="104" spans="1:11" ht="12" customHeight="1">
      <c r="A104" s="59" t="s">
        <v>76</v>
      </c>
      <c r="B104" s="108" t="s">
        <v>307</v>
      </c>
      <c r="C104" s="109" t="s">
        <v>29</v>
      </c>
      <c r="D104" s="66" t="e">
        <f>#REF!+#REF!+#REF!</f>
        <v>#REF!</v>
      </c>
      <c r="E104" s="66" t="e">
        <f>#REF!+#REF!+#REF!</f>
        <v>#REF!</v>
      </c>
      <c r="F104" s="66" t="e">
        <f>#REF!+#REF!+#REF!</f>
        <v>#REF!</v>
      </c>
      <c r="G104" s="66" t="e">
        <f>#REF!+#REF!+#REF!</f>
        <v>#REF!</v>
      </c>
      <c r="H104" s="66" t="e">
        <f>#REF!+#REF!+#REF!</f>
        <v>#REF!</v>
      </c>
      <c r="I104" s="66">
        <v>36463873</v>
      </c>
      <c r="J104" s="66">
        <v>48758873</v>
      </c>
      <c r="K104" s="66">
        <v>48046159</v>
      </c>
    </row>
    <row r="105" spans="1:11" ht="12" customHeight="1">
      <c r="A105" s="59" t="s">
        <v>79</v>
      </c>
      <c r="B105" s="108" t="s">
        <v>307</v>
      </c>
      <c r="C105" s="109" t="s">
        <v>308</v>
      </c>
      <c r="D105" s="110" t="e">
        <f>#REF!+#REF!+#REF!</f>
        <v>#REF!</v>
      </c>
      <c r="E105" s="110" t="e">
        <f>#REF!+#REF!+#REF!</f>
        <v>#REF!</v>
      </c>
      <c r="F105" s="110" t="e">
        <f>#REF!+#REF!+#REF!</f>
        <v>#REF!</v>
      </c>
      <c r="G105" s="110" t="e">
        <f>#REF!+#REF!+#REF!</f>
        <v>#REF!</v>
      </c>
      <c r="H105" s="110" t="e">
        <f>#REF!+#REF!+#REF!</f>
        <v>#REF!</v>
      </c>
      <c r="I105" s="70">
        <v>0</v>
      </c>
      <c r="J105" s="70">
        <v>0</v>
      </c>
      <c r="K105" s="70">
        <v>0</v>
      </c>
    </row>
    <row r="106" spans="1:11" ht="12" customHeight="1" thickBot="1">
      <c r="A106" s="59" t="s">
        <v>82</v>
      </c>
      <c r="B106" s="80" t="s">
        <v>309</v>
      </c>
      <c r="C106" s="111" t="s">
        <v>310</v>
      </c>
      <c r="D106" s="110" t="e">
        <f>#REF!+#REF!+#REF!</f>
        <v>#REF!</v>
      </c>
      <c r="E106" s="110" t="e">
        <f>#REF!+#REF!+#REF!</f>
        <v>#REF!</v>
      </c>
      <c r="F106" s="110" t="e">
        <f>#REF!+#REF!+#REF!</f>
        <v>#REF!</v>
      </c>
      <c r="G106" s="110" t="e">
        <f>#REF!+#REF!+#REF!</f>
        <v>#REF!</v>
      </c>
      <c r="H106" s="110" t="e">
        <f>#REF!+#REF!+#REF!</f>
        <v>#REF!</v>
      </c>
      <c r="I106" s="76">
        <v>0</v>
      </c>
      <c r="J106" s="76">
        <v>0</v>
      </c>
      <c r="K106" s="76">
        <v>0</v>
      </c>
    </row>
    <row r="107" spans="1:11" ht="12" customHeight="1" thickBot="1">
      <c r="A107" s="54" t="s">
        <v>3</v>
      </c>
      <c r="B107" s="55" t="s">
        <v>311</v>
      </c>
      <c r="C107" s="112" t="s">
        <v>312</v>
      </c>
      <c r="D107" s="57" t="e">
        <f>+D108+D110+D109</f>
        <v>#REF!</v>
      </c>
      <c r="E107" s="57" t="e">
        <f>+E108+E110+E109</f>
        <v>#REF!</v>
      </c>
      <c r="F107" s="57" t="e">
        <f>+F108+F110+F109</f>
        <v>#REF!</v>
      </c>
      <c r="G107" s="57" t="e">
        <f>+G108+G110+G109</f>
        <v>#REF!</v>
      </c>
      <c r="H107" s="57" t="e">
        <f>+H108+H110+H109</f>
        <v>#REF!</v>
      </c>
      <c r="I107" s="209">
        <f>I108+I109+I110</f>
        <v>0</v>
      </c>
      <c r="J107" s="209">
        <f>J108+J109+J110</f>
        <v>0</v>
      </c>
      <c r="K107" s="209">
        <f>K108+K109+K110</f>
        <v>0</v>
      </c>
    </row>
    <row r="108" spans="1:11" ht="12" customHeight="1">
      <c r="A108" s="59" t="s">
        <v>87</v>
      </c>
      <c r="B108" s="60" t="s">
        <v>311</v>
      </c>
      <c r="C108" s="113" t="s">
        <v>313</v>
      </c>
      <c r="D108" s="62" t="e">
        <f>#REF!+#REF!+#REF!</f>
        <v>#REF!</v>
      </c>
      <c r="E108" s="62" t="e">
        <f>#REF!+#REF!+#REF!</f>
        <v>#REF!</v>
      </c>
      <c r="F108" s="62" t="e">
        <f>#REF!+#REF!+#REF!</f>
        <v>#REF!</v>
      </c>
      <c r="G108" s="62" t="e">
        <f>#REF!+#REF!+#REF!</f>
        <v>#REF!</v>
      </c>
      <c r="H108" s="62" t="e">
        <f>#REF!+#REF!+#REF!</f>
        <v>#REF!</v>
      </c>
      <c r="I108" s="79">
        <v>0</v>
      </c>
      <c r="J108" s="79">
        <v>0</v>
      </c>
      <c r="K108" s="79">
        <v>0</v>
      </c>
    </row>
    <row r="109" spans="1:11" ht="12" customHeight="1">
      <c r="A109" s="114"/>
      <c r="B109" s="80" t="s">
        <v>311</v>
      </c>
      <c r="C109" s="115" t="s">
        <v>314</v>
      </c>
      <c r="D109" s="103" t="e">
        <f>#REF!+#REF!+#REF!</f>
        <v>#REF!</v>
      </c>
      <c r="E109" s="103" t="e">
        <f>#REF!+#REF!+#REF!</f>
        <v>#REF!</v>
      </c>
      <c r="F109" s="103" t="e">
        <f>#REF!+#REF!+#REF!</f>
        <v>#REF!</v>
      </c>
      <c r="G109" s="103" t="e">
        <f>#REF!+#REF!+#REF!</f>
        <v>#REF!</v>
      </c>
      <c r="H109" s="103" t="e">
        <f>#REF!+#REF!+#REF!</f>
        <v>#REF!</v>
      </c>
      <c r="I109" s="70">
        <v>0</v>
      </c>
      <c r="J109" s="70">
        <v>0</v>
      </c>
      <c r="K109" s="70">
        <v>0</v>
      </c>
    </row>
    <row r="110" spans="1:11" ht="12" customHeight="1" thickBot="1">
      <c r="A110" s="67" t="s">
        <v>90</v>
      </c>
      <c r="B110" s="68" t="s">
        <v>311</v>
      </c>
      <c r="C110" s="109" t="s">
        <v>315</v>
      </c>
      <c r="D110" s="103" t="e">
        <f>#REF!+#REF!+#REF!</f>
        <v>#REF!</v>
      </c>
      <c r="E110" s="103" t="e">
        <f>#REF!+#REF!+#REF!</f>
        <v>#REF!</v>
      </c>
      <c r="F110" s="103" t="e">
        <f>#REF!+#REF!+#REF!</f>
        <v>#REF!</v>
      </c>
      <c r="G110" s="103" t="e">
        <f>#REF!+#REF!+#REF!</f>
        <v>#REF!</v>
      </c>
      <c r="H110" s="103" t="e">
        <f>#REF!+#REF!+#REF!</f>
        <v>#REF!</v>
      </c>
      <c r="I110" s="70">
        <v>0</v>
      </c>
      <c r="J110" s="70">
        <v>0</v>
      </c>
      <c r="K110" s="70">
        <v>0</v>
      </c>
    </row>
    <row r="111" spans="1:11" ht="12" customHeight="1" thickBot="1">
      <c r="A111" s="199" t="s">
        <v>4</v>
      </c>
      <c r="B111" s="200"/>
      <c r="C111" s="210" t="s">
        <v>316</v>
      </c>
      <c r="D111" s="194" t="e">
        <f>+D95+D101+D107</f>
        <v>#REF!</v>
      </c>
      <c r="E111" s="194" t="e">
        <f>+E95+E101+E107</f>
        <v>#REF!</v>
      </c>
      <c r="F111" s="194" t="e">
        <f>+F95+F101+F107</f>
        <v>#REF!</v>
      </c>
      <c r="G111" s="194" t="e">
        <f>+G95+G101+G107</f>
        <v>#REF!</v>
      </c>
      <c r="H111" s="194" t="e">
        <f>+H95+H101+H107</f>
        <v>#REF!</v>
      </c>
      <c r="I111" s="194">
        <f>I95+I101+I107</f>
        <v>195028427</v>
      </c>
      <c r="J111" s="194">
        <f>J95+J101+J107</f>
        <v>246725626</v>
      </c>
      <c r="K111" s="194">
        <f>K95+K101+K107</f>
        <v>190382955</v>
      </c>
    </row>
    <row r="112" spans="1:11" ht="12" customHeight="1" thickBot="1">
      <c r="A112" s="54" t="s">
        <v>5</v>
      </c>
      <c r="B112" s="55"/>
      <c r="C112" s="112" t="s">
        <v>317</v>
      </c>
      <c r="D112" s="57" t="e">
        <f>+D113+D114+D115</f>
        <v>#REF!</v>
      </c>
      <c r="E112" s="57" t="e">
        <f>+E113+E114+E115</f>
        <v>#REF!</v>
      </c>
      <c r="F112" s="57" t="e">
        <f>+F113+F114+F115</f>
        <v>#REF!</v>
      </c>
      <c r="G112" s="57" t="e">
        <f>+G113+G114+G115</f>
        <v>#REF!</v>
      </c>
      <c r="H112" s="57" t="e">
        <f>+H113+H114+H115</f>
        <v>#REF!</v>
      </c>
      <c r="I112" s="77">
        <v>0</v>
      </c>
      <c r="J112" s="77">
        <v>0</v>
      </c>
      <c r="K112" s="77">
        <v>0</v>
      </c>
    </row>
    <row r="113" spans="1:11" ht="12" customHeight="1">
      <c r="A113" s="59" t="s">
        <v>128</v>
      </c>
      <c r="B113" s="60" t="s">
        <v>318</v>
      </c>
      <c r="C113" s="113" t="s">
        <v>319</v>
      </c>
      <c r="D113" s="110" t="e">
        <f>#REF!+#REF!+#REF!</f>
        <v>#REF!</v>
      </c>
      <c r="E113" s="110" t="e">
        <f>#REF!+#REF!+#REF!</f>
        <v>#REF!</v>
      </c>
      <c r="F113" s="110" t="e">
        <f>#REF!+#REF!+#REF!</f>
        <v>#REF!</v>
      </c>
      <c r="G113" s="110" t="e">
        <f>#REF!+#REF!+#REF!</f>
        <v>#REF!</v>
      </c>
      <c r="H113" s="110" t="e">
        <f>#REF!+#REF!+#REF!</f>
        <v>#REF!</v>
      </c>
      <c r="I113" s="79">
        <v>0</v>
      </c>
      <c r="J113" s="79">
        <v>0</v>
      </c>
      <c r="K113" s="79">
        <v>0</v>
      </c>
    </row>
    <row r="114" spans="1:11" ht="12" customHeight="1">
      <c r="A114" s="59" t="s">
        <v>131</v>
      </c>
      <c r="B114" s="60" t="s">
        <v>320</v>
      </c>
      <c r="C114" s="113" t="s">
        <v>321</v>
      </c>
      <c r="D114" s="110" t="e">
        <f>#REF!+#REF!+#REF!</f>
        <v>#REF!</v>
      </c>
      <c r="E114" s="110" t="e">
        <f>#REF!+#REF!+#REF!</f>
        <v>#REF!</v>
      </c>
      <c r="F114" s="110" t="e">
        <f>#REF!+#REF!+#REF!</f>
        <v>#REF!</v>
      </c>
      <c r="G114" s="110" t="e">
        <f>#REF!+#REF!+#REF!</f>
        <v>#REF!</v>
      </c>
      <c r="H114" s="110" t="e">
        <f>#REF!+#REF!+#REF!</f>
        <v>#REF!</v>
      </c>
      <c r="I114" s="70">
        <v>0</v>
      </c>
      <c r="J114" s="70">
        <v>0</v>
      </c>
      <c r="K114" s="70">
        <v>0</v>
      </c>
    </row>
    <row r="115" spans="1:11" ht="12" customHeight="1" thickBot="1">
      <c r="A115" s="114" t="s">
        <v>134</v>
      </c>
      <c r="B115" s="80" t="s">
        <v>322</v>
      </c>
      <c r="C115" s="116" t="s">
        <v>323</v>
      </c>
      <c r="D115" s="110" t="e">
        <f>#REF!+#REF!+#REF!</f>
        <v>#REF!</v>
      </c>
      <c r="E115" s="110" t="e">
        <f>#REF!+#REF!+#REF!</f>
        <v>#REF!</v>
      </c>
      <c r="F115" s="110" t="e">
        <f>#REF!+#REF!+#REF!</f>
        <v>#REF!</v>
      </c>
      <c r="G115" s="110" t="e">
        <f>#REF!+#REF!+#REF!</f>
        <v>#REF!</v>
      </c>
      <c r="H115" s="110" t="e">
        <f>#REF!+#REF!+#REF!</f>
        <v>#REF!</v>
      </c>
      <c r="I115" s="70">
        <v>0</v>
      </c>
      <c r="J115" s="70">
        <v>0</v>
      </c>
      <c r="K115" s="70">
        <v>0</v>
      </c>
    </row>
    <row r="116" spans="1:11" ht="12" customHeight="1" thickBot="1">
      <c r="A116" s="199" t="s">
        <v>6</v>
      </c>
      <c r="B116" s="200" t="s">
        <v>324</v>
      </c>
      <c r="C116" s="210" t="s">
        <v>325</v>
      </c>
      <c r="D116" s="194" t="e">
        <f>+D117+D118+D119+D120</f>
        <v>#REF!</v>
      </c>
      <c r="E116" s="194" t="e">
        <f>+E117+E118+E119+E120</f>
        <v>#REF!</v>
      </c>
      <c r="F116" s="194" t="e">
        <f>+F117+F118+F119+F120</f>
        <v>#REF!</v>
      </c>
      <c r="G116" s="194" t="e">
        <f>+G117+G118+G119+G120</f>
        <v>#REF!</v>
      </c>
      <c r="H116" s="194" t="e">
        <f>+H117+H118+H119+H120</f>
        <v>#REF!</v>
      </c>
      <c r="I116" s="198">
        <v>0</v>
      </c>
      <c r="J116" s="198">
        <v>0</v>
      </c>
      <c r="K116" s="198">
        <v>0</v>
      </c>
    </row>
    <row r="117" spans="1:11" ht="12" customHeight="1">
      <c r="A117" s="59" t="s">
        <v>160</v>
      </c>
      <c r="B117" s="60" t="s">
        <v>326</v>
      </c>
      <c r="C117" s="113" t="s">
        <v>327</v>
      </c>
      <c r="D117" s="110" t="e">
        <f>#REF!+#REF!+#REF!</f>
        <v>#REF!</v>
      </c>
      <c r="E117" s="110" t="e">
        <f>#REF!+#REF!+#REF!</f>
        <v>#REF!</v>
      </c>
      <c r="F117" s="110" t="e">
        <f>#REF!+#REF!+#REF!</f>
        <v>#REF!</v>
      </c>
      <c r="G117" s="110" t="e">
        <f>#REF!+#REF!+#REF!</f>
        <v>#REF!</v>
      </c>
      <c r="H117" s="110" t="e">
        <f>#REF!+#REF!+#REF!</f>
        <v>#REF!</v>
      </c>
      <c r="I117" s="70">
        <v>0</v>
      </c>
      <c r="J117" s="70">
        <v>0</v>
      </c>
      <c r="K117" s="70">
        <v>0</v>
      </c>
    </row>
    <row r="118" spans="1:11" ht="12" customHeight="1">
      <c r="A118" s="59" t="s">
        <v>163</v>
      </c>
      <c r="B118" s="60" t="s">
        <v>328</v>
      </c>
      <c r="C118" s="113" t="s">
        <v>329</v>
      </c>
      <c r="D118" s="110" t="e">
        <f>#REF!+#REF!+#REF!</f>
        <v>#REF!</v>
      </c>
      <c r="E118" s="110" t="e">
        <f>#REF!+#REF!+#REF!</f>
        <v>#REF!</v>
      </c>
      <c r="F118" s="110" t="e">
        <f>#REF!+#REF!+#REF!</f>
        <v>#REF!</v>
      </c>
      <c r="G118" s="110" t="e">
        <f>#REF!+#REF!+#REF!</f>
        <v>#REF!</v>
      </c>
      <c r="H118" s="110" t="e">
        <f>#REF!+#REF!+#REF!</f>
        <v>#REF!</v>
      </c>
      <c r="I118" s="70">
        <v>0</v>
      </c>
      <c r="J118" s="70">
        <v>0</v>
      </c>
      <c r="K118" s="70">
        <v>0</v>
      </c>
    </row>
    <row r="119" spans="1:11" ht="12" customHeight="1">
      <c r="A119" s="59" t="s">
        <v>166</v>
      </c>
      <c r="B119" s="60" t="s">
        <v>330</v>
      </c>
      <c r="C119" s="113" t="s">
        <v>331</v>
      </c>
      <c r="D119" s="110" t="e">
        <f>#REF!+#REF!+#REF!</f>
        <v>#REF!</v>
      </c>
      <c r="E119" s="110" t="e">
        <f>#REF!+#REF!+#REF!</f>
        <v>#REF!</v>
      </c>
      <c r="F119" s="110" t="e">
        <f>#REF!+#REF!+#REF!</f>
        <v>#REF!</v>
      </c>
      <c r="G119" s="110" t="e">
        <f>#REF!+#REF!+#REF!</f>
        <v>#REF!</v>
      </c>
      <c r="H119" s="110" t="e">
        <f>#REF!+#REF!+#REF!</f>
        <v>#REF!</v>
      </c>
      <c r="I119" s="70">
        <v>0</v>
      </c>
      <c r="J119" s="70">
        <v>0</v>
      </c>
      <c r="K119" s="70">
        <v>0</v>
      </c>
    </row>
    <row r="120" spans="1:11" ht="12" customHeight="1" thickBot="1">
      <c r="A120" s="114" t="s">
        <v>169</v>
      </c>
      <c r="B120" s="80" t="s">
        <v>332</v>
      </c>
      <c r="C120" s="116" t="s">
        <v>333</v>
      </c>
      <c r="D120" s="110" t="e">
        <f>#REF!+#REF!+#REF!</f>
        <v>#REF!</v>
      </c>
      <c r="E120" s="110" t="e">
        <f>#REF!+#REF!+#REF!</f>
        <v>#REF!</v>
      </c>
      <c r="F120" s="110" t="e">
        <f>#REF!+#REF!+#REF!</f>
        <v>#REF!</v>
      </c>
      <c r="G120" s="110" t="e">
        <f>#REF!+#REF!+#REF!</f>
        <v>#REF!</v>
      </c>
      <c r="H120" s="110" t="e">
        <f>#REF!+#REF!+#REF!</f>
        <v>#REF!</v>
      </c>
      <c r="I120" s="70">
        <v>0</v>
      </c>
      <c r="J120" s="70">
        <v>0</v>
      </c>
      <c r="K120" s="70">
        <v>0</v>
      </c>
    </row>
    <row r="121" spans="1:11" ht="12" customHeight="1" thickBot="1">
      <c r="A121" s="199" t="s">
        <v>7</v>
      </c>
      <c r="B121" s="200"/>
      <c r="C121" s="210" t="s">
        <v>334</v>
      </c>
      <c r="D121" s="195" t="e">
        <f>+D122+D123+D125+D126</f>
        <v>#REF!</v>
      </c>
      <c r="E121" s="195" t="e">
        <f>+E122+E123+E125+E126</f>
        <v>#REF!</v>
      </c>
      <c r="F121" s="195" t="e">
        <f>+F122+F123+F125+F126</f>
        <v>#REF!</v>
      </c>
      <c r="G121" s="195" t="e">
        <f>+G122+G123+G125+G126</f>
        <v>#REF!</v>
      </c>
      <c r="H121" s="195" t="e">
        <f>+H122+H123+H125+H126</f>
        <v>#REF!</v>
      </c>
      <c r="I121" s="202">
        <f>I123+I124+I122+I125+I126</f>
        <v>36141969</v>
      </c>
      <c r="J121" s="202">
        <f>J123+J124+J122+J125+J126</f>
        <v>41592151</v>
      </c>
      <c r="K121" s="202">
        <f>K123+K124+K122+K125+K126</f>
        <v>30256392</v>
      </c>
    </row>
    <row r="122" spans="1:11" ht="12" customHeight="1">
      <c r="A122" s="59" t="s">
        <v>335</v>
      </c>
      <c r="B122" s="60" t="s">
        <v>336</v>
      </c>
      <c r="C122" s="113" t="s">
        <v>337</v>
      </c>
      <c r="D122" s="110" t="e">
        <f>#REF!+#REF!+#REF!</f>
        <v>#REF!</v>
      </c>
      <c r="E122" s="110" t="e">
        <f>#REF!+#REF!+#REF!</f>
        <v>#REF!</v>
      </c>
      <c r="F122" s="110" t="e">
        <f>#REF!+#REF!+#REF!</f>
        <v>#REF!</v>
      </c>
      <c r="G122" s="110" t="e">
        <f>#REF!+#REF!+#REF!</f>
        <v>#REF!</v>
      </c>
      <c r="H122" s="110" t="e">
        <f>#REF!+#REF!+#REF!</f>
        <v>#REF!</v>
      </c>
      <c r="I122" s="70">
        <v>0</v>
      </c>
      <c r="J122" s="70">
        <v>0</v>
      </c>
      <c r="K122" s="70">
        <v>0</v>
      </c>
    </row>
    <row r="123" spans="1:11" ht="12" customHeight="1">
      <c r="A123" s="59" t="s">
        <v>338</v>
      </c>
      <c r="B123" s="60" t="s">
        <v>339</v>
      </c>
      <c r="C123" s="113" t="s">
        <v>340</v>
      </c>
      <c r="D123" s="110" t="e">
        <f>#REF!+#REF!+#REF!</f>
        <v>#REF!</v>
      </c>
      <c r="E123" s="110" t="e">
        <f>#REF!+#REF!+#REF!</f>
        <v>#REF!</v>
      </c>
      <c r="F123" s="110" t="e">
        <f>#REF!+#REF!+#REF!</f>
        <v>#REF!</v>
      </c>
      <c r="G123" s="110" t="e">
        <f>#REF!+#REF!+#REF!</f>
        <v>#REF!</v>
      </c>
      <c r="H123" s="110" t="e">
        <f>#REF!+#REF!+#REF!</f>
        <v>#REF!</v>
      </c>
      <c r="I123" s="134">
        <v>2146005</v>
      </c>
      <c r="J123" s="134">
        <v>2526187</v>
      </c>
      <c r="K123" s="134">
        <v>2526187</v>
      </c>
    </row>
    <row r="124" spans="1:11" ht="12" customHeight="1">
      <c r="A124" s="59" t="s">
        <v>341</v>
      </c>
      <c r="B124" s="60" t="s">
        <v>342</v>
      </c>
      <c r="C124" s="113" t="s">
        <v>343</v>
      </c>
      <c r="D124" s="110" t="e">
        <f>#REF!+#REF!+#REF!</f>
        <v>#REF!</v>
      </c>
      <c r="E124" s="110" t="e">
        <f>#REF!+#REF!+#REF!</f>
        <v>#REF!</v>
      </c>
      <c r="F124" s="110" t="e">
        <f>#REF!+#REF!+#REF!</f>
        <v>#REF!</v>
      </c>
      <c r="G124" s="110" t="e">
        <f>#REF!+#REF!+#REF!</f>
        <v>#REF!</v>
      </c>
      <c r="H124" s="110" t="e">
        <f>#REF!+#REF!+#REF!</f>
        <v>#REF!</v>
      </c>
      <c r="I124" s="134">
        <v>33995964</v>
      </c>
      <c r="J124" s="134">
        <v>39065964</v>
      </c>
      <c r="K124" s="134">
        <v>27730205</v>
      </c>
    </row>
    <row r="125" spans="1:11" ht="12" customHeight="1">
      <c r="A125" s="59" t="s">
        <v>344</v>
      </c>
      <c r="B125" s="60" t="s">
        <v>345</v>
      </c>
      <c r="C125" s="113" t="s">
        <v>346</v>
      </c>
      <c r="D125" s="110" t="e">
        <f>#REF!+#REF!+#REF!</f>
        <v>#REF!</v>
      </c>
      <c r="E125" s="110" t="e">
        <f>#REF!+#REF!+#REF!</f>
        <v>#REF!</v>
      </c>
      <c r="F125" s="110" t="e">
        <f>#REF!+#REF!+#REF!</f>
        <v>#REF!</v>
      </c>
      <c r="G125" s="110" t="e">
        <f>#REF!+#REF!+#REF!</f>
        <v>#REF!</v>
      </c>
      <c r="H125" s="110" t="e">
        <f>#REF!+#REF!+#REF!</f>
        <v>#REF!</v>
      </c>
      <c r="I125" s="70">
        <v>0</v>
      </c>
      <c r="J125" s="70">
        <v>0</v>
      </c>
      <c r="K125" s="70">
        <v>0</v>
      </c>
    </row>
    <row r="126" spans="1:11" ht="12" customHeight="1" thickBot="1">
      <c r="A126" s="114" t="s">
        <v>347</v>
      </c>
      <c r="B126" s="80" t="s">
        <v>348</v>
      </c>
      <c r="C126" s="116" t="s">
        <v>349</v>
      </c>
      <c r="D126" s="110" t="e">
        <f>#REF!+#REF!+#REF!</f>
        <v>#REF!</v>
      </c>
      <c r="E126" s="110" t="e">
        <f>#REF!+#REF!+#REF!</f>
        <v>#REF!</v>
      </c>
      <c r="F126" s="110" t="e">
        <f>#REF!+#REF!+#REF!</f>
        <v>#REF!</v>
      </c>
      <c r="G126" s="110" t="e">
        <f>#REF!+#REF!+#REF!</f>
        <v>#REF!</v>
      </c>
      <c r="H126" s="110" t="e">
        <f>#REF!+#REF!+#REF!</f>
        <v>#REF!</v>
      </c>
      <c r="I126" s="76">
        <v>0</v>
      </c>
      <c r="J126" s="76">
        <v>0</v>
      </c>
      <c r="K126" s="76">
        <v>0</v>
      </c>
    </row>
    <row r="127" spans="1:11" ht="12" customHeight="1" thickBot="1">
      <c r="A127" s="54" t="s">
        <v>8</v>
      </c>
      <c r="B127" s="55" t="s">
        <v>350</v>
      </c>
      <c r="C127" s="112" t="s">
        <v>351</v>
      </c>
      <c r="D127" s="117" t="e">
        <f>+D128+D129+D130+D131</f>
        <v>#REF!</v>
      </c>
      <c r="E127" s="117" t="e">
        <f>+E128+E129+E130+E131</f>
        <v>#REF!</v>
      </c>
      <c r="F127" s="117" t="e">
        <f>+F128+F129+F130+F131</f>
        <v>#REF!</v>
      </c>
      <c r="G127" s="117" t="e">
        <f>+G128+G129+G130+G131</f>
        <v>#REF!</v>
      </c>
      <c r="H127" s="117" t="e">
        <f>+H128+H129+H130+H131</f>
        <v>#REF!</v>
      </c>
      <c r="I127" s="77">
        <v>0</v>
      </c>
      <c r="J127" s="77">
        <v>0</v>
      </c>
      <c r="K127" s="77">
        <v>0</v>
      </c>
    </row>
    <row r="128" spans="1:11" ht="12" customHeight="1">
      <c r="A128" s="59" t="s">
        <v>352</v>
      </c>
      <c r="B128" s="60" t="s">
        <v>353</v>
      </c>
      <c r="C128" s="113" t="s">
        <v>354</v>
      </c>
      <c r="D128" s="110" t="e">
        <f>#REF!+#REF!+#REF!</f>
        <v>#REF!</v>
      </c>
      <c r="E128" s="110" t="e">
        <f>#REF!+#REF!+#REF!</f>
        <v>#REF!</v>
      </c>
      <c r="F128" s="110" t="e">
        <f>#REF!+#REF!+#REF!</f>
        <v>#REF!</v>
      </c>
      <c r="G128" s="110" t="e">
        <f>#REF!+#REF!+#REF!</f>
        <v>#REF!</v>
      </c>
      <c r="H128" s="110" t="e">
        <f>#REF!+#REF!+#REF!</f>
        <v>#REF!</v>
      </c>
      <c r="I128" s="79">
        <v>0</v>
      </c>
      <c r="J128" s="79">
        <v>0</v>
      </c>
      <c r="K128" s="79">
        <v>0</v>
      </c>
    </row>
    <row r="129" spans="1:11" ht="12" customHeight="1">
      <c r="A129" s="59" t="s">
        <v>355</v>
      </c>
      <c r="B129" s="60" t="s">
        <v>356</v>
      </c>
      <c r="C129" s="113" t="s">
        <v>357</v>
      </c>
      <c r="D129" s="110" t="e">
        <f>#REF!+#REF!+#REF!</f>
        <v>#REF!</v>
      </c>
      <c r="E129" s="110" t="e">
        <f>#REF!+#REF!+#REF!</f>
        <v>#REF!</v>
      </c>
      <c r="F129" s="110" t="e">
        <f>#REF!+#REF!+#REF!</f>
        <v>#REF!</v>
      </c>
      <c r="G129" s="110" t="e">
        <f>#REF!+#REF!+#REF!</f>
        <v>#REF!</v>
      </c>
      <c r="H129" s="110" t="e">
        <f>#REF!+#REF!+#REF!</f>
        <v>#REF!</v>
      </c>
      <c r="I129" s="70">
        <v>0</v>
      </c>
      <c r="J129" s="70">
        <v>0</v>
      </c>
      <c r="K129" s="70">
        <v>0</v>
      </c>
    </row>
    <row r="130" spans="1:11" ht="12" customHeight="1">
      <c r="A130" s="59" t="s">
        <v>358</v>
      </c>
      <c r="B130" s="60" t="s">
        <v>359</v>
      </c>
      <c r="C130" s="113" t="s">
        <v>360</v>
      </c>
      <c r="D130" s="110" t="e">
        <f>#REF!+#REF!+#REF!</f>
        <v>#REF!</v>
      </c>
      <c r="E130" s="110" t="e">
        <f>#REF!+#REF!+#REF!</f>
        <v>#REF!</v>
      </c>
      <c r="F130" s="110" t="e">
        <f>#REF!+#REF!+#REF!</f>
        <v>#REF!</v>
      </c>
      <c r="G130" s="110" t="e">
        <f>#REF!+#REF!+#REF!</f>
        <v>#REF!</v>
      </c>
      <c r="H130" s="110" t="e">
        <f>#REF!+#REF!+#REF!</f>
        <v>#REF!</v>
      </c>
      <c r="I130" s="70">
        <v>0</v>
      </c>
      <c r="J130" s="70">
        <v>0</v>
      </c>
      <c r="K130" s="70">
        <v>0</v>
      </c>
    </row>
    <row r="131" spans="1:11" ht="12" customHeight="1" thickBot="1">
      <c r="A131" s="59" t="s">
        <v>361</v>
      </c>
      <c r="B131" s="60" t="s">
        <v>362</v>
      </c>
      <c r="C131" s="113" t="s">
        <v>363</v>
      </c>
      <c r="D131" s="110" t="e">
        <f>#REF!+#REF!+#REF!</f>
        <v>#REF!</v>
      </c>
      <c r="E131" s="110" t="e">
        <f>#REF!+#REF!+#REF!</f>
        <v>#REF!</v>
      </c>
      <c r="F131" s="110" t="e">
        <f>#REF!+#REF!+#REF!</f>
        <v>#REF!</v>
      </c>
      <c r="G131" s="110" t="e">
        <f>#REF!+#REF!+#REF!</f>
        <v>#REF!</v>
      </c>
      <c r="H131" s="110" t="e">
        <f>#REF!+#REF!+#REF!</f>
        <v>#REF!</v>
      </c>
      <c r="I131" s="70">
        <v>0</v>
      </c>
      <c r="J131" s="70">
        <v>0</v>
      </c>
      <c r="K131" s="70">
        <v>0</v>
      </c>
    </row>
    <row r="132" spans="1:13" ht="15" customHeight="1" thickBot="1">
      <c r="A132" s="199" t="s">
        <v>210</v>
      </c>
      <c r="B132" s="200"/>
      <c r="C132" s="210" t="s">
        <v>364</v>
      </c>
      <c r="D132" s="211" t="e">
        <f>+D112+D116+D121+D127</f>
        <v>#REF!</v>
      </c>
      <c r="E132" s="211" t="e">
        <f>+E112+E116+E121+E127</f>
        <v>#REF!</v>
      </c>
      <c r="F132" s="211" t="e">
        <f>+F112+F116+F121+F127</f>
        <v>#REF!</v>
      </c>
      <c r="G132" s="211" t="e">
        <f>+G112+G116+G121+G127</f>
        <v>#REF!</v>
      </c>
      <c r="H132" s="211" t="e">
        <f>+H112+H116+H121+H127</f>
        <v>#REF!</v>
      </c>
      <c r="I132" s="212">
        <f>I121</f>
        <v>36141969</v>
      </c>
      <c r="J132" s="212">
        <f>J121</f>
        <v>41592151</v>
      </c>
      <c r="K132" s="212">
        <f>K121</f>
        <v>30256392</v>
      </c>
      <c r="L132" s="119"/>
      <c r="M132" s="119"/>
    </row>
    <row r="133" spans="1:11" s="58" customFormat="1" ht="12.75" customHeight="1" thickBot="1">
      <c r="A133" s="213" t="s">
        <v>365</v>
      </c>
      <c r="B133" s="214"/>
      <c r="C133" s="215" t="s">
        <v>366</v>
      </c>
      <c r="D133" s="211" t="e">
        <f>+D111+D132</f>
        <v>#REF!</v>
      </c>
      <c r="E133" s="211" t="e">
        <f>+E111+E132</f>
        <v>#REF!</v>
      </c>
      <c r="F133" s="211" t="e">
        <f>+F111+F132</f>
        <v>#REF!</v>
      </c>
      <c r="G133" s="211" t="e">
        <f>+G111+G132</f>
        <v>#REF!</v>
      </c>
      <c r="H133" s="211" t="e">
        <f>+H111+H132</f>
        <v>#REF!</v>
      </c>
      <c r="I133" s="212">
        <f>I111+I132</f>
        <v>231170396</v>
      </c>
      <c r="J133" s="212">
        <f>J111+J132</f>
        <v>288317777</v>
      </c>
      <c r="K133" s="212">
        <f>K111+K132</f>
        <v>220639347</v>
      </c>
    </row>
    <row r="134" ht="7.5" customHeight="1"/>
    <row r="136" spans="1:10" ht="15.75">
      <c r="A136" s="292" t="s">
        <v>367</v>
      </c>
      <c r="B136" s="292"/>
      <c r="C136" s="292"/>
      <c r="D136" s="292"/>
      <c r="E136" s="292"/>
      <c r="F136" s="292"/>
      <c r="G136" s="292"/>
      <c r="H136" s="292"/>
      <c r="I136" s="292"/>
      <c r="J136" s="292"/>
    </row>
    <row r="137" spans="1:6" ht="16.5" thickBot="1">
      <c r="A137" s="291" t="s">
        <v>368</v>
      </c>
      <c r="B137" s="291"/>
      <c r="C137" s="291"/>
      <c r="D137" s="45"/>
      <c r="E137" s="45"/>
      <c r="F137" s="45"/>
    </row>
    <row r="138" spans="1:11" ht="21.75" thickBot="1">
      <c r="A138" s="54">
        <v>1</v>
      </c>
      <c r="B138" s="55"/>
      <c r="C138" s="107" t="s">
        <v>369</v>
      </c>
      <c r="D138" s="57" t="e">
        <f>+D63-D112</f>
        <v>#REF!</v>
      </c>
      <c r="E138" s="57" t="e">
        <f>+E63-E112</f>
        <v>#REF!</v>
      </c>
      <c r="F138" s="57" t="e">
        <f>+F63-F112</f>
        <v>#REF!</v>
      </c>
      <c r="G138" s="57" t="e">
        <f>+G63-G112</f>
        <v>#REF!</v>
      </c>
      <c r="H138" s="57" t="e">
        <f>+H63-H112</f>
        <v>#REF!</v>
      </c>
      <c r="I138" s="57">
        <f>I62-I111</f>
        <v>-10934886</v>
      </c>
      <c r="J138" s="57">
        <f>J62-J111</f>
        <v>-19096322</v>
      </c>
      <c r="K138" s="57">
        <f>K62-K111</f>
        <v>39216903</v>
      </c>
    </row>
    <row r="139" spans="1:11" ht="21.75" thickBot="1">
      <c r="A139" s="54" t="s">
        <v>2</v>
      </c>
      <c r="B139" s="55"/>
      <c r="C139" s="107" t="s">
        <v>370</v>
      </c>
      <c r="D139" s="57" t="e">
        <f>+D89-D133</f>
        <v>#REF!</v>
      </c>
      <c r="E139" s="57" t="e">
        <f>+E89-E133</f>
        <v>#REF!</v>
      </c>
      <c r="F139" s="57" t="e">
        <f>+F89-F133</f>
        <v>#REF!</v>
      </c>
      <c r="G139" s="57" t="e">
        <f>+G89-G133</f>
        <v>#REF!</v>
      </c>
      <c r="H139" s="57" t="e">
        <f>+H89-H133</f>
        <v>#REF!</v>
      </c>
      <c r="I139" s="57">
        <f>I88-I132</f>
        <v>10934886</v>
      </c>
      <c r="J139" s="57">
        <f>J88-J132</f>
        <v>19096322</v>
      </c>
      <c r="K139" s="57">
        <f>K88-K132</f>
        <v>30432081</v>
      </c>
    </row>
  </sheetData>
  <sheetProtection/>
  <mergeCells count="6">
    <mergeCell ref="A91:J91"/>
    <mergeCell ref="A92:C92"/>
    <mergeCell ref="A1:K2"/>
    <mergeCell ref="A3:C3"/>
    <mergeCell ref="A136:J136"/>
    <mergeCell ref="A137:C137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landscape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125" style="2" customWidth="1"/>
    <col min="2" max="2" width="40.875" style="1" customWidth="1"/>
    <col min="3" max="3" width="17.625" style="1" customWidth="1"/>
    <col min="4" max="4" width="17.375" style="1" customWidth="1"/>
    <col min="5" max="5" width="17.50390625" style="1" customWidth="1"/>
    <col min="6" max="16384" width="9.375" style="1" customWidth="1"/>
  </cols>
  <sheetData>
    <row r="1" ht="12.75">
      <c r="C1" s="5"/>
    </row>
    <row r="2" spans="3:5" ht="12.75">
      <c r="C2" s="17"/>
      <c r="E2" s="17" t="s">
        <v>28</v>
      </c>
    </row>
    <row r="3" ht="12.75">
      <c r="C3" s="5"/>
    </row>
    <row r="4" ht="12.75">
      <c r="C4" s="17"/>
    </row>
    <row r="5" ht="12.75">
      <c r="C5" s="5"/>
    </row>
    <row r="7" spans="1:10" ht="18.75">
      <c r="A7" s="298" t="s">
        <v>395</v>
      </c>
      <c r="B7" s="299"/>
      <c r="C7" s="299"/>
      <c r="D7" s="299"/>
      <c r="E7" s="299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98" t="s">
        <v>542</v>
      </c>
      <c r="B10" s="299"/>
      <c r="C10" s="299"/>
      <c r="D10" s="299"/>
      <c r="E10" s="299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2"/>
      <c r="C14" s="31"/>
      <c r="D14" s="3"/>
      <c r="E14" s="31" t="s">
        <v>386</v>
      </c>
      <c r="F14" s="3"/>
      <c r="G14" s="3"/>
      <c r="H14" s="3"/>
      <c r="I14" s="3"/>
      <c r="J14" s="3"/>
    </row>
    <row r="15" spans="1:10" ht="49.5" customHeight="1">
      <c r="A15" s="10"/>
      <c r="B15" s="8" t="s">
        <v>30</v>
      </c>
      <c r="C15" s="28" t="s">
        <v>534</v>
      </c>
      <c r="D15" s="28" t="s">
        <v>539</v>
      </c>
      <c r="E15" s="28" t="s">
        <v>536</v>
      </c>
      <c r="F15" s="3"/>
      <c r="G15" s="3"/>
      <c r="H15" s="3"/>
      <c r="I15" s="3"/>
      <c r="J15" s="3"/>
    </row>
    <row r="16" spans="1:10" ht="15.75" hidden="1">
      <c r="A16" s="10"/>
      <c r="B16" s="13"/>
      <c r="C16" s="9"/>
      <c r="D16" s="9"/>
      <c r="E16" s="9"/>
      <c r="F16" s="3"/>
      <c r="G16" s="3"/>
      <c r="H16" s="3"/>
      <c r="I16" s="3"/>
      <c r="J16" s="3"/>
    </row>
    <row r="17" spans="1:10" ht="15.75">
      <c r="A17" s="10"/>
      <c r="B17" s="14" t="s">
        <v>544</v>
      </c>
      <c r="C17" s="9"/>
      <c r="D17" s="9"/>
      <c r="E17" s="9">
        <v>540520</v>
      </c>
      <c r="F17" s="3"/>
      <c r="G17" s="3"/>
      <c r="H17" s="3"/>
      <c r="I17" s="3"/>
      <c r="J17" s="3"/>
    </row>
    <row r="18" spans="1:10" ht="15.75">
      <c r="A18" s="10"/>
      <c r="B18" s="14" t="s">
        <v>545</v>
      </c>
      <c r="C18" s="9">
        <v>28711711</v>
      </c>
      <c r="D18" s="9">
        <v>38006711</v>
      </c>
      <c r="E18" s="9">
        <v>36433330</v>
      </c>
      <c r="F18" s="3"/>
      <c r="G18" s="3"/>
      <c r="H18" s="3"/>
      <c r="I18" s="3"/>
      <c r="J18" s="3"/>
    </row>
    <row r="19" spans="1:10" ht="15.75">
      <c r="A19" s="10"/>
      <c r="B19" s="14" t="s">
        <v>543</v>
      </c>
      <c r="C19" s="9">
        <v>0</v>
      </c>
      <c r="D19" s="9">
        <v>0</v>
      </c>
      <c r="E19" s="9">
        <v>1000000</v>
      </c>
      <c r="F19" s="3"/>
      <c r="G19" s="3"/>
      <c r="H19" s="3"/>
      <c r="I19" s="3"/>
      <c r="J19" s="3"/>
    </row>
    <row r="20" spans="1:10" ht="15.75">
      <c r="A20" s="10"/>
      <c r="B20" s="13" t="s">
        <v>31</v>
      </c>
      <c r="C20" s="282">
        <f>C18+C19+C17</f>
        <v>28711711</v>
      </c>
      <c r="D20" s="282">
        <f>D18+D19+D17</f>
        <v>38006711</v>
      </c>
      <c r="E20" s="282">
        <f>E18+E19+E17</f>
        <v>37973850</v>
      </c>
      <c r="F20" s="3"/>
      <c r="G20" s="3"/>
      <c r="H20" s="3"/>
      <c r="I20" s="3"/>
      <c r="J20" s="3"/>
    </row>
    <row r="21" spans="1:10" ht="15.75">
      <c r="A21" s="10"/>
      <c r="B21" s="14" t="s">
        <v>546</v>
      </c>
      <c r="C21" s="153">
        <v>7752162</v>
      </c>
      <c r="D21" s="153">
        <v>10752162</v>
      </c>
      <c r="E21" s="153">
        <v>10072309</v>
      </c>
      <c r="F21" s="3"/>
      <c r="G21" s="3"/>
      <c r="H21" s="3"/>
      <c r="I21" s="3"/>
      <c r="J21" s="3"/>
    </row>
    <row r="22" spans="1:10" ht="15.75">
      <c r="A22" s="10"/>
      <c r="B22" s="243" t="s">
        <v>547</v>
      </c>
      <c r="C22" s="278">
        <f>C17+C18+C19+C21</f>
        <v>36463873</v>
      </c>
      <c r="D22" s="278">
        <v>48758873</v>
      </c>
      <c r="E22" s="278">
        <f>E17+E18+E19+E21</f>
        <v>48046159</v>
      </c>
      <c r="F22" s="3"/>
      <c r="G22" s="3"/>
      <c r="H22" s="3"/>
      <c r="I22" s="3"/>
      <c r="J22" s="3"/>
    </row>
    <row r="23" spans="1:10" ht="15.75">
      <c r="A23" s="10"/>
      <c r="B23" s="22"/>
      <c r="C23" s="23"/>
      <c r="D23" s="3"/>
      <c r="E23" s="3"/>
      <c r="F23" s="3"/>
      <c r="G23" s="3"/>
      <c r="H23" s="3"/>
      <c r="I23" s="3"/>
      <c r="J23" s="3"/>
    </row>
    <row r="24" spans="1:10" ht="15.75">
      <c r="A24" s="10"/>
      <c r="B24" s="20"/>
      <c r="C24" s="21"/>
      <c r="D24" s="3"/>
      <c r="E24" s="3"/>
      <c r="F24" s="3"/>
      <c r="G24" s="3"/>
      <c r="H24" s="3"/>
      <c r="I24" s="3"/>
      <c r="J24" s="3"/>
    </row>
    <row r="25" spans="1:10" ht="15.75">
      <c r="A25" s="4"/>
      <c r="B25" s="22"/>
      <c r="C25" s="23"/>
      <c r="D25" s="3"/>
      <c r="E25" s="3"/>
      <c r="F25" s="3"/>
      <c r="G25" s="3"/>
      <c r="H25" s="3"/>
      <c r="I25" s="3"/>
      <c r="J25" s="3"/>
    </row>
    <row r="26" spans="1:10" ht="12.75">
      <c r="A26" s="4"/>
      <c r="B26" s="12"/>
      <c r="C26" s="12"/>
      <c r="D26" s="3"/>
      <c r="E26" s="3"/>
      <c r="F26" s="3"/>
      <c r="G26" s="3"/>
      <c r="H26" s="3"/>
      <c r="I26" s="3"/>
      <c r="J26" s="3"/>
    </row>
    <row r="27" spans="1:10" ht="12.75">
      <c r="A27" s="4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4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4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9.375" style="2" customWidth="1"/>
    <col min="2" max="2" width="42.625" style="1" customWidth="1"/>
    <col min="3" max="3" width="35.50390625" style="1" customWidth="1"/>
    <col min="4" max="16384" width="9.375" style="1" customWidth="1"/>
  </cols>
  <sheetData>
    <row r="1" ht="12.75">
      <c r="C1" s="5"/>
    </row>
    <row r="2" ht="12.75">
      <c r="C2" s="17" t="s">
        <v>33</v>
      </c>
    </row>
    <row r="3" ht="12.75">
      <c r="C3" s="5"/>
    </row>
    <row r="4" ht="12.75">
      <c r="C4" s="17"/>
    </row>
    <row r="5" ht="12.75">
      <c r="C5" s="5"/>
    </row>
    <row r="7" spans="1:10" ht="18.75">
      <c r="A7" s="298" t="s">
        <v>385</v>
      </c>
      <c r="B7" s="298"/>
      <c r="C7" s="298"/>
      <c r="D7" s="298"/>
      <c r="E7" s="3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98" t="s">
        <v>548</v>
      </c>
      <c r="B10" s="298"/>
      <c r="C10" s="298"/>
      <c r="D10" s="298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3.5" thickBot="1">
      <c r="A14" s="4"/>
      <c r="B14" s="26"/>
      <c r="C14" s="27" t="s">
        <v>386</v>
      </c>
      <c r="D14" s="3"/>
      <c r="E14" s="3"/>
      <c r="F14" s="3"/>
      <c r="G14" s="3"/>
      <c r="H14" s="3"/>
      <c r="I14" s="3"/>
      <c r="J14" s="3"/>
    </row>
    <row r="15" spans="1:10" ht="49.5" customHeight="1">
      <c r="A15" s="11"/>
      <c r="B15" s="24"/>
      <c r="C15" s="25" t="s">
        <v>549</v>
      </c>
      <c r="D15" s="3"/>
      <c r="E15" s="3"/>
      <c r="F15" s="3"/>
      <c r="G15" s="3"/>
      <c r="H15" s="3"/>
      <c r="I15" s="3"/>
      <c r="J15" s="3"/>
    </row>
    <row r="16" spans="1:10" ht="15.75">
      <c r="A16" s="10"/>
      <c r="B16" s="14" t="s">
        <v>38</v>
      </c>
      <c r="C16" s="15"/>
      <c r="D16" s="3"/>
      <c r="E16" s="3"/>
      <c r="F16" s="3"/>
      <c r="G16" s="3"/>
      <c r="H16" s="3"/>
      <c r="I16" s="3"/>
      <c r="J16" s="3"/>
    </row>
    <row r="17" spans="1:10" ht="15.75">
      <c r="A17" s="10"/>
      <c r="B17" s="14" t="s">
        <v>550</v>
      </c>
      <c r="C17" s="15">
        <v>4605406</v>
      </c>
      <c r="D17" s="3"/>
      <c r="E17" s="3"/>
      <c r="F17" s="3"/>
      <c r="G17" s="3"/>
      <c r="H17" s="3"/>
      <c r="I17" s="3"/>
      <c r="J17" s="3"/>
    </row>
    <row r="18" spans="1:10" ht="15.75">
      <c r="A18" s="10"/>
      <c r="B18" s="14" t="s">
        <v>395</v>
      </c>
      <c r="C18" s="15">
        <v>69648984</v>
      </c>
      <c r="D18" s="3"/>
      <c r="E18" s="3"/>
      <c r="F18" s="3"/>
      <c r="G18" s="3"/>
      <c r="H18" s="3"/>
      <c r="I18" s="3"/>
      <c r="J18" s="3"/>
    </row>
    <row r="19" spans="1:10" ht="15.75">
      <c r="A19" s="10"/>
      <c r="B19" s="14" t="s">
        <v>393</v>
      </c>
      <c r="C19" s="15">
        <v>69201</v>
      </c>
      <c r="D19" s="3"/>
      <c r="E19" s="3"/>
      <c r="F19" s="3"/>
      <c r="G19" s="3"/>
      <c r="H19" s="3"/>
      <c r="I19" s="3"/>
      <c r="J19" s="3"/>
    </row>
    <row r="20" spans="1:10" ht="15.75">
      <c r="A20" s="10"/>
      <c r="B20" s="30" t="s">
        <v>394</v>
      </c>
      <c r="C20" s="19">
        <v>1255844</v>
      </c>
      <c r="D20" s="3"/>
      <c r="E20" s="3"/>
      <c r="F20" s="3"/>
      <c r="G20" s="3"/>
      <c r="H20" s="3"/>
      <c r="I20" s="3"/>
      <c r="J20" s="3"/>
    </row>
    <row r="21" spans="1:10" ht="16.5" thickBot="1">
      <c r="A21" s="10"/>
      <c r="B21" s="241" t="s">
        <v>11</v>
      </c>
      <c r="C21" s="242">
        <f>SUM(C18:C20)+C17</f>
        <v>75579435</v>
      </c>
      <c r="D21" s="3"/>
      <c r="E21" s="3"/>
      <c r="F21" s="3"/>
      <c r="G21" s="3"/>
      <c r="H21" s="3"/>
      <c r="I21" s="3"/>
      <c r="J21" s="3"/>
    </row>
    <row r="22" spans="1:10" ht="15.75">
      <c r="A22" s="10"/>
      <c r="B22" s="22"/>
      <c r="C22" s="23"/>
      <c r="D22" s="3"/>
      <c r="E22" s="3"/>
      <c r="F22" s="3"/>
      <c r="G22" s="3"/>
      <c r="H22" s="3"/>
      <c r="I22" s="3"/>
      <c r="J22" s="3"/>
    </row>
    <row r="23" spans="1:10" ht="15.75">
      <c r="A23" s="10"/>
      <c r="B23" s="20"/>
      <c r="C23" s="21"/>
      <c r="D23" s="3"/>
      <c r="E23" s="3"/>
      <c r="F23" s="3"/>
      <c r="G23" s="3"/>
      <c r="H23" s="3"/>
      <c r="I23" s="3"/>
      <c r="J23" s="3"/>
    </row>
    <row r="24" spans="1:10" ht="15.75">
      <c r="A24" s="4"/>
      <c r="B24" s="22"/>
      <c r="C24" s="23"/>
      <c r="D24" s="3"/>
      <c r="E24" s="3"/>
      <c r="F24" s="3"/>
      <c r="G24" s="3"/>
      <c r="H24" s="3"/>
      <c r="I24" s="3"/>
      <c r="J24" s="3"/>
    </row>
    <row r="25" spans="1:10" ht="12.75">
      <c r="A25" s="4"/>
      <c r="B25" s="12"/>
      <c r="C25" s="12"/>
      <c r="D25" s="3"/>
      <c r="E25" s="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4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4"/>
      <c r="B28" s="3"/>
      <c r="C28" s="3"/>
      <c r="D28" s="3"/>
      <c r="E28" s="3"/>
      <c r="F28" s="3"/>
      <c r="G28" s="3"/>
      <c r="H28" s="3"/>
      <c r="I28" s="3"/>
      <c r="J28" s="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9.375" style="2" customWidth="1"/>
    <col min="2" max="2" width="34.875" style="1" customWidth="1"/>
    <col min="3" max="3" width="16.375" style="1" customWidth="1"/>
    <col min="4" max="4" width="17.00390625" style="1" customWidth="1"/>
    <col min="5" max="5" width="16.375" style="1" customWidth="1"/>
    <col min="6" max="16384" width="9.375" style="1" customWidth="1"/>
  </cols>
  <sheetData>
    <row r="1" ht="12.75">
      <c r="D1" s="5"/>
    </row>
    <row r="2" spans="4:5" ht="12.75">
      <c r="D2" s="5"/>
      <c r="E2" s="5" t="s">
        <v>32</v>
      </c>
    </row>
    <row r="3" ht="12.75">
      <c r="D3" s="5"/>
    </row>
    <row r="4" spans="4:7" ht="12.75">
      <c r="D4" s="17"/>
      <c r="F4" s="299"/>
      <c r="G4" s="299"/>
    </row>
    <row r="5" ht="12.75">
      <c r="D5" s="5"/>
    </row>
    <row r="7" spans="1:11" ht="18.75">
      <c r="A7" s="298" t="s">
        <v>385</v>
      </c>
      <c r="B7" s="298"/>
      <c r="C7" s="298"/>
      <c r="D7" s="298"/>
      <c r="E7" s="298"/>
      <c r="F7" s="3"/>
      <c r="G7" s="3"/>
      <c r="H7" s="3"/>
      <c r="I7" s="3"/>
      <c r="J7" s="3"/>
      <c r="K7" s="3"/>
    </row>
    <row r="8" spans="1:11" ht="12.75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.75">
      <c r="A10" s="298" t="s">
        <v>34</v>
      </c>
      <c r="B10" s="298"/>
      <c r="C10" s="298"/>
      <c r="D10" s="298"/>
      <c r="E10" s="298"/>
      <c r="F10" s="3"/>
      <c r="G10" s="3"/>
      <c r="H10" s="3"/>
      <c r="I10" s="3"/>
      <c r="J10" s="3"/>
      <c r="K10" s="3"/>
    </row>
    <row r="11" spans="1:11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thickBot="1">
      <c r="A14" s="4"/>
      <c r="B14" s="26"/>
      <c r="C14" s="26"/>
      <c r="D14" s="27"/>
      <c r="E14" s="6" t="s">
        <v>37</v>
      </c>
      <c r="F14" s="3"/>
      <c r="G14" s="3"/>
      <c r="H14" s="3"/>
      <c r="I14" s="3"/>
      <c r="J14" s="3"/>
      <c r="K14" s="3"/>
    </row>
    <row r="15" spans="1:11" ht="49.5" customHeight="1">
      <c r="A15" s="11"/>
      <c r="B15" s="24" t="s">
        <v>35</v>
      </c>
      <c r="C15" s="41" t="s">
        <v>551</v>
      </c>
      <c r="D15" s="36" t="s">
        <v>539</v>
      </c>
      <c r="E15" s="28" t="s">
        <v>536</v>
      </c>
      <c r="F15" s="3"/>
      <c r="G15" s="3"/>
      <c r="H15" s="3"/>
      <c r="I15" s="3"/>
      <c r="J15" s="3"/>
      <c r="K15" s="3"/>
    </row>
    <row r="16" spans="1:11" ht="15.75">
      <c r="A16" s="10"/>
      <c r="B16" s="14" t="s">
        <v>399</v>
      </c>
      <c r="C16" s="15">
        <v>0</v>
      </c>
      <c r="D16" s="15">
        <v>0</v>
      </c>
      <c r="E16" s="15">
        <v>0</v>
      </c>
      <c r="F16" s="3"/>
      <c r="G16" s="3"/>
      <c r="H16" s="3"/>
      <c r="I16" s="3"/>
      <c r="J16" s="3"/>
      <c r="K16" s="3"/>
    </row>
    <row r="17" spans="1:11" ht="15.75">
      <c r="A17" s="10"/>
      <c r="B17" s="14" t="s">
        <v>400</v>
      </c>
      <c r="C17" s="15">
        <v>69066454</v>
      </c>
      <c r="D17" s="15">
        <v>65466454</v>
      </c>
      <c r="E17" s="15">
        <v>42635431</v>
      </c>
      <c r="F17" s="3"/>
      <c r="G17" s="3"/>
      <c r="H17" s="3"/>
      <c r="I17" s="3"/>
      <c r="J17" s="3"/>
      <c r="K17" s="3"/>
    </row>
    <row r="18" spans="1:11" ht="15.75" hidden="1">
      <c r="A18" s="10"/>
      <c r="B18" s="14"/>
      <c r="C18" s="15"/>
      <c r="D18" s="15"/>
      <c r="E18" s="15"/>
      <c r="F18" s="3"/>
      <c r="G18" s="3"/>
      <c r="H18" s="3"/>
      <c r="I18" s="3"/>
      <c r="J18" s="3"/>
      <c r="K18" s="3"/>
    </row>
    <row r="19" spans="1:11" ht="16.5" hidden="1" thickBot="1">
      <c r="A19" s="10"/>
      <c r="B19" s="37"/>
      <c r="C19" s="38"/>
      <c r="D19" s="38"/>
      <c r="E19" s="38"/>
      <c r="F19" s="3"/>
      <c r="G19" s="3"/>
      <c r="H19" s="3"/>
      <c r="I19" s="3"/>
      <c r="J19" s="3"/>
      <c r="K19" s="3"/>
    </row>
    <row r="20" spans="1:11" ht="15.75">
      <c r="A20" s="10"/>
      <c r="B20" s="30" t="s">
        <v>396</v>
      </c>
      <c r="C20" s="19">
        <v>0</v>
      </c>
      <c r="D20" s="19">
        <v>265367</v>
      </c>
      <c r="E20" s="19">
        <v>265367</v>
      </c>
      <c r="F20" s="3"/>
      <c r="G20" s="3"/>
      <c r="H20" s="3"/>
      <c r="I20" s="3"/>
      <c r="J20" s="3"/>
      <c r="K20" s="3"/>
    </row>
    <row r="21" spans="1:11" ht="15.75">
      <c r="A21" s="10"/>
      <c r="B21" s="30" t="s">
        <v>397</v>
      </c>
      <c r="C21" s="19">
        <v>0</v>
      </c>
      <c r="D21" s="19">
        <v>748903</v>
      </c>
      <c r="E21" s="19">
        <v>695190</v>
      </c>
      <c r="F21" s="3"/>
      <c r="G21" s="3"/>
      <c r="H21" s="3"/>
      <c r="I21" s="3"/>
      <c r="J21" s="3"/>
      <c r="K21" s="3"/>
    </row>
    <row r="22" spans="1:11" ht="15.75">
      <c r="A22" s="10"/>
      <c r="B22" s="30" t="s">
        <v>398</v>
      </c>
      <c r="C22" s="19">
        <v>18647943</v>
      </c>
      <c r="D22" s="19">
        <v>18647943</v>
      </c>
      <c r="E22" s="19">
        <v>11718265</v>
      </c>
      <c r="F22" s="3"/>
      <c r="G22" s="3"/>
      <c r="H22" s="3"/>
      <c r="I22" s="3"/>
      <c r="J22" s="3"/>
      <c r="K22" s="3"/>
    </row>
    <row r="23" spans="1:11" ht="15.75">
      <c r="A23" s="10"/>
      <c r="B23" s="243" t="s">
        <v>11</v>
      </c>
      <c r="C23" s="244">
        <f>SUM(C16:C22)</f>
        <v>87714397</v>
      </c>
      <c r="D23" s="244">
        <f>SUM(D16:D22)</f>
        <v>85128667</v>
      </c>
      <c r="E23" s="244">
        <f>SUM(E16:E22)</f>
        <v>55314253</v>
      </c>
      <c r="F23" s="3"/>
      <c r="G23" s="3"/>
      <c r="H23" s="3"/>
      <c r="I23" s="3"/>
      <c r="J23" s="3"/>
      <c r="K23" s="3"/>
    </row>
    <row r="24" spans="1:11" ht="15.75">
      <c r="A24" s="4"/>
      <c r="B24" s="22"/>
      <c r="C24" s="22"/>
      <c r="D24" s="23"/>
      <c r="E24" s="3"/>
      <c r="F24" s="3"/>
      <c r="G24" s="3"/>
      <c r="H24" s="3"/>
      <c r="I24" s="3"/>
      <c r="J24" s="3"/>
      <c r="K24" s="3"/>
    </row>
    <row r="25" spans="1:11" ht="12.75">
      <c r="A25" s="4"/>
      <c r="B25" s="12"/>
      <c r="C25" s="12"/>
      <c r="D25" s="12"/>
      <c r="E25" s="3"/>
      <c r="F25" s="3"/>
      <c r="G25" s="3"/>
      <c r="H25" s="3"/>
      <c r="I25" s="3"/>
      <c r="J25" s="3"/>
      <c r="K25" s="3"/>
    </row>
    <row r="26" spans="1:11" ht="12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3">
    <mergeCell ref="F4:G4"/>
    <mergeCell ref="A7:E7"/>
    <mergeCell ref="A10:E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&amp;R&amp;"Times New Roman CE,Félkövér dőlt"&amp;11 </oddHeader>
    <oddFooter>&amp;C
4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7.625" style="0" bestFit="1" customWidth="1"/>
    <col min="2" max="2" width="14.125" style="0" customWidth="1"/>
    <col min="3" max="3" width="12.375" style="0" customWidth="1"/>
    <col min="4" max="4" width="15.625" style="0" customWidth="1"/>
    <col min="5" max="5" width="14.625" style="0" customWidth="1"/>
  </cols>
  <sheetData>
    <row r="1" spans="1:8" ht="12.75">
      <c r="A1" s="303" t="s">
        <v>552</v>
      </c>
      <c r="B1" s="303"/>
      <c r="C1" s="303"/>
      <c r="D1" s="303"/>
      <c r="E1" s="303"/>
      <c r="F1" s="314" t="s">
        <v>487</v>
      </c>
      <c r="G1" s="314"/>
      <c r="H1" s="314"/>
    </row>
    <row r="2" spans="1:5" ht="12.75">
      <c r="A2" s="303" t="s">
        <v>401</v>
      </c>
      <c r="B2" s="304"/>
      <c r="C2" s="304"/>
      <c r="D2" s="304"/>
      <c r="E2" s="304"/>
    </row>
    <row r="3" spans="1:5" ht="13.5" thickBot="1">
      <c r="A3" s="157"/>
      <c r="B3" s="157"/>
      <c r="C3" s="157"/>
      <c r="D3" s="157"/>
      <c r="E3" s="157"/>
    </row>
    <row r="4" spans="1:5" ht="12.75">
      <c r="A4" s="305" t="s">
        <v>402</v>
      </c>
      <c r="B4" s="308" t="s">
        <v>403</v>
      </c>
      <c r="C4" s="309"/>
      <c r="D4" s="309"/>
      <c r="E4" s="310"/>
    </row>
    <row r="5" spans="1:5" ht="12.75">
      <c r="A5" s="306"/>
      <c r="B5" s="311">
        <v>43466</v>
      </c>
      <c r="C5" s="312"/>
      <c r="D5" s="312"/>
      <c r="E5" s="313"/>
    </row>
    <row r="6" spans="1:5" ht="25.5">
      <c r="A6" s="307"/>
      <c r="B6" s="172" t="s">
        <v>404</v>
      </c>
      <c r="C6" s="158" t="s">
        <v>405</v>
      </c>
      <c r="D6" s="159" t="s">
        <v>407</v>
      </c>
      <c r="E6" s="173" t="s">
        <v>11</v>
      </c>
    </row>
    <row r="7" spans="1:5" ht="12.75">
      <c r="A7" s="160" t="s">
        <v>395</v>
      </c>
      <c r="B7" s="174">
        <v>3</v>
      </c>
      <c r="C7" s="161">
        <v>0</v>
      </c>
      <c r="D7" s="161">
        <v>0</v>
      </c>
      <c r="E7" s="175">
        <v>3</v>
      </c>
    </row>
    <row r="8" spans="1:5" ht="12.75">
      <c r="A8" s="162" t="s">
        <v>406</v>
      </c>
      <c r="B8" s="176">
        <v>0</v>
      </c>
      <c r="C8" s="163">
        <v>7</v>
      </c>
      <c r="D8" s="163">
        <v>0</v>
      </c>
      <c r="E8" s="177">
        <v>7</v>
      </c>
    </row>
    <row r="9" spans="1:5" ht="12.75">
      <c r="A9" s="164" t="s">
        <v>393</v>
      </c>
      <c r="B9" s="176">
        <v>5</v>
      </c>
      <c r="C9" s="163">
        <v>0</v>
      </c>
      <c r="D9" s="163">
        <v>0</v>
      </c>
      <c r="E9" s="177">
        <v>5</v>
      </c>
    </row>
    <row r="10" spans="1:5" ht="12.75">
      <c r="A10" s="164" t="s">
        <v>394</v>
      </c>
      <c r="B10" s="176">
        <v>0</v>
      </c>
      <c r="C10" s="163">
        <v>3</v>
      </c>
      <c r="D10" s="163">
        <v>0</v>
      </c>
      <c r="E10" s="177">
        <v>3</v>
      </c>
    </row>
    <row r="11" spans="1:5" ht="26.25" thickBot="1">
      <c r="A11" s="164" t="s">
        <v>553</v>
      </c>
      <c r="B11" s="176">
        <v>13</v>
      </c>
      <c r="C11" s="163">
        <v>0</v>
      </c>
      <c r="D11" s="163">
        <v>0</v>
      </c>
      <c r="E11" s="177">
        <v>13</v>
      </c>
    </row>
    <row r="12" spans="1:5" ht="13.5" thickBot="1">
      <c r="A12" s="171" t="s">
        <v>11</v>
      </c>
      <c r="B12" s="178">
        <v>21</v>
      </c>
      <c r="C12" s="165">
        <v>10</v>
      </c>
      <c r="D12" s="166">
        <v>0</v>
      </c>
      <c r="E12" s="179">
        <v>31</v>
      </c>
    </row>
    <row r="13" spans="1:5" ht="12.75">
      <c r="A13" s="167"/>
      <c r="B13" s="168"/>
      <c r="C13" s="168"/>
      <c r="D13" s="168"/>
      <c r="E13" s="157"/>
    </row>
    <row r="14" spans="1:5" ht="12.75">
      <c r="A14" s="169"/>
      <c r="B14" s="157"/>
      <c r="C14" s="157"/>
      <c r="D14" s="157"/>
      <c r="E14" s="157"/>
    </row>
    <row r="15" spans="1:5" ht="15" customHeight="1">
      <c r="A15" s="157"/>
      <c r="B15" s="157"/>
      <c r="C15" s="157"/>
      <c r="D15" s="157"/>
      <c r="E15" s="157"/>
    </row>
    <row r="16" spans="1:5" ht="12.75">
      <c r="A16" s="157"/>
      <c r="B16" s="157"/>
      <c r="C16" s="157"/>
      <c r="D16" s="157"/>
      <c r="E16" s="157"/>
    </row>
    <row r="17" spans="1:5" ht="12.75">
      <c r="A17" s="157"/>
      <c r="B17" s="157"/>
      <c r="C17" s="157"/>
      <c r="D17" s="157"/>
      <c r="E17" s="170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  <row r="20" spans="1:5" ht="12.75">
      <c r="A20" s="157"/>
      <c r="B20" s="157"/>
      <c r="C20" s="157"/>
      <c r="D20" s="157"/>
      <c r="E20" s="157"/>
    </row>
    <row r="21" spans="1:5" ht="12.75">
      <c r="A21" s="157"/>
      <c r="B21" s="157"/>
      <c r="C21" s="157"/>
      <c r="D21" s="157"/>
      <c r="E21" s="157"/>
    </row>
    <row r="22" spans="1:5" ht="12.75">
      <c r="A22" s="157"/>
      <c r="B22" s="157"/>
      <c r="C22" s="157"/>
      <c r="D22" s="157"/>
      <c r="E22" s="157"/>
    </row>
    <row r="23" spans="1:5" ht="12.75">
      <c r="A23" s="157"/>
      <c r="B23" s="157"/>
      <c r="C23" s="157"/>
      <c r="D23" s="157"/>
      <c r="E23" s="157"/>
    </row>
    <row r="24" spans="1:5" ht="12.75">
      <c r="A24" s="157"/>
      <c r="B24" s="157"/>
      <c r="C24" s="157"/>
      <c r="D24" s="157"/>
      <c r="E24" s="157"/>
    </row>
    <row r="25" spans="1:5" ht="12.75">
      <c r="A25" s="157"/>
      <c r="B25" s="157"/>
      <c r="C25" s="157"/>
      <c r="D25" s="157"/>
      <c r="E25" s="157"/>
    </row>
    <row r="26" spans="1:5" ht="12.75">
      <c r="A26" s="157"/>
      <c r="B26" s="157"/>
      <c r="C26" s="157"/>
      <c r="D26" s="157"/>
      <c r="E26" s="157"/>
    </row>
    <row r="27" spans="1:5" ht="12.75">
      <c r="A27" s="157"/>
      <c r="B27" s="157"/>
      <c r="C27" s="157"/>
      <c r="D27" s="157"/>
      <c r="E27" s="157"/>
    </row>
    <row r="28" spans="1:5" ht="12.75">
      <c r="A28" s="157"/>
      <c r="B28" s="157"/>
      <c r="C28" s="157"/>
      <c r="D28" s="157"/>
      <c r="E28" s="157"/>
    </row>
    <row r="29" spans="1:5" ht="12.75">
      <c r="A29" s="157"/>
      <c r="B29" s="157"/>
      <c r="C29" s="157"/>
      <c r="D29" s="157"/>
      <c r="E29" s="157"/>
    </row>
    <row r="30" spans="1:5" ht="12.75">
      <c r="A30" s="157"/>
      <c r="B30" s="157"/>
      <c r="C30" s="157"/>
      <c r="D30" s="157"/>
      <c r="E30" s="157"/>
    </row>
    <row r="31" spans="1:5" ht="12.75">
      <c r="A31" s="157"/>
      <c r="B31" s="157"/>
      <c r="C31" s="157"/>
      <c r="D31" s="157"/>
      <c r="E31" s="157"/>
    </row>
    <row r="32" spans="1:5" ht="12.75">
      <c r="A32" s="157"/>
      <c r="B32" s="157"/>
      <c r="C32" s="157"/>
      <c r="D32" s="157"/>
      <c r="E32" s="157"/>
    </row>
    <row r="33" spans="1:5" ht="12.75">
      <c r="A33" s="157"/>
      <c r="B33" s="157"/>
      <c r="C33" s="157"/>
      <c r="D33" s="157"/>
      <c r="E33" s="157"/>
    </row>
    <row r="34" spans="1:5" ht="12.75">
      <c r="A34" s="157"/>
      <c r="B34" s="157"/>
      <c r="C34" s="157"/>
      <c r="D34" s="157"/>
      <c r="E34" s="157"/>
    </row>
    <row r="35" spans="1:5" ht="12.75">
      <c r="A35" s="157"/>
      <c r="B35" s="157"/>
      <c r="C35" s="157"/>
      <c r="D35" s="157"/>
      <c r="E35" s="157"/>
    </row>
    <row r="36" spans="1:5" ht="12.75">
      <c r="A36" s="157"/>
      <c r="B36" s="157"/>
      <c r="C36" s="157"/>
      <c r="D36" s="157"/>
      <c r="E36" s="157"/>
    </row>
    <row r="37" spans="1:5" ht="12.75">
      <c r="A37" s="157"/>
      <c r="B37" s="157"/>
      <c r="C37" s="157"/>
      <c r="D37" s="157"/>
      <c r="E37" s="157"/>
    </row>
    <row r="38" spans="1:5" ht="12.75">
      <c r="A38" s="157"/>
      <c r="B38" s="157"/>
      <c r="C38" s="157"/>
      <c r="D38" s="157"/>
      <c r="E38" s="157"/>
    </row>
    <row r="39" spans="1:5" ht="12.75">
      <c r="A39" s="157"/>
      <c r="B39" s="157"/>
      <c r="C39" s="157"/>
      <c r="D39" s="157"/>
      <c r="E39" s="157"/>
    </row>
    <row r="40" spans="1:5" ht="12.75">
      <c r="A40" s="157"/>
      <c r="B40" s="157"/>
      <c r="C40" s="157"/>
      <c r="D40" s="157"/>
      <c r="E40" s="157"/>
    </row>
    <row r="41" spans="1:5" ht="12.75">
      <c r="A41" s="157"/>
      <c r="B41" s="157"/>
      <c r="C41" s="157"/>
      <c r="D41" s="157"/>
      <c r="E41" s="157"/>
    </row>
    <row r="42" spans="1:5" ht="12.75">
      <c r="A42" s="157"/>
      <c r="B42" s="157"/>
      <c r="C42" s="157"/>
      <c r="D42" s="157"/>
      <c r="E42" s="157"/>
    </row>
  </sheetData>
  <sheetProtection/>
  <mergeCells count="6">
    <mergeCell ref="A1:E1"/>
    <mergeCell ref="A2:E2"/>
    <mergeCell ref="A4:A6"/>
    <mergeCell ref="B4:E4"/>
    <mergeCell ref="B5:E5"/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Layout" workbookViewId="0" topLeftCell="A43">
      <selection activeCell="F60" sqref="F60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315" t="s">
        <v>566</v>
      </c>
      <c r="B1" s="316"/>
      <c r="C1" s="316"/>
      <c r="D1" s="316"/>
    </row>
    <row r="2" spans="1:4" ht="15.75">
      <c r="A2" s="245"/>
      <c r="B2" s="245" t="s">
        <v>10</v>
      </c>
      <c r="C2" s="245" t="s">
        <v>408</v>
      </c>
      <c r="D2" s="245" t="s">
        <v>409</v>
      </c>
    </row>
    <row r="3" spans="1:4" ht="12.75">
      <c r="A3" s="180" t="s">
        <v>1</v>
      </c>
      <c r="B3" s="181" t="s">
        <v>410</v>
      </c>
      <c r="C3" s="182">
        <v>1000000</v>
      </c>
      <c r="D3" s="182">
        <v>916822</v>
      </c>
    </row>
    <row r="4" spans="1:4" ht="12.75">
      <c r="A4" s="180" t="s">
        <v>2</v>
      </c>
      <c r="B4" s="183" t="s">
        <v>411</v>
      </c>
      <c r="C4" s="184">
        <v>1000000</v>
      </c>
      <c r="D4" s="184">
        <v>916822</v>
      </c>
    </row>
    <row r="5" spans="1:4" ht="25.5">
      <c r="A5" s="180" t="s">
        <v>3</v>
      </c>
      <c r="B5" s="181" t="s">
        <v>412</v>
      </c>
      <c r="C5" s="182">
        <v>450488720</v>
      </c>
      <c r="D5" s="182">
        <v>437093587</v>
      </c>
    </row>
    <row r="6" spans="1:4" ht="25.5">
      <c r="A6" s="180" t="s">
        <v>4</v>
      </c>
      <c r="B6" s="181" t="s">
        <v>413</v>
      </c>
      <c r="C6" s="182">
        <v>29052320</v>
      </c>
      <c r="D6" s="182">
        <v>22864652</v>
      </c>
    </row>
    <row r="7" spans="1:4" ht="12.75">
      <c r="A7" s="180" t="s">
        <v>5</v>
      </c>
      <c r="B7" s="181" t="s">
        <v>414</v>
      </c>
      <c r="C7" s="182">
        <v>30042356</v>
      </c>
      <c r="D7" s="182">
        <v>108524287</v>
      </c>
    </row>
    <row r="8" spans="1:4" ht="12.75">
      <c r="A8" s="180" t="s">
        <v>6</v>
      </c>
      <c r="B8" s="183" t="s">
        <v>415</v>
      </c>
      <c r="C8" s="184">
        <v>509583396</v>
      </c>
      <c r="D8" s="184">
        <v>568482526</v>
      </c>
    </row>
    <row r="9" spans="1:4" ht="25.5">
      <c r="A9" s="180" t="s">
        <v>7</v>
      </c>
      <c r="B9" s="181" t="s">
        <v>416</v>
      </c>
      <c r="C9" s="182">
        <v>105517799</v>
      </c>
      <c r="D9" s="182">
        <v>101745177</v>
      </c>
    </row>
    <row r="10" spans="1:4" ht="12.75">
      <c r="A10" s="180" t="s">
        <v>8</v>
      </c>
      <c r="B10" s="181" t="s">
        <v>417</v>
      </c>
      <c r="C10" s="182">
        <v>105517799</v>
      </c>
      <c r="D10" s="182">
        <v>101745177</v>
      </c>
    </row>
    <row r="11" spans="1:4" ht="25.5">
      <c r="A11" s="180" t="s">
        <v>210</v>
      </c>
      <c r="B11" s="183" t="s">
        <v>418</v>
      </c>
      <c r="C11" s="184">
        <v>105517799</v>
      </c>
      <c r="D11" s="184">
        <v>101745177</v>
      </c>
    </row>
    <row r="12" spans="1:4" ht="38.25">
      <c r="A12" s="246" t="s">
        <v>365</v>
      </c>
      <c r="B12" s="247" t="s">
        <v>419</v>
      </c>
      <c r="C12" s="248">
        <v>616101195</v>
      </c>
      <c r="D12" s="248">
        <v>671144525</v>
      </c>
    </row>
    <row r="13" spans="1:4" ht="12.75">
      <c r="A13" s="180" t="s">
        <v>461</v>
      </c>
      <c r="B13" s="181" t="s">
        <v>420</v>
      </c>
      <c r="C13" s="182">
        <v>435795</v>
      </c>
      <c r="D13" s="182">
        <v>92280</v>
      </c>
    </row>
    <row r="14" spans="1:4" ht="25.5">
      <c r="A14" s="180" t="s">
        <v>462</v>
      </c>
      <c r="B14" s="183" t="s">
        <v>421</v>
      </c>
      <c r="C14" s="184">
        <v>435795</v>
      </c>
      <c r="D14" s="184">
        <v>92280</v>
      </c>
    </row>
    <row r="15" spans="1:4" ht="12.75">
      <c r="A15" s="180" t="s">
        <v>463</v>
      </c>
      <c r="B15" s="181" t="s">
        <v>422</v>
      </c>
      <c r="C15" s="182">
        <v>12599114</v>
      </c>
      <c r="D15" s="182">
        <v>70846848</v>
      </c>
    </row>
    <row r="16" spans="1:4" ht="12.75">
      <c r="A16" s="180"/>
      <c r="B16" s="181" t="s">
        <v>511</v>
      </c>
      <c r="C16" s="182">
        <v>31742946</v>
      </c>
      <c r="D16" s="182">
        <v>0</v>
      </c>
    </row>
    <row r="17" spans="1:4" ht="12.75">
      <c r="A17" s="180"/>
      <c r="B17" s="183" t="s">
        <v>423</v>
      </c>
      <c r="C17" s="184">
        <v>44342060</v>
      </c>
      <c r="D17" s="184">
        <v>70846848</v>
      </c>
    </row>
    <row r="18" spans="1:4" ht="12.75">
      <c r="A18" s="246"/>
      <c r="B18" s="247" t="s">
        <v>424</v>
      </c>
      <c r="C18" s="248">
        <v>44777855</v>
      </c>
      <c r="D18" s="248">
        <v>70939128</v>
      </c>
    </row>
    <row r="19" spans="1:4" ht="38.25">
      <c r="A19" s="249"/>
      <c r="B19" s="187" t="s">
        <v>512</v>
      </c>
      <c r="C19" s="188">
        <v>16767</v>
      </c>
      <c r="D19" s="188">
        <v>0</v>
      </c>
    </row>
    <row r="20" spans="1:4" ht="25.5">
      <c r="A20" s="249"/>
      <c r="B20" s="187" t="s">
        <v>513</v>
      </c>
      <c r="C20" s="188">
        <v>1200578</v>
      </c>
      <c r="D20" s="188">
        <v>5701633</v>
      </c>
    </row>
    <row r="21" spans="1:4" ht="38.25">
      <c r="A21" s="180"/>
      <c r="B21" s="181" t="s">
        <v>425</v>
      </c>
      <c r="C21" s="182">
        <v>3785174</v>
      </c>
      <c r="D21" s="182">
        <v>3807330</v>
      </c>
    </row>
    <row r="22" spans="1:4" ht="51">
      <c r="A22" s="180"/>
      <c r="B22" s="181" t="s">
        <v>426</v>
      </c>
      <c r="C22" s="182">
        <v>349440</v>
      </c>
      <c r="D22" s="182">
        <v>1007938</v>
      </c>
    </row>
    <row r="23" spans="1:4" ht="25.5">
      <c r="A23" s="180"/>
      <c r="B23" s="181" t="s">
        <v>427</v>
      </c>
      <c r="C23" s="182">
        <v>960520</v>
      </c>
      <c r="D23" s="182">
        <v>929520</v>
      </c>
    </row>
    <row r="24" spans="1:4" ht="25.5">
      <c r="A24" s="180"/>
      <c r="B24" s="181" t="s">
        <v>428</v>
      </c>
      <c r="C24" s="182">
        <v>491318</v>
      </c>
      <c r="D24" s="182">
        <v>601564</v>
      </c>
    </row>
    <row r="25" spans="1:4" ht="38.25">
      <c r="A25" s="180"/>
      <c r="B25" s="181" t="s">
        <v>429</v>
      </c>
      <c r="C25" s="182">
        <v>633852</v>
      </c>
      <c r="D25" s="182">
        <v>590874</v>
      </c>
    </row>
    <row r="26" spans="1:4" ht="25.5">
      <c r="A26" s="180"/>
      <c r="B26" s="181" t="s">
        <v>430</v>
      </c>
      <c r="C26" s="182">
        <v>1350044</v>
      </c>
      <c r="D26" s="182">
        <v>677434</v>
      </c>
    </row>
    <row r="27" spans="1:4" ht="25.5">
      <c r="A27" s="246"/>
      <c r="B27" s="247" t="s">
        <v>431</v>
      </c>
      <c r="C27" s="248">
        <v>5002519</v>
      </c>
      <c r="D27" s="248">
        <v>9508963</v>
      </c>
    </row>
    <row r="28" spans="1:4" ht="38.25">
      <c r="A28" s="180"/>
      <c r="B28" s="181" t="s">
        <v>567</v>
      </c>
      <c r="C28" s="182">
        <v>0</v>
      </c>
      <c r="D28" s="182">
        <v>6039644</v>
      </c>
    </row>
    <row r="29" spans="1:4" ht="51">
      <c r="A29" s="180"/>
      <c r="B29" s="181" t="s">
        <v>433</v>
      </c>
      <c r="C29" s="182">
        <v>0</v>
      </c>
      <c r="D29" s="182">
        <v>0</v>
      </c>
    </row>
    <row r="30" spans="1:4" ht="38.25">
      <c r="A30" s="180"/>
      <c r="B30" s="181" t="s">
        <v>434</v>
      </c>
      <c r="C30" s="182">
        <v>0</v>
      </c>
      <c r="D30" s="182">
        <v>0</v>
      </c>
    </row>
    <row r="31" spans="1:4" ht="25.5">
      <c r="A31" s="246"/>
      <c r="B31" s="247" t="s">
        <v>435</v>
      </c>
      <c r="C31" s="248">
        <v>0</v>
      </c>
      <c r="D31" s="248">
        <v>6039644</v>
      </c>
    </row>
    <row r="32" spans="1:4" s="250" customFormat="1" ht="12.75">
      <c r="A32" s="251"/>
      <c r="B32" s="252" t="s">
        <v>514</v>
      </c>
      <c r="C32" s="253">
        <v>12894310</v>
      </c>
      <c r="D32" s="253">
        <v>0</v>
      </c>
    </row>
    <row r="33" spans="1:4" s="250" customFormat="1" ht="12.75">
      <c r="A33" s="251"/>
      <c r="B33" s="252" t="s">
        <v>568</v>
      </c>
      <c r="C33" s="253">
        <v>0</v>
      </c>
      <c r="D33" s="253">
        <v>80000</v>
      </c>
    </row>
    <row r="34" spans="1:4" s="250" customFormat="1" ht="38.25">
      <c r="A34" s="251"/>
      <c r="B34" s="252" t="s">
        <v>569</v>
      </c>
      <c r="C34" s="253"/>
      <c r="D34" s="253">
        <v>84678</v>
      </c>
    </row>
    <row r="35" spans="1:4" s="250" customFormat="1" ht="13.5" customHeight="1">
      <c r="A35" s="246"/>
      <c r="B35" s="254" t="s">
        <v>515</v>
      </c>
      <c r="C35" s="248">
        <v>17896829</v>
      </c>
      <c r="D35" s="248">
        <v>15713285</v>
      </c>
    </row>
    <row r="36" spans="1:4" ht="25.5">
      <c r="A36" s="180"/>
      <c r="B36" s="181" t="s">
        <v>437</v>
      </c>
      <c r="C36" s="182">
        <v>6236265</v>
      </c>
      <c r="D36" s="182">
        <v>2015077</v>
      </c>
    </row>
    <row r="37" spans="1:4" ht="25.5">
      <c r="A37" s="180"/>
      <c r="B37" s="183" t="s">
        <v>438</v>
      </c>
      <c r="C37" s="184">
        <v>6236265</v>
      </c>
      <c r="D37" s="184">
        <v>2015077</v>
      </c>
    </row>
    <row r="38" spans="1:4" ht="12.75">
      <c r="A38" s="180"/>
      <c r="B38" s="181" t="s">
        <v>439</v>
      </c>
      <c r="C38" s="182">
        <v>-3232192</v>
      </c>
      <c r="D38" s="182">
        <v>-2376971</v>
      </c>
    </row>
    <row r="39" spans="1:4" ht="25.5">
      <c r="A39" s="180"/>
      <c r="B39" s="183" t="s">
        <v>440</v>
      </c>
      <c r="C39" s="184">
        <v>-3232192</v>
      </c>
      <c r="D39" s="184">
        <v>-2376971</v>
      </c>
    </row>
    <row r="40" spans="1:4" ht="38.25">
      <c r="A40" s="180"/>
      <c r="B40" s="181" t="s">
        <v>441</v>
      </c>
      <c r="C40" s="182">
        <v>14943</v>
      </c>
      <c r="D40" s="182">
        <v>0</v>
      </c>
    </row>
    <row r="41" spans="1:4" ht="25.5">
      <c r="A41" s="180"/>
      <c r="B41" s="183" t="s">
        <v>442</v>
      </c>
      <c r="C41" s="184">
        <v>14943</v>
      </c>
      <c r="D41" s="184">
        <v>0</v>
      </c>
    </row>
    <row r="42" spans="1:4" ht="25.5">
      <c r="A42" s="180"/>
      <c r="B42" s="183" t="s">
        <v>443</v>
      </c>
      <c r="C42" s="184">
        <v>3019016</v>
      </c>
      <c r="D42" s="184">
        <v>-361894</v>
      </c>
    </row>
    <row r="43" spans="1:4" ht="25.5" customHeight="1">
      <c r="A43" s="246"/>
      <c r="B43" s="247" t="s">
        <v>444</v>
      </c>
      <c r="C43" s="248">
        <v>681794895</v>
      </c>
      <c r="D43" s="248">
        <v>757435044</v>
      </c>
    </row>
    <row r="44" spans="1:4" ht="12.75">
      <c r="A44" s="180"/>
      <c r="B44" s="181" t="s">
        <v>445</v>
      </c>
      <c r="C44" s="182">
        <v>706877898</v>
      </c>
      <c r="D44" s="182">
        <v>706877898</v>
      </c>
    </row>
    <row r="45" spans="1:4" ht="25.5">
      <c r="A45" s="180"/>
      <c r="B45" s="181" t="s">
        <v>446</v>
      </c>
      <c r="C45" s="182">
        <v>16807093</v>
      </c>
      <c r="D45" s="182">
        <v>16807093</v>
      </c>
    </row>
    <row r="46" spans="1:4" ht="25.5">
      <c r="A46" s="180"/>
      <c r="B46" s="183" t="s">
        <v>447</v>
      </c>
      <c r="C46" s="184">
        <v>16807093</v>
      </c>
      <c r="D46" s="184">
        <v>16807093</v>
      </c>
    </row>
    <row r="47" spans="1:4" ht="12.75">
      <c r="A47" s="180"/>
      <c r="B47" s="181" t="s">
        <v>448</v>
      </c>
      <c r="C47" s="182">
        <v>-61113020</v>
      </c>
      <c r="D47" s="182">
        <v>-46935023</v>
      </c>
    </row>
    <row r="48" spans="1:4" ht="12.75">
      <c r="A48" s="180"/>
      <c r="B48" s="181" t="s">
        <v>449</v>
      </c>
      <c r="C48" s="182">
        <v>14177997</v>
      </c>
      <c r="D48" s="182">
        <v>72389859</v>
      </c>
    </row>
    <row r="49" spans="1:4" ht="12.75">
      <c r="A49" s="180"/>
      <c r="B49" s="183" t="s">
        <v>450</v>
      </c>
      <c r="C49" s="184">
        <v>676749968</v>
      </c>
      <c r="D49" s="184">
        <v>676749968</v>
      </c>
    </row>
    <row r="50" spans="1:4" ht="25.5">
      <c r="A50" s="180"/>
      <c r="B50" s="187" t="s">
        <v>570</v>
      </c>
      <c r="C50" s="184">
        <v>0</v>
      </c>
      <c r="D50" s="184">
        <v>5482</v>
      </c>
    </row>
    <row r="51" spans="1:4" ht="25.5">
      <c r="A51" s="180"/>
      <c r="B51" s="181" t="s">
        <v>451</v>
      </c>
      <c r="C51" s="182">
        <v>1</v>
      </c>
      <c r="D51" s="182">
        <v>55801</v>
      </c>
    </row>
    <row r="52" spans="1:4" ht="25.5">
      <c r="A52" s="180"/>
      <c r="B52" s="187" t="s">
        <v>516</v>
      </c>
      <c r="C52" s="182">
        <v>79000</v>
      </c>
      <c r="D52" s="182">
        <v>0</v>
      </c>
    </row>
    <row r="53" spans="1:4" ht="25.5">
      <c r="A53" s="246"/>
      <c r="B53" s="247" t="s">
        <v>452</v>
      </c>
      <c r="C53" s="248">
        <v>79001</v>
      </c>
      <c r="D53" s="248">
        <v>61283</v>
      </c>
    </row>
    <row r="54" spans="1:4" ht="25.5">
      <c r="A54" s="180"/>
      <c r="B54" s="187" t="s">
        <v>571</v>
      </c>
      <c r="C54" s="182">
        <v>0</v>
      </c>
      <c r="D54" s="182">
        <v>870331</v>
      </c>
    </row>
    <row r="55" spans="1:4" ht="51.75" customHeight="1">
      <c r="A55" s="180"/>
      <c r="B55" s="181" t="s">
        <v>453</v>
      </c>
      <c r="C55" s="182">
        <v>2146005</v>
      </c>
      <c r="D55" s="182">
        <v>2621183</v>
      </c>
    </row>
    <row r="56" spans="1:4" ht="25.5">
      <c r="A56" s="180"/>
      <c r="B56" s="183" t="s">
        <v>454</v>
      </c>
      <c r="C56" s="184">
        <v>2146005</v>
      </c>
      <c r="D56" s="184">
        <v>2621183</v>
      </c>
    </row>
    <row r="57" spans="1:4" ht="12.75">
      <c r="A57" s="180"/>
      <c r="B57" s="181" t="s">
        <v>455</v>
      </c>
      <c r="C57" s="182">
        <v>1244332</v>
      </c>
      <c r="D57" s="182">
        <v>2673450</v>
      </c>
    </row>
    <row r="58" spans="1:4" ht="25.5">
      <c r="A58" s="180"/>
      <c r="B58" s="183" t="s">
        <v>456</v>
      </c>
      <c r="C58" s="184">
        <v>1244332</v>
      </c>
      <c r="D58" s="184">
        <v>2699154</v>
      </c>
    </row>
    <row r="59" spans="1:4" ht="12.75">
      <c r="A59" s="180"/>
      <c r="B59" s="183" t="s">
        <v>457</v>
      </c>
      <c r="C59" s="184">
        <v>3469338</v>
      </c>
      <c r="D59" s="184">
        <v>6251951</v>
      </c>
    </row>
    <row r="60" spans="1:4" ht="25.5">
      <c r="A60" s="180"/>
      <c r="B60" s="181" t="s">
        <v>458</v>
      </c>
      <c r="C60" s="182">
        <v>24000</v>
      </c>
      <c r="D60" s="182">
        <v>0</v>
      </c>
    </row>
    <row r="61" spans="1:4" ht="25.5">
      <c r="A61" s="180"/>
      <c r="B61" s="187" t="s">
        <v>517</v>
      </c>
      <c r="C61" s="182">
        <v>1551589</v>
      </c>
      <c r="D61" s="182">
        <v>2043266</v>
      </c>
    </row>
    <row r="62" spans="1:4" ht="25.5">
      <c r="A62" s="180"/>
      <c r="B62" s="183" t="s">
        <v>459</v>
      </c>
      <c r="C62" s="184">
        <v>1575589</v>
      </c>
      <c r="D62" s="184">
        <v>2043266</v>
      </c>
    </row>
    <row r="63" spans="1:4" ht="24" customHeight="1">
      <c r="A63" s="246"/>
      <c r="B63" s="247" t="s">
        <v>460</v>
      </c>
      <c r="C63" s="248">
        <v>681794895</v>
      </c>
      <c r="D63" s="248">
        <v>757435044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47" r:id="rId1"/>
  <headerFooter>
    <oddHeader>&amp;R13.sz.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317" t="s">
        <v>554</v>
      </c>
      <c r="B1" s="318"/>
      <c r="C1" s="318"/>
      <c r="D1" s="319"/>
    </row>
    <row r="2" spans="1:4" ht="15.75">
      <c r="A2" s="255"/>
      <c r="B2" s="245" t="s">
        <v>10</v>
      </c>
      <c r="C2" s="245" t="s">
        <v>408</v>
      </c>
      <c r="D2" s="256" t="s">
        <v>409</v>
      </c>
    </row>
    <row r="3" spans="1:5" ht="12.75">
      <c r="A3" s="189" t="s">
        <v>1</v>
      </c>
      <c r="B3" s="187" t="s">
        <v>420</v>
      </c>
      <c r="C3" s="190">
        <v>61560</v>
      </c>
      <c r="D3" s="190">
        <v>14555</v>
      </c>
      <c r="E3" s="186"/>
    </row>
    <row r="4" spans="1:4" ht="12.75">
      <c r="A4" s="189" t="s">
        <v>2</v>
      </c>
      <c r="B4" s="183" t="s">
        <v>420</v>
      </c>
      <c r="C4" s="191">
        <v>61650</v>
      </c>
      <c r="D4" s="191">
        <v>14555</v>
      </c>
    </row>
    <row r="5" spans="1:4" ht="25.5">
      <c r="A5" s="189" t="s">
        <v>3</v>
      </c>
      <c r="B5" s="181" t="s">
        <v>421</v>
      </c>
      <c r="C5" s="192">
        <v>61650</v>
      </c>
      <c r="D5" s="192">
        <v>14555</v>
      </c>
    </row>
    <row r="6" spans="1:4" ht="12.75">
      <c r="A6" s="189" t="s">
        <v>4</v>
      </c>
      <c r="B6" s="181" t="s">
        <v>422</v>
      </c>
      <c r="C6" s="192">
        <v>330881</v>
      </c>
      <c r="D6" s="192">
        <v>54646</v>
      </c>
    </row>
    <row r="7" spans="1:4" ht="12.75">
      <c r="A7" s="189" t="s">
        <v>5</v>
      </c>
      <c r="B7" s="181" t="s">
        <v>423</v>
      </c>
      <c r="C7" s="192">
        <v>330881</v>
      </c>
      <c r="D7" s="192">
        <v>54646</v>
      </c>
    </row>
    <row r="8" spans="1:4" ht="12.75">
      <c r="A8" s="189" t="s">
        <v>6</v>
      </c>
      <c r="B8" s="183" t="s">
        <v>424</v>
      </c>
      <c r="C8" s="191">
        <v>392441</v>
      </c>
      <c r="D8" s="191">
        <v>69201</v>
      </c>
    </row>
    <row r="9" spans="1:4" ht="23.25" customHeight="1">
      <c r="A9" s="257" t="s">
        <v>7</v>
      </c>
      <c r="B9" s="254" t="s">
        <v>444</v>
      </c>
      <c r="C9" s="258">
        <v>392441</v>
      </c>
      <c r="D9" s="258">
        <v>118110</v>
      </c>
    </row>
    <row r="10" spans="1:4" ht="23.25" customHeight="1">
      <c r="A10" s="262" t="s">
        <v>8</v>
      </c>
      <c r="B10" s="252" t="s">
        <v>518</v>
      </c>
      <c r="C10" s="263">
        <v>134998</v>
      </c>
      <c r="D10" s="263">
        <v>-1863595</v>
      </c>
    </row>
    <row r="11" spans="1:4" ht="12.75">
      <c r="A11" s="189" t="s">
        <v>210</v>
      </c>
      <c r="B11" s="181" t="s">
        <v>449</v>
      </c>
      <c r="C11" s="192">
        <v>-1998593</v>
      </c>
      <c r="D11" s="192">
        <v>-10840</v>
      </c>
    </row>
    <row r="12" spans="1:4" ht="12.75">
      <c r="A12" s="265" t="s">
        <v>365</v>
      </c>
      <c r="B12" s="247" t="s">
        <v>450</v>
      </c>
      <c r="C12" s="266">
        <v>-1863595</v>
      </c>
      <c r="D12" s="266">
        <v>-1874435</v>
      </c>
    </row>
    <row r="13" spans="1:4" ht="25.5">
      <c r="A13" s="264" t="s">
        <v>461</v>
      </c>
      <c r="B13" s="268" t="s">
        <v>519</v>
      </c>
      <c r="C13" s="269">
        <v>478789</v>
      </c>
      <c r="D13" s="269">
        <v>0</v>
      </c>
    </row>
    <row r="14" spans="1:4" ht="38.25">
      <c r="A14" s="264" t="s">
        <v>462</v>
      </c>
      <c r="B14" s="268" t="s">
        <v>520</v>
      </c>
      <c r="C14" s="269">
        <v>261528</v>
      </c>
      <c r="D14" s="269">
        <v>0</v>
      </c>
    </row>
    <row r="15" spans="1:4" ht="25.5">
      <c r="A15" s="270" t="s">
        <v>463</v>
      </c>
      <c r="B15" s="271" t="s">
        <v>521</v>
      </c>
      <c r="C15" s="272">
        <v>740317</v>
      </c>
      <c r="D15" s="272">
        <v>0</v>
      </c>
    </row>
    <row r="16" spans="1:4" ht="12.75">
      <c r="A16" s="270" t="s">
        <v>464</v>
      </c>
      <c r="B16" s="271" t="s">
        <v>522</v>
      </c>
      <c r="C16" s="272">
        <v>740317</v>
      </c>
      <c r="D16" s="272">
        <v>0</v>
      </c>
    </row>
    <row r="17" spans="1:4" s="250" customFormat="1" ht="25.5">
      <c r="A17" s="273" t="s">
        <v>465</v>
      </c>
      <c r="B17" s="274" t="s">
        <v>517</v>
      </c>
      <c r="C17" s="275">
        <v>1515719</v>
      </c>
      <c r="D17" s="275">
        <v>1992545</v>
      </c>
    </row>
    <row r="18" spans="1:4" ht="12.75">
      <c r="A18" s="270" t="s">
        <v>466</v>
      </c>
      <c r="B18" s="271" t="s">
        <v>523</v>
      </c>
      <c r="C18" s="272">
        <v>1515719</v>
      </c>
      <c r="D18" s="272">
        <v>1992545</v>
      </c>
    </row>
    <row r="19" spans="1:4" ht="18.75" customHeight="1" thickBot="1">
      <c r="A19" s="276" t="s">
        <v>467</v>
      </c>
      <c r="B19" s="260" t="s">
        <v>460</v>
      </c>
      <c r="C19" s="261">
        <v>392441</v>
      </c>
      <c r="D19" s="261">
        <v>118110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73" r:id="rId1"/>
  <headerFooter>
    <oddHeader>&amp;R13.1.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Layout" workbookViewId="0" topLeftCell="A1">
      <selection activeCell="D36" sqref="D36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5.25" customHeight="1">
      <c r="A1" s="317" t="s">
        <v>555</v>
      </c>
      <c r="B1" s="318"/>
      <c r="C1" s="318"/>
      <c r="D1" s="319"/>
    </row>
    <row r="2" spans="1:4" ht="15.75">
      <c r="A2" s="255"/>
      <c r="B2" s="245" t="s">
        <v>10</v>
      </c>
      <c r="C2" s="245" t="s">
        <v>408</v>
      </c>
      <c r="D2" s="256" t="s">
        <v>409</v>
      </c>
    </row>
    <row r="3" spans="1:4" ht="25.5">
      <c r="A3" s="189" t="s">
        <v>1</v>
      </c>
      <c r="B3" s="187" t="s">
        <v>413</v>
      </c>
      <c r="C3" s="190">
        <v>426517</v>
      </c>
      <c r="D3" s="190">
        <v>0</v>
      </c>
    </row>
    <row r="4" spans="1:4" ht="12.75">
      <c r="A4" s="189" t="s">
        <v>2</v>
      </c>
      <c r="B4" s="185" t="s">
        <v>415</v>
      </c>
      <c r="C4" s="193">
        <v>426517</v>
      </c>
      <c r="D4" s="193">
        <v>0</v>
      </c>
    </row>
    <row r="5" spans="1:4" ht="38.25">
      <c r="A5" s="189" t="s">
        <v>3</v>
      </c>
      <c r="B5" s="185" t="s">
        <v>419</v>
      </c>
      <c r="C5" s="193">
        <v>426517</v>
      </c>
      <c r="D5" s="193">
        <v>0</v>
      </c>
    </row>
    <row r="6" spans="1:4" ht="12.75">
      <c r="A6" s="189" t="s">
        <v>4</v>
      </c>
      <c r="B6" s="187" t="s">
        <v>420</v>
      </c>
      <c r="C6" s="190">
        <v>384800</v>
      </c>
      <c r="D6" s="190">
        <v>336635</v>
      </c>
    </row>
    <row r="7" spans="1:4" ht="25.5">
      <c r="A7" s="189" t="s">
        <v>5</v>
      </c>
      <c r="B7" s="185" t="s">
        <v>421</v>
      </c>
      <c r="C7" s="193">
        <v>384800</v>
      </c>
      <c r="D7" s="193">
        <v>336635</v>
      </c>
    </row>
    <row r="8" spans="1:4" ht="12.75">
      <c r="A8" s="189" t="s">
        <v>6</v>
      </c>
      <c r="B8" s="187" t="s">
        <v>422</v>
      </c>
      <c r="C8" s="190">
        <v>1783795</v>
      </c>
      <c r="D8" s="190">
        <v>926539</v>
      </c>
    </row>
    <row r="9" spans="1:4" ht="12.75">
      <c r="A9" s="189" t="s">
        <v>7</v>
      </c>
      <c r="B9" s="185" t="s">
        <v>423</v>
      </c>
      <c r="C9" s="193">
        <v>1783795</v>
      </c>
      <c r="D9" s="193">
        <v>926539</v>
      </c>
    </row>
    <row r="10" spans="1:4" ht="12.75">
      <c r="A10" s="189" t="s">
        <v>8</v>
      </c>
      <c r="B10" s="185" t="s">
        <v>424</v>
      </c>
      <c r="C10" s="193">
        <v>2168595</v>
      </c>
      <c r="D10" s="193">
        <v>1263174</v>
      </c>
    </row>
    <row r="11" spans="1:4" ht="38.25">
      <c r="A11" s="189" t="s">
        <v>210</v>
      </c>
      <c r="B11" s="187" t="s">
        <v>425</v>
      </c>
      <c r="C11" s="190">
        <v>10185740</v>
      </c>
      <c r="D11" s="190">
        <v>2366621</v>
      </c>
    </row>
    <row r="12" spans="1:4" ht="51">
      <c r="A12" s="189" t="s">
        <v>365</v>
      </c>
      <c r="B12" s="187" t="s">
        <v>426</v>
      </c>
      <c r="C12" s="190">
        <v>8020258</v>
      </c>
      <c r="D12" s="190">
        <v>1139178</v>
      </c>
    </row>
    <row r="13" spans="1:4" ht="38.25">
      <c r="A13" s="189" t="s">
        <v>461</v>
      </c>
      <c r="B13" s="187" t="s">
        <v>429</v>
      </c>
      <c r="C13" s="190">
        <v>2165482</v>
      </c>
      <c r="D13" s="190">
        <v>503143</v>
      </c>
    </row>
    <row r="14" spans="1:4" ht="25.5">
      <c r="A14" s="189" t="s">
        <v>462</v>
      </c>
      <c r="B14" s="185" t="s">
        <v>431</v>
      </c>
      <c r="C14" s="193">
        <v>10185740</v>
      </c>
      <c r="D14" s="193">
        <v>2366621</v>
      </c>
    </row>
    <row r="15" spans="1:4" ht="38.25">
      <c r="A15" s="189" t="s">
        <v>463</v>
      </c>
      <c r="B15" s="187" t="s">
        <v>432</v>
      </c>
      <c r="C15" s="190">
        <v>0</v>
      </c>
      <c r="D15" s="190">
        <v>0</v>
      </c>
    </row>
    <row r="16" spans="1:4" ht="51">
      <c r="A16" s="189" t="s">
        <v>464</v>
      </c>
      <c r="B16" s="187" t="s">
        <v>433</v>
      </c>
      <c r="C16" s="190">
        <v>0</v>
      </c>
      <c r="D16" s="190">
        <v>0</v>
      </c>
    </row>
    <row r="17" spans="1:4" ht="38.25">
      <c r="A17" s="189" t="s">
        <v>465</v>
      </c>
      <c r="B17" s="187" t="s">
        <v>434</v>
      </c>
      <c r="C17" s="190">
        <v>0</v>
      </c>
      <c r="D17" s="190">
        <v>0</v>
      </c>
    </row>
    <row r="18" spans="1:4" ht="25.5">
      <c r="A18" s="189" t="s">
        <v>466</v>
      </c>
      <c r="B18" s="185" t="s">
        <v>435</v>
      </c>
      <c r="C18" s="193">
        <v>0</v>
      </c>
      <c r="D18" s="193">
        <v>0</v>
      </c>
    </row>
    <row r="19" spans="1:4" ht="25.5">
      <c r="A19" s="189"/>
      <c r="B19" s="185" t="s">
        <v>556</v>
      </c>
      <c r="C19" s="193">
        <v>0</v>
      </c>
      <c r="D19" s="193">
        <v>12477</v>
      </c>
    </row>
    <row r="20" spans="1:4" ht="12.75">
      <c r="A20" s="189" t="s">
        <v>467</v>
      </c>
      <c r="B20" s="185" t="s">
        <v>436</v>
      </c>
      <c r="C20" s="193">
        <v>10185740</v>
      </c>
      <c r="D20" s="193">
        <v>2379098</v>
      </c>
    </row>
    <row r="21" spans="1:4" ht="25.5">
      <c r="A21" s="189" t="s">
        <v>468</v>
      </c>
      <c r="B21" s="187" t="s">
        <v>437</v>
      </c>
      <c r="C21" s="190">
        <v>2859090</v>
      </c>
      <c r="D21" s="190">
        <v>3980</v>
      </c>
    </row>
    <row r="22" spans="1:4" ht="25.5">
      <c r="A22" s="189" t="s">
        <v>469</v>
      </c>
      <c r="B22" s="185" t="s">
        <v>438</v>
      </c>
      <c r="C22" s="193">
        <v>2859090</v>
      </c>
      <c r="D22" s="193">
        <v>3980</v>
      </c>
    </row>
    <row r="23" spans="1:4" ht="12.75">
      <c r="A23" s="189" t="s">
        <v>470</v>
      </c>
      <c r="B23" s="187" t="s">
        <v>439</v>
      </c>
      <c r="C23" s="190">
        <v>-3034850</v>
      </c>
      <c r="D23" s="190">
        <v>-245435</v>
      </c>
    </row>
    <row r="24" spans="1:4" ht="25.5">
      <c r="A24" s="189" t="s">
        <v>471</v>
      </c>
      <c r="B24" s="185" t="s">
        <v>440</v>
      </c>
      <c r="C24" s="193">
        <v>-3034850</v>
      </c>
      <c r="D24" s="193">
        <v>-245435</v>
      </c>
    </row>
    <row r="25" spans="1:4" ht="25.5">
      <c r="A25" s="189" t="s">
        <v>472</v>
      </c>
      <c r="B25" s="185" t="s">
        <v>443</v>
      </c>
      <c r="C25" s="193">
        <v>-175760</v>
      </c>
      <c r="D25" s="193">
        <v>-241455</v>
      </c>
    </row>
    <row r="26" spans="1:4" ht="12.75">
      <c r="A26" s="189"/>
      <c r="B26" s="185" t="s">
        <v>557</v>
      </c>
      <c r="C26" s="193">
        <v>0</v>
      </c>
      <c r="D26" s="193">
        <v>439370</v>
      </c>
    </row>
    <row r="27" spans="1:4" ht="20.25" customHeight="1">
      <c r="A27" s="265" t="s">
        <v>473</v>
      </c>
      <c r="B27" s="254" t="s">
        <v>444</v>
      </c>
      <c r="C27" s="258">
        <v>12605092</v>
      </c>
      <c r="D27" s="258">
        <v>3840187</v>
      </c>
    </row>
    <row r="28" spans="1:4" ht="12.75">
      <c r="A28" s="189" t="s">
        <v>474</v>
      </c>
      <c r="B28" s="187" t="s">
        <v>445</v>
      </c>
      <c r="C28" s="190">
        <v>9689030</v>
      </c>
      <c r="D28" s="190">
        <v>9689030</v>
      </c>
    </row>
    <row r="29" spans="1:4" ht="25.5">
      <c r="A29" s="189" t="s">
        <v>475</v>
      </c>
      <c r="B29" s="187" t="s">
        <v>446</v>
      </c>
      <c r="C29" s="190">
        <v>11182941</v>
      </c>
      <c r="D29" s="190">
        <v>11182941</v>
      </c>
    </row>
    <row r="30" spans="1:4" ht="25.5">
      <c r="A30" s="189" t="s">
        <v>476</v>
      </c>
      <c r="B30" s="185" t="s">
        <v>447</v>
      </c>
      <c r="C30" s="193">
        <v>11182941</v>
      </c>
      <c r="D30" s="193">
        <v>11182941</v>
      </c>
    </row>
    <row r="31" spans="1:4" ht="12.75">
      <c r="A31" s="189" t="s">
        <v>477</v>
      </c>
      <c r="B31" s="187" t="s">
        <v>448</v>
      </c>
      <c r="C31" s="190">
        <v>-16199138</v>
      </c>
      <c r="D31" s="190">
        <v>-9750231</v>
      </c>
    </row>
    <row r="32" spans="1:4" ht="12.75">
      <c r="A32" s="189" t="s">
        <v>478</v>
      </c>
      <c r="B32" s="187" t="s">
        <v>449</v>
      </c>
      <c r="C32" s="190">
        <v>6448907</v>
      </c>
      <c r="D32" s="190">
        <v>-8034505</v>
      </c>
    </row>
    <row r="33" spans="1:4" ht="12.75">
      <c r="A33" s="189" t="s">
        <v>479</v>
      </c>
      <c r="B33" s="185" t="s">
        <v>450</v>
      </c>
      <c r="C33" s="193">
        <v>11121740</v>
      </c>
      <c r="D33" s="193">
        <v>3087235</v>
      </c>
    </row>
    <row r="34" spans="1:4" ht="25.5">
      <c r="A34" s="189" t="s">
        <v>480</v>
      </c>
      <c r="B34" s="268" t="s">
        <v>519</v>
      </c>
      <c r="C34" s="269">
        <v>491406</v>
      </c>
      <c r="D34" s="269">
        <v>0</v>
      </c>
    </row>
    <row r="35" spans="1:4" ht="25.5">
      <c r="A35" s="189" t="s">
        <v>481</v>
      </c>
      <c r="B35" s="268" t="s">
        <v>524</v>
      </c>
      <c r="C35" s="269">
        <v>45241</v>
      </c>
      <c r="D35" s="269">
        <v>0</v>
      </c>
    </row>
    <row r="36" spans="1:4" ht="12.75">
      <c r="A36" s="189"/>
      <c r="B36" s="268" t="s">
        <v>558</v>
      </c>
      <c r="C36" s="269"/>
      <c r="D36" s="269">
        <v>10000</v>
      </c>
    </row>
    <row r="37" spans="1:4" ht="12.75">
      <c r="A37" s="189" t="s">
        <v>482</v>
      </c>
      <c r="B37" s="267" t="s">
        <v>522</v>
      </c>
      <c r="C37" s="277">
        <v>536647</v>
      </c>
      <c r="D37" s="277">
        <v>10000</v>
      </c>
    </row>
    <row r="38" spans="1:4" ht="12.75">
      <c r="A38" s="189" t="s">
        <v>483</v>
      </c>
      <c r="B38" s="267" t="s">
        <v>523</v>
      </c>
      <c r="C38" s="277">
        <v>946705</v>
      </c>
      <c r="D38" s="277">
        <v>742952</v>
      </c>
    </row>
    <row r="39" spans="1:4" ht="19.5" customHeight="1" thickBot="1">
      <c r="A39" s="259" t="s">
        <v>484</v>
      </c>
      <c r="B39" s="279" t="s">
        <v>460</v>
      </c>
      <c r="C39" s="280">
        <v>12605092</v>
      </c>
      <c r="D39" s="280">
        <v>3840187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73" r:id="rId1"/>
  <headerFooter>
    <oddHeader>&amp;R13.2.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="75" zoomScaleNormal="75" zoomScalePageLayoutView="0" workbookViewId="0" topLeftCell="A34">
      <selection activeCell="A55" sqref="A55:C64"/>
    </sheetView>
  </sheetViews>
  <sheetFormatPr defaultColWidth="9.00390625" defaultRowHeight="12.75"/>
  <cols>
    <col min="1" max="1" width="193.50390625" style="216" customWidth="1"/>
    <col min="2" max="2" width="42.00390625" style="216" customWidth="1"/>
    <col min="3" max="3" width="12.50390625" style="216" customWidth="1"/>
    <col min="4" max="16384" width="9.375" style="216" customWidth="1"/>
  </cols>
  <sheetData>
    <row r="1" spans="1:3" ht="29.25" customHeight="1" thickBot="1">
      <c r="A1" s="293" t="s">
        <v>559</v>
      </c>
      <c r="B1" s="294"/>
      <c r="C1" s="295"/>
    </row>
    <row r="2" spans="1:3" ht="15.75">
      <c r="A2" s="225"/>
      <c r="B2" s="226"/>
      <c r="C2" s="227"/>
    </row>
    <row r="3" spans="1:3" ht="15.75">
      <c r="A3" s="228" t="s">
        <v>488</v>
      </c>
      <c r="B3" s="229" t="s">
        <v>489</v>
      </c>
      <c r="C3" s="230" t="s">
        <v>490</v>
      </c>
    </row>
    <row r="4" spans="1:3" ht="15.75">
      <c r="A4" s="284" t="s">
        <v>491</v>
      </c>
      <c r="B4" s="283">
        <v>8391660</v>
      </c>
      <c r="C4" s="221">
        <v>0</v>
      </c>
    </row>
    <row r="5" spans="1:3" ht="15.75">
      <c r="A5" s="219" t="s">
        <v>560</v>
      </c>
      <c r="B5" s="218">
        <v>3650510</v>
      </c>
      <c r="C5" s="221">
        <v>0</v>
      </c>
    </row>
    <row r="6" spans="1:3" ht="15.75">
      <c r="A6" s="219" t="s">
        <v>563</v>
      </c>
      <c r="B6" s="218">
        <v>2496000</v>
      </c>
      <c r="C6" s="221">
        <v>0</v>
      </c>
    </row>
    <row r="7" spans="1:3" ht="15.75">
      <c r="A7" s="219" t="s">
        <v>561</v>
      </c>
      <c r="B7" s="218">
        <v>100000</v>
      </c>
      <c r="C7" s="221">
        <v>0</v>
      </c>
    </row>
    <row r="8" spans="1:3" ht="15.75">
      <c r="A8" s="219" t="s">
        <v>562</v>
      </c>
      <c r="B8" s="218">
        <v>2145150</v>
      </c>
      <c r="C8" s="221">
        <v>0</v>
      </c>
    </row>
    <row r="9" spans="1:3" ht="15.75">
      <c r="A9" s="219"/>
      <c r="B9" s="217"/>
      <c r="C9" s="220">
        <v>0</v>
      </c>
    </row>
    <row r="10" spans="1:3" ht="15.75">
      <c r="A10" s="284" t="s">
        <v>373</v>
      </c>
      <c r="B10" s="285">
        <v>6000000</v>
      </c>
      <c r="C10" s="220">
        <v>0</v>
      </c>
    </row>
    <row r="11" spans="1:3" ht="15.75">
      <c r="A11" s="219"/>
      <c r="B11" s="217"/>
      <c r="C11" s="220">
        <v>0</v>
      </c>
    </row>
    <row r="12" spans="1:3" ht="15.75">
      <c r="A12" s="284" t="s">
        <v>374</v>
      </c>
      <c r="B12" s="285">
        <v>33150</v>
      </c>
      <c r="C12" s="220">
        <v>0</v>
      </c>
    </row>
    <row r="13" spans="1:3" ht="15.75">
      <c r="A13" s="284" t="s">
        <v>375</v>
      </c>
      <c r="B13" s="285">
        <v>6499724</v>
      </c>
      <c r="C13" s="220">
        <v>0</v>
      </c>
    </row>
    <row r="14" spans="1:3" ht="15.75">
      <c r="A14" s="284"/>
      <c r="B14" s="285"/>
      <c r="C14" s="220"/>
    </row>
    <row r="15" spans="1:3" s="287" customFormat="1" ht="15.75">
      <c r="A15" s="284" t="s">
        <v>564</v>
      </c>
      <c r="B15" s="285">
        <v>20924534</v>
      </c>
      <c r="C15" s="286">
        <v>0</v>
      </c>
    </row>
    <row r="16" spans="1:3" ht="15.75">
      <c r="A16" s="219" t="s">
        <v>492</v>
      </c>
      <c r="B16" s="217">
        <v>0</v>
      </c>
      <c r="C16" s="220">
        <v>0</v>
      </c>
    </row>
    <row r="17" spans="1:3" ht="15.75">
      <c r="A17" s="219" t="s">
        <v>493</v>
      </c>
      <c r="B17" s="217">
        <v>0</v>
      </c>
      <c r="C17" s="220">
        <v>0</v>
      </c>
    </row>
    <row r="18" spans="1:3" ht="15.75">
      <c r="A18" s="219" t="s">
        <v>376</v>
      </c>
      <c r="B18" s="217">
        <v>879000</v>
      </c>
      <c r="C18" s="220">
        <v>0</v>
      </c>
    </row>
    <row r="19" spans="1:3" ht="15.75">
      <c r="A19" s="219" t="s">
        <v>377</v>
      </c>
      <c r="B19" s="217">
        <v>0</v>
      </c>
      <c r="C19" s="220">
        <v>0</v>
      </c>
    </row>
    <row r="20" spans="1:3" ht="15.75">
      <c r="A20" s="219" t="s">
        <v>494</v>
      </c>
      <c r="B20" s="217"/>
      <c r="C20" s="220">
        <v>0</v>
      </c>
    </row>
    <row r="21" spans="1:3" ht="16.5" thickBot="1">
      <c r="A21" s="231" t="s">
        <v>495</v>
      </c>
      <c r="B21" s="232">
        <v>1120500</v>
      </c>
      <c r="C21" s="233">
        <v>0</v>
      </c>
    </row>
    <row r="22" spans="1:3" ht="24.75" customHeight="1" thickBot="1">
      <c r="A22" s="234" t="s">
        <v>378</v>
      </c>
      <c r="B22" s="288">
        <f>B4+B10+B12+B13+B18+B21</f>
        <v>22924034</v>
      </c>
      <c r="C22" s="236"/>
    </row>
    <row r="23" spans="1:3" ht="15.75">
      <c r="A23" s="225" t="s">
        <v>496</v>
      </c>
      <c r="B23" s="237">
        <v>6994401</v>
      </c>
      <c r="C23" s="238">
        <v>0</v>
      </c>
    </row>
    <row r="24" spans="1:3" ht="15.75">
      <c r="A24" s="219" t="s">
        <v>497</v>
      </c>
      <c r="B24" s="218">
        <v>2940000</v>
      </c>
      <c r="C24" s="221">
        <v>0</v>
      </c>
    </row>
    <row r="25" spans="1:3" ht="15.75">
      <c r="A25" s="219" t="s">
        <v>498</v>
      </c>
      <c r="B25" s="218">
        <v>0</v>
      </c>
      <c r="C25" s="221">
        <v>0</v>
      </c>
    </row>
    <row r="26" spans="1:3" ht="15.75">
      <c r="A26" s="219"/>
      <c r="B26" s="217"/>
      <c r="C26" s="220"/>
    </row>
    <row r="27" spans="1:3" ht="15.75">
      <c r="A27" s="219" t="s">
        <v>496</v>
      </c>
      <c r="B27" s="218">
        <v>0</v>
      </c>
      <c r="C27" s="221">
        <v>0</v>
      </c>
    </row>
    <row r="28" spans="1:3" ht="15.75">
      <c r="A28" s="219" t="s">
        <v>497</v>
      </c>
      <c r="B28" s="218">
        <v>0</v>
      </c>
      <c r="C28" s="221">
        <v>0</v>
      </c>
    </row>
    <row r="29" spans="1:3" ht="15.75">
      <c r="A29" s="219" t="s">
        <v>498</v>
      </c>
      <c r="B29" s="217">
        <v>0</v>
      </c>
      <c r="C29" s="220">
        <v>0</v>
      </c>
    </row>
    <row r="30" spans="1:3" ht="15.75">
      <c r="A30" s="219"/>
      <c r="B30" s="217"/>
      <c r="C30" s="220"/>
    </row>
    <row r="31" spans="1:3" ht="15.75">
      <c r="A31" s="219" t="s">
        <v>496</v>
      </c>
      <c r="B31" s="217">
        <v>4517216</v>
      </c>
      <c r="C31" s="220"/>
    </row>
    <row r="32" spans="1:3" ht="15.75">
      <c r="A32" s="219" t="s">
        <v>497</v>
      </c>
      <c r="B32" s="217">
        <v>1470000</v>
      </c>
      <c r="C32" s="220">
        <v>0</v>
      </c>
    </row>
    <row r="33" spans="1:3" ht="15.75">
      <c r="A33" s="219" t="s">
        <v>498</v>
      </c>
      <c r="B33" s="217">
        <v>0</v>
      </c>
      <c r="C33" s="220">
        <v>0</v>
      </c>
    </row>
    <row r="34" spans="1:3" ht="15.75">
      <c r="A34" s="219"/>
      <c r="B34" s="217"/>
      <c r="C34" s="220"/>
    </row>
    <row r="35" spans="1:3" ht="15.75">
      <c r="A35" s="219" t="s">
        <v>496</v>
      </c>
      <c r="B35" s="217">
        <v>0</v>
      </c>
      <c r="C35" s="220">
        <v>0</v>
      </c>
    </row>
    <row r="36" spans="1:3" ht="15.75">
      <c r="A36" s="219" t="s">
        <v>497</v>
      </c>
      <c r="B36" s="217">
        <v>0</v>
      </c>
      <c r="C36" s="220">
        <v>0</v>
      </c>
    </row>
    <row r="37" spans="1:3" ht="15.75">
      <c r="A37" s="219" t="s">
        <v>498</v>
      </c>
      <c r="B37" s="217">
        <v>0</v>
      </c>
      <c r="C37" s="220">
        <v>0</v>
      </c>
    </row>
    <row r="38" spans="1:3" ht="15.75">
      <c r="A38" s="219"/>
      <c r="B38" s="217"/>
      <c r="C38" s="220"/>
    </row>
    <row r="39" spans="1:3" ht="15.75">
      <c r="A39" s="219" t="s">
        <v>499</v>
      </c>
      <c r="B39" s="217">
        <v>1363600</v>
      </c>
      <c r="C39" s="220">
        <v>0</v>
      </c>
    </row>
    <row r="40" spans="1:3" ht="15.75">
      <c r="A40" s="219" t="s">
        <v>500</v>
      </c>
      <c r="B40" s="217">
        <v>0</v>
      </c>
      <c r="C40" s="220">
        <v>0</v>
      </c>
    </row>
    <row r="41" spans="1:3" ht="15.75">
      <c r="A41" s="219" t="s">
        <v>499</v>
      </c>
      <c r="B41" s="217">
        <v>1006466</v>
      </c>
      <c r="C41" s="220">
        <v>0</v>
      </c>
    </row>
    <row r="42" spans="1:3" ht="15.75">
      <c r="A42" s="219" t="s">
        <v>565</v>
      </c>
      <c r="B42" s="217">
        <v>563000</v>
      </c>
      <c r="C42" s="220">
        <v>0</v>
      </c>
    </row>
    <row r="43" spans="1:3" ht="15.75">
      <c r="A43" s="219" t="s">
        <v>501</v>
      </c>
      <c r="B43" s="217">
        <v>0</v>
      </c>
      <c r="C43" s="220">
        <v>0</v>
      </c>
    </row>
    <row r="44" spans="1:3" ht="16.5" thickBot="1">
      <c r="A44" s="231" t="s">
        <v>502</v>
      </c>
      <c r="B44" s="232">
        <v>0</v>
      </c>
      <c r="C44" s="233">
        <v>0</v>
      </c>
    </row>
    <row r="45" spans="1:3" ht="26.25" customHeight="1" thickBot="1">
      <c r="A45" s="234" t="s">
        <v>379</v>
      </c>
      <c r="B45" s="288">
        <f>B23+B24+B31+B32+B39+B41+B44+B42</f>
        <v>18854683</v>
      </c>
      <c r="C45" s="236"/>
    </row>
    <row r="46" spans="1:3" ht="15.75">
      <c r="A46" s="225"/>
      <c r="B46" s="226"/>
      <c r="C46" s="227"/>
    </row>
    <row r="47" spans="1:3" ht="15.75">
      <c r="A47" s="219" t="s">
        <v>380</v>
      </c>
      <c r="B47" s="217">
        <v>6703000</v>
      </c>
      <c r="C47" s="220">
        <v>0</v>
      </c>
    </row>
    <row r="48" spans="1:3" ht="15.75">
      <c r="A48" s="219"/>
      <c r="B48" s="217"/>
      <c r="C48" s="220"/>
    </row>
    <row r="49" spans="1:3" ht="15.75">
      <c r="A49" s="219" t="s">
        <v>503</v>
      </c>
      <c r="B49" s="217">
        <v>7182000</v>
      </c>
      <c r="C49" s="220">
        <v>0</v>
      </c>
    </row>
    <row r="50" spans="1:3" ht="15.75">
      <c r="A50" s="219" t="s">
        <v>504</v>
      </c>
      <c r="B50" s="217">
        <v>1964926</v>
      </c>
      <c r="C50" s="220">
        <v>0</v>
      </c>
    </row>
    <row r="51" spans="1:3" ht="15.75">
      <c r="A51" s="219"/>
      <c r="B51" s="217"/>
      <c r="C51" s="220"/>
    </row>
    <row r="52" spans="1:3" ht="16.5" thickBot="1">
      <c r="A52" s="231" t="s">
        <v>505</v>
      </c>
      <c r="B52" s="232">
        <v>24510</v>
      </c>
      <c r="C52" s="233">
        <v>0</v>
      </c>
    </row>
    <row r="53" spans="1:3" ht="19.5" thickBot="1">
      <c r="A53" s="234" t="s">
        <v>381</v>
      </c>
      <c r="B53" s="235">
        <f>B47+B49+B50+B52</f>
        <v>15874436</v>
      </c>
      <c r="C53" s="236">
        <v>0</v>
      </c>
    </row>
    <row r="54" spans="1:3" ht="19.5" thickBot="1">
      <c r="A54" s="234" t="s">
        <v>506</v>
      </c>
      <c r="B54" s="235">
        <v>1800000</v>
      </c>
      <c r="C54" s="236">
        <v>0</v>
      </c>
    </row>
    <row r="55" spans="1:3" ht="15.75">
      <c r="A55" s="225"/>
      <c r="B55" s="226"/>
      <c r="C55" s="227"/>
    </row>
    <row r="56" spans="1:3" ht="15.75">
      <c r="A56" s="219"/>
      <c r="B56" s="217"/>
      <c r="C56" s="220"/>
    </row>
    <row r="57" spans="1:3" ht="16.5" thickBot="1">
      <c r="A57" s="231"/>
      <c r="B57" s="232"/>
      <c r="C57" s="233"/>
    </row>
    <row r="58" spans="1:3" ht="19.5" thickBot="1">
      <c r="A58" s="234"/>
      <c r="B58" s="235"/>
      <c r="C58" s="236"/>
    </row>
    <row r="59" spans="1:3" ht="15.75">
      <c r="A59" s="225"/>
      <c r="B59" s="226"/>
      <c r="C59" s="227"/>
    </row>
    <row r="60" spans="1:3" ht="15.75">
      <c r="A60" s="219"/>
      <c r="B60" s="217"/>
      <c r="C60" s="220"/>
    </row>
    <row r="61" spans="1:3" ht="15.75">
      <c r="A61" s="219"/>
      <c r="B61" s="217"/>
      <c r="C61" s="220"/>
    </row>
    <row r="62" spans="1:3" ht="15.75">
      <c r="A62" s="219"/>
      <c r="B62" s="217"/>
      <c r="C62" s="220"/>
    </row>
    <row r="63" spans="1:3" ht="16.5" thickBot="1">
      <c r="A63" s="222"/>
      <c r="B63" s="223"/>
      <c r="C63" s="224"/>
    </row>
  </sheetData>
  <sheetProtection/>
  <mergeCells count="1">
    <mergeCell ref="A1:C1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44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09">
      <selection activeCell="J138" sqref="J138"/>
    </sheetView>
  </sheetViews>
  <sheetFormatPr defaultColWidth="9.00390625" defaultRowHeight="12.75"/>
  <cols>
    <col min="1" max="2" width="9.50390625" style="123" customWidth="1"/>
    <col min="3" max="3" width="71.00390625" style="123" customWidth="1"/>
    <col min="4" max="5" width="15.375" style="124" hidden="1" customWidth="1"/>
    <col min="6" max="6" width="12.625" style="124" hidden="1" customWidth="1"/>
    <col min="7" max="7" width="14.375" style="44" hidden="1" customWidth="1"/>
    <col min="8" max="8" width="14.50390625" style="44" hidden="1" customWidth="1"/>
    <col min="9" max="9" width="14.50390625" style="44" customWidth="1"/>
    <col min="10" max="10" width="14.375" style="44" bestFit="1" customWidth="1"/>
    <col min="11" max="11" width="14.50390625" style="44" customWidth="1"/>
    <col min="12" max="16384" width="9.375" style="44" customWidth="1"/>
  </cols>
  <sheetData>
    <row r="1" spans="1:11" ht="32.25" customHeight="1">
      <c r="A1" s="296" t="s">
        <v>526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0" ht="15.75" customHeight="1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ht="15.75" customHeight="1" thickBot="1">
      <c r="A3" s="291" t="s">
        <v>40</v>
      </c>
      <c r="B3" s="291"/>
      <c r="C3" s="291"/>
      <c r="D3" s="45"/>
      <c r="E3" s="45"/>
      <c r="F3" s="45"/>
      <c r="J3" s="297" t="s">
        <v>485</v>
      </c>
      <c r="K3" s="297"/>
    </row>
    <row r="4" spans="1:11" ht="42.75" thickBot="1">
      <c r="A4" s="46" t="s">
        <v>41</v>
      </c>
      <c r="B4" s="47" t="s">
        <v>42</v>
      </c>
      <c r="C4" s="48" t="s">
        <v>43</v>
      </c>
      <c r="D4" s="49" t="s">
        <v>44</v>
      </c>
      <c r="E4" s="50" t="s">
        <v>45</v>
      </c>
      <c r="F4" s="51" t="s">
        <v>46</v>
      </c>
      <c r="G4" s="50" t="s">
        <v>47</v>
      </c>
      <c r="H4" s="51" t="s">
        <v>48</v>
      </c>
      <c r="I4" s="51" t="s">
        <v>371</v>
      </c>
      <c r="J4" s="51" t="s">
        <v>47</v>
      </c>
      <c r="K4" s="51" t="s">
        <v>372</v>
      </c>
    </row>
    <row r="5" spans="1:11" s="53" customFormat="1" ht="12" customHeight="1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/>
      <c r="J5" s="52">
        <v>9</v>
      </c>
      <c r="K5" s="52"/>
    </row>
    <row r="6" spans="1:11" s="58" customFormat="1" ht="12" customHeight="1" thickBot="1">
      <c r="A6" s="54" t="s">
        <v>1</v>
      </c>
      <c r="B6" s="55" t="s">
        <v>49</v>
      </c>
      <c r="C6" s="56" t="s">
        <v>50</v>
      </c>
      <c r="D6" s="57" t="e">
        <f aca="true" t="shared" si="0" ref="D6:K6">+D7+D8+D9+D10+D11+D12</f>
        <v>#REF!</v>
      </c>
      <c r="E6" s="57" t="e">
        <f t="shared" si="0"/>
        <v>#REF!</v>
      </c>
      <c r="F6" s="57" t="e">
        <f t="shared" si="0"/>
        <v>#REF!</v>
      </c>
      <c r="G6" s="57" t="e">
        <f t="shared" si="0"/>
        <v>#REF!</v>
      </c>
      <c r="H6" s="57" t="e">
        <f t="shared" si="0"/>
        <v>#REF!</v>
      </c>
      <c r="I6" s="125">
        <f t="shared" si="0"/>
        <v>0</v>
      </c>
      <c r="J6" s="125">
        <f t="shared" si="0"/>
        <v>0</v>
      </c>
      <c r="K6" s="125">
        <f t="shared" si="0"/>
        <v>0</v>
      </c>
    </row>
    <row r="7" spans="1:11" s="58" customFormat="1" ht="12" customHeight="1">
      <c r="A7" s="59" t="s">
        <v>51</v>
      </c>
      <c r="B7" s="60" t="s">
        <v>52</v>
      </c>
      <c r="C7" s="61" t="s">
        <v>53</v>
      </c>
      <c r="D7" s="62" t="e">
        <f>#REF!+#REF!+#REF!</f>
        <v>#REF!</v>
      </c>
      <c r="E7" s="62" t="e">
        <f>#REF!+#REF!+#REF!</f>
        <v>#REF!</v>
      </c>
      <c r="F7" s="62" t="e">
        <f>#REF!+#REF!+#REF!</f>
        <v>#REF!</v>
      </c>
      <c r="G7" s="62" t="e">
        <f>#REF!+#REF!+#REF!</f>
        <v>#REF!</v>
      </c>
      <c r="H7" s="62" t="e">
        <f>#REF!+#REF!+#REF!</f>
        <v>#REF!</v>
      </c>
      <c r="I7" s="79">
        <v>0</v>
      </c>
      <c r="J7" s="79">
        <v>0</v>
      </c>
      <c r="K7" s="79">
        <v>0</v>
      </c>
    </row>
    <row r="8" spans="1:11" s="58" customFormat="1" ht="12" customHeight="1">
      <c r="A8" s="63" t="s">
        <v>54</v>
      </c>
      <c r="B8" s="64" t="s">
        <v>55</v>
      </c>
      <c r="C8" s="65" t="s">
        <v>56</v>
      </c>
      <c r="D8" s="66" t="e">
        <f>#REF!+#REF!+#REF!</f>
        <v>#REF!</v>
      </c>
      <c r="E8" s="66" t="e">
        <f>#REF!+#REF!+#REF!</f>
        <v>#REF!</v>
      </c>
      <c r="F8" s="66" t="e">
        <f>#REF!+#REF!+#REF!</f>
        <v>#REF!</v>
      </c>
      <c r="G8" s="66" t="e">
        <f>#REF!+#REF!+#REF!</f>
        <v>#REF!</v>
      </c>
      <c r="H8" s="66" t="e">
        <f>#REF!+#REF!+#REF!</f>
        <v>#REF!</v>
      </c>
      <c r="I8" s="70">
        <v>0</v>
      </c>
      <c r="J8" s="70">
        <v>0</v>
      </c>
      <c r="K8" s="70">
        <v>0</v>
      </c>
    </row>
    <row r="9" spans="1:11" s="58" customFormat="1" ht="12" customHeight="1">
      <c r="A9" s="63" t="s">
        <v>57</v>
      </c>
      <c r="B9" s="64" t="s">
        <v>58</v>
      </c>
      <c r="C9" s="65" t="s">
        <v>59</v>
      </c>
      <c r="D9" s="66" t="e">
        <f>#REF!+#REF!+#REF!</f>
        <v>#REF!</v>
      </c>
      <c r="E9" s="66" t="e">
        <f>#REF!+#REF!+#REF!</f>
        <v>#REF!</v>
      </c>
      <c r="F9" s="66" t="e">
        <f>#REF!+#REF!+#REF!</f>
        <v>#REF!</v>
      </c>
      <c r="G9" s="66" t="e">
        <f>#REF!+#REF!+#REF!</f>
        <v>#REF!</v>
      </c>
      <c r="H9" s="66" t="e">
        <f>#REF!+#REF!+#REF!</f>
        <v>#REF!</v>
      </c>
      <c r="I9" s="70">
        <v>0</v>
      </c>
      <c r="J9" s="70">
        <v>0</v>
      </c>
      <c r="K9" s="70">
        <v>0</v>
      </c>
    </row>
    <row r="10" spans="1:11" s="58" customFormat="1" ht="12" customHeight="1">
      <c r="A10" s="63" t="s">
        <v>60</v>
      </c>
      <c r="B10" s="64" t="s">
        <v>61</v>
      </c>
      <c r="C10" s="65" t="s">
        <v>62</v>
      </c>
      <c r="D10" s="66" t="e">
        <f>#REF!+#REF!+#REF!</f>
        <v>#REF!</v>
      </c>
      <c r="E10" s="66" t="e">
        <f>#REF!+#REF!+#REF!</f>
        <v>#REF!</v>
      </c>
      <c r="F10" s="66" t="e">
        <f>#REF!+#REF!+#REF!</f>
        <v>#REF!</v>
      </c>
      <c r="G10" s="66" t="e">
        <f>#REF!+#REF!+#REF!</f>
        <v>#REF!</v>
      </c>
      <c r="H10" s="66" t="e">
        <f>#REF!+#REF!+#REF!</f>
        <v>#REF!</v>
      </c>
      <c r="I10" s="70">
        <v>0</v>
      </c>
      <c r="J10" s="70">
        <v>0</v>
      </c>
      <c r="K10" s="70">
        <v>0</v>
      </c>
    </row>
    <row r="11" spans="1:11" s="58" customFormat="1" ht="12" customHeight="1">
      <c r="A11" s="63" t="s">
        <v>63</v>
      </c>
      <c r="B11" s="64" t="s">
        <v>64</v>
      </c>
      <c r="C11" s="65" t="s">
        <v>65</v>
      </c>
      <c r="D11" s="66" t="e">
        <f>#REF!+#REF!+#REF!</f>
        <v>#REF!</v>
      </c>
      <c r="E11" s="66" t="e">
        <f>#REF!+#REF!+#REF!</f>
        <v>#REF!</v>
      </c>
      <c r="F11" s="66" t="e">
        <f>#REF!+#REF!+#REF!</f>
        <v>#REF!</v>
      </c>
      <c r="G11" s="66" t="e">
        <f>#REF!+#REF!+#REF!</f>
        <v>#REF!</v>
      </c>
      <c r="H11" s="66" t="e">
        <f>#REF!+#REF!+#REF!</f>
        <v>#REF!</v>
      </c>
      <c r="I11" s="70">
        <v>0</v>
      </c>
      <c r="J11" s="70">
        <v>0</v>
      </c>
      <c r="K11" s="70">
        <v>0</v>
      </c>
    </row>
    <row r="12" spans="1:11" s="58" customFormat="1" ht="12" customHeight="1" thickBot="1">
      <c r="A12" s="67" t="s">
        <v>66</v>
      </c>
      <c r="B12" s="68" t="s">
        <v>67</v>
      </c>
      <c r="C12" s="69" t="s">
        <v>68</v>
      </c>
      <c r="D12" s="66" t="e">
        <f>#REF!+#REF!+#REF!</f>
        <v>#REF!</v>
      </c>
      <c r="E12" s="66" t="e">
        <f>#REF!+#REF!+#REF!</f>
        <v>#REF!</v>
      </c>
      <c r="F12" s="66" t="e">
        <f>#REF!+#REF!+#REF!</f>
        <v>#REF!</v>
      </c>
      <c r="G12" s="66" t="e">
        <f>#REF!+#REF!+#REF!</f>
        <v>#REF!</v>
      </c>
      <c r="H12" s="66" t="e">
        <f>#REF!+#REF!+#REF!</f>
        <v>#REF!</v>
      </c>
      <c r="I12" s="70">
        <v>0</v>
      </c>
      <c r="J12" s="70">
        <v>0</v>
      </c>
      <c r="K12" s="70">
        <v>0</v>
      </c>
    </row>
    <row r="13" spans="1:11" s="58" customFormat="1" ht="12" customHeight="1" thickBot="1">
      <c r="A13" s="54" t="s">
        <v>2</v>
      </c>
      <c r="B13" s="55"/>
      <c r="C13" s="71" t="s">
        <v>69</v>
      </c>
      <c r="D13" s="57" t="e">
        <f aca="true" t="shared" si="1" ref="D13:K13">+D14+D15+D16+D17+D18</f>
        <v>#REF!</v>
      </c>
      <c r="E13" s="57" t="e">
        <f t="shared" si="1"/>
        <v>#REF!</v>
      </c>
      <c r="F13" s="57" t="e">
        <f t="shared" si="1"/>
        <v>#REF!</v>
      </c>
      <c r="G13" s="57" t="e">
        <f t="shared" si="1"/>
        <v>#REF!</v>
      </c>
      <c r="H13" s="57" t="e">
        <f t="shared" si="1"/>
        <v>#REF!</v>
      </c>
      <c r="I13" s="125">
        <f t="shared" si="1"/>
        <v>0</v>
      </c>
      <c r="J13" s="125">
        <f t="shared" si="1"/>
        <v>0</v>
      </c>
      <c r="K13" s="125">
        <f t="shared" si="1"/>
        <v>0</v>
      </c>
    </row>
    <row r="14" spans="1:11" s="58" customFormat="1" ht="12" customHeight="1">
      <c r="A14" s="59" t="s">
        <v>70</v>
      </c>
      <c r="B14" s="60" t="s">
        <v>71</v>
      </c>
      <c r="C14" s="61" t="s">
        <v>72</v>
      </c>
      <c r="D14" s="62" t="e">
        <f>#REF!+#REF!+#REF!</f>
        <v>#REF!</v>
      </c>
      <c r="E14" s="62" t="e">
        <f>#REF!+#REF!+#REF!</f>
        <v>#REF!</v>
      </c>
      <c r="F14" s="62" t="e">
        <f>#REF!+#REF!+#REF!</f>
        <v>#REF!</v>
      </c>
      <c r="G14" s="62" t="e">
        <f>#REF!+#REF!+#REF!</f>
        <v>#REF!</v>
      </c>
      <c r="H14" s="62" t="e">
        <f>#REF!+#REF!+#REF!</f>
        <v>#REF!</v>
      </c>
      <c r="I14" s="79">
        <v>0</v>
      </c>
      <c r="J14" s="79">
        <v>0</v>
      </c>
      <c r="K14" s="79">
        <v>0</v>
      </c>
    </row>
    <row r="15" spans="1:11" s="58" customFormat="1" ht="12" customHeight="1">
      <c r="A15" s="63" t="s">
        <v>73</v>
      </c>
      <c r="B15" s="64" t="s">
        <v>74</v>
      </c>
      <c r="C15" s="65" t="s">
        <v>75</v>
      </c>
      <c r="D15" s="66" t="e">
        <f>#REF!+#REF!+#REF!</f>
        <v>#REF!</v>
      </c>
      <c r="E15" s="66" t="e">
        <f>#REF!+#REF!+#REF!</f>
        <v>#REF!</v>
      </c>
      <c r="F15" s="66" t="e">
        <f>#REF!+#REF!+#REF!</f>
        <v>#REF!</v>
      </c>
      <c r="G15" s="66" t="e">
        <f>#REF!+#REF!+#REF!</f>
        <v>#REF!</v>
      </c>
      <c r="H15" s="66" t="e">
        <f>#REF!+#REF!+#REF!</f>
        <v>#REF!</v>
      </c>
      <c r="I15" s="70">
        <v>0</v>
      </c>
      <c r="J15" s="70">
        <v>0</v>
      </c>
      <c r="K15" s="70">
        <v>0</v>
      </c>
    </row>
    <row r="16" spans="1:11" s="58" customFormat="1" ht="12" customHeight="1">
      <c r="A16" s="63" t="s">
        <v>76</v>
      </c>
      <c r="B16" s="64" t="s">
        <v>77</v>
      </c>
      <c r="C16" s="65" t="s">
        <v>78</v>
      </c>
      <c r="D16" s="66" t="e">
        <f>#REF!+#REF!+#REF!</f>
        <v>#REF!</v>
      </c>
      <c r="E16" s="66" t="e">
        <f>#REF!+#REF!+#REF!</f>
        <v>#REF!</v>
      </c>
      <c r="F16" s="66" t="e">
        <f>#REF!+#REF!+#REF!</f>
        <v>#REF!</v>
      </c>
      <c r="G16" s="66" t="e">
        <f>#REF!+#REF!+#REF!</f>
        <v>#REF!</v>
      </c>
      <c r="H16" s="66" t="e">
        <f>#REF!+#REF!+#REF!</f>
        <v>#REF!</v>
      </c>
      <c r="I16" s="70">
        <v>0</v>
      </c>
      <c r="J16" s="70">
        <v>0</v>
      </c>
      <c r="K16" s="70">
        <v>0</v>
      </c>
    </row>
    <row r="17" spans="1:11" s="58" customFormat="1" ht="12" customHeight="1">
      <c r="A17" s="63" t="s">
        <v>79</v>
      </c>
      <c r="B17" s="64" t="s">
        <v>80</v>
      </c>
      <c r="C17" s="65" t="s">
        <v>81</v>
      </c>
      <c r="D17" s="66" t="e">
        <f>#REF!+#REF!+#REF!</f>
        <v>#REF!</v>
      </c>
      <c r="E17" s="66" t="e">
        <f>#REF!+#REF!+#REF!</f>
        <v>#REF!</v>
      </c>
      <c r="F17" s="66" t="e">
        <f>#REF!+#REF!+#REF!</f>
        <v>#REF!</v>
      </c>
      <c r="G17" s="66" t="e">
        <f>#REF!+#REF!+#REF!</f>
        <v>#REF!</v>
      </c>
      <c r="H17" s="66" t="e">
        <f>#REF!+#REF!+#REF!</f>
        <v>#REF!</v>
      </c>
      <c r="I17" s="70">
        <v>0</v>
      </c>
      <c r="J17" s="70">
        <v>0</v>
      </c>
      <c r="K17" s="70">
        <v>0</v>
      </c>
    </row>
    <row r="18" spans="1:11" s="58" customFormat="1" ht="12" customHeight="1" thickBot="1">
      <c r="A18" s="63" t="s">
        <v>82</v>
      </c>
      <c r="B18" s="64" t="s">
        <v>83</v>
      </c>
      <c r="C18" s="65" t="s">
        <v>84</v>
      </c>
      <c r="D18" s="66" t="e">
        <f>#REF!+#REF!+#REF!</f>
        <v>#REF!</v>
      </c>
      <c r="E18" s="66" t="e">
        <f>#REF!+#REF!+#REF!</f>
        <v>#REF!</v>
      </c>
      <c r="F18" s="66" t="e">
        <f>#REF!+#REF!+#REF!</f>
        <v>#REF!</v>
      </c>
      <c r="G18" s="66" t="e">
        <f>#REF!+#REF!+#REF!</f>
        <v>#REF!</v>
      </c>
      <c r="H18" s="66" t="e">
        <f>#REF!+#REF!+#REF!</f>
        <v>#REF!</v>
      </c>
      <c r="I18" s="70">
        <v>0</v>
      </c>
      <c r="J18" s="70">
        <v>0</v>
      </c>
      <c r="K18" s="70">
        <v>0</v>
      </c>
    </row>
    <row r="19" spans="1:11" s="58" customFormat="1" ht="12" customHeight="1" thickBot="1">
      <c r="A19" s="54" t="s">
        <v>3</v>
      </c>
      <c r="B19" s="55" t="s">
        <v>85</v>
      </c>
      <c r="C19" s="56" t="s">
        <v>86</v>
      </c>
      <c r="D19" s="57" t="e">
        <f aca="true" t="shared" si="2" ref="D19:K19">+D20+D21+D22+D23+D24</f>
        <v>#REF!</v>
      </c>
      <c r="E19" s="57" t="e">
        <f t="shared" si="2"/>
        <v>#REF!</v>
      </c>
      <c r="F19" s="57" t="e">
        <f t="shared" si="2"/>
        <v>#REF!</v>
      </c>
      <c r="G19" s="57" t="e">
        <f t="shared" si="2"/>
        <v>#REF!</v>
      </c>
      <c r="H19" s="57" t="e">
        <f t="shared" si="2"/>
        <v>#REF!</v>
      </c>
      <c r="I19" s="125">
        <f t="shared" si="2"/>
        <v>0</v>
      </c>
      <c r="J19" s="125">
        <f t="shared" si="2"/>
        <v>0</v>
      </c>
      <c r="K19" s="125">
        <f t="shared" si="2"/>
        <v>0</v>
      </c>
    </row>
    <row r="20" spans="1:11" s="58" customFormat="1" ht="12" customHeight="1">
      <c r="A20" s="59" t="s">
        <v>87</v>
      </c>
      <c r="B20" s="60" t="s">
        <v>88</v>
      </c>
      <c r="C20" s="61" t="s">
        <v>89</v>
      </c>
      <c r="D20" s="62" t="e">
        <f>#REF!+#REF!+#REF!</f>
        <v>#REF!</v>
      </c>
      <c r="E20" s="62" t="e">
        <f>#REF!+#REF!+#REF!</f>
        <v>#REF!</v>
      </c>
      <c r="F20" s="62" t="e">
        <f>#REF!+#REF!+#REF!</f>
        <v>#REF!</v>
      </c>
      <c r="G20" s="62" t="e">
        <f>#REF!+#REF!+#REF!</f>
        <v>#REF!</v>
      </c>
      <c r="H20" s="62" t="e">
        <f>#REF!+#REF!+#REF!</f>
        <v>#REF!</v>
      </c>
      <c r="I20" s="79">
        <v>0</v>
      </c>
      <c r="J20" s="79">
        <v>0</v>
      </c>
      <c r="K20" s="79">
        <v>0</v>
      </c>
    </row>
    <row r="21" spans="1:11" s="58" customFormat="1" ht="12" customHeight="1">
      <c r="A21" s="63" t="s">
        <v>90</v>
      </c>
      <c r="B21" s="64" t="s">
        <v>91</v>
      </c>
      <c r="C21" s="65" t="s">
        <v>92</v>
      </c>
      <c r="D21" s="66" t="e">
        <f>#REF!+#REF!+#REF!</f>
        <v>#REF!</v>
      </c>
      <c r="E21" s="66" t="e">
        <f>#REF!+#REF!+#REF!</f>
        <v>#REF!</v>
      </c>
      <c r="F21" s="66" t="e">
        <f>#REF!+#REF!+#REF!</f>
        <v>#REF!</v>
      </c>
      <c r="G21" s="66" t="e">
        <f>#REF!+#REF!+#REF!</f>
        <v>#REF!</v>
      </c>
      <c r="H21" s="66" t="e">
        <f>#REF!+#REF!+#REF!</f>
        <v>#REF!</v>
      </c>
      <c r="I21" s="70">
        <v>0</v>
      </c>
      <c r="J21" s="70">
        <v>0</v>
      </c>
      <c r="K21" s="70">
        <v>0</v>
      </c>
    </row>
    <row r="22" spans="1:11" s="58" customFormat="1" ht="12" customHeight="1">
      <c r="A22" s="63" t="s">
        <v>93</v>
      </c>
      <c r="B22" s="64" t="s">
        <v>94</v>
      </c>
      <c r="C22" s="65" t="s">
        <v>95</v>
      </c>
      <c r="D22" s="66" t="e">
        <f>#REF!+#REF!+#REF!</f>
        <v>#REF!</v>
      </c>
      <c r="E22" s="66" t="e">
        <f>#REF!+#REF!+#REF!</f>
        <v>#REF!</v>
      </c>
      <c r="F22" s="66" t="e">
        <f>#REF!+#REF!+#REF!</f>
        <v>#REF!</v>
      </c>
      <c r="G22" s="66" t="e">
        <f>#REF!+#REF!+#REF!</f>
        <v>#REF!</v>
      </c>
      <c r="H22" s="66" t="e">
        <f>#REF!+#REF!+#REF!</f>
        <v>#REF!</v>
      </c>
      <c r="I22" s="70">
        <v>0</v>
      </c>
      <c r="J22" s="70">
        <v>0</v>
      </c>
      <c r="K22" s="70">
        <v>0</v>
      </c>
    </row>
    <row r="23" spans="1:11" s="58" customFormat="1" ht="12" customHeight="1">
      <c r="A23" s="63" t="s">
        <v>96</v>
      </c>
      <c r="B23" s="64" t="s">
        <v>97</v>
      </c>
      <c r="C23" s="65" t="s">
        <v>98</v>
      </c>
      <c r="D23" s="66" t="e">
        <f>#REF!+#REF!+#REF!</f>
        <v>#REF!</v>
      </c>
      <c r="E23" s="66" t="e">
        <f>#REF!+#REF!+#REF!</f>
        <v>#REF!</v>
      </c>
      <c r="F23" s="66" t="e">
        <f>#REF!+#REF!+#REF!</f>
        <v>#REF!</v>
      </c>
      <c r="G23" s="66" t="e">
        <f>#REF!+#REF!+#REF!</f>
        <v>#REF!</v>
      </c>
      <c r="H23" s="66" t="e">
        <f>#REF!+#REF!+#REF!</f>
        <v>#REF!</v>
      </c>
      <c r="I23" s="70">
        <v>0</v>
      </c>
      <c r="J23" s="70">
        <v>0</v>
      </c>
      <c r="K23" s="70">
        <v>0</v>
      </c>
    </row>
    <row r="24" spans="1:11" s="58" customFormat="1" ht="12" customHeight="1" thickBot="1">
      <c r="A24" s="63" t="s">
        <v>99</v>
      </c>
      <c r="B24" s="64" t="s">
        <v>100</v>
      </c>
      <c r="C24" s="65" t="s">
        <v>101</v>
      </c>
      <c r="D24" s="66" t="e">
        <f>#REF!+#REF!+#REF!</f>
        <v>#REF!</v>
      </c>
      <c r="E24" s="66" t="e">
        <f>#REF!+#REF!+#REF!</f>
        <v>#REF!</v>
      </c>
      <c r="F24" s="66" t="e">
        <f>#REF!+#REF!+#REF!</f>
        <v>#REF!</v>
      </c>
      <c r="G24" s="66" t="e">
        <f>#REF!+#REF!+#REF!</f>
        <v>#REF!</v>
      </c>
      <c r="H24" s="66" t="e">
        <f>#REF!+#REF!+#REF!</f>
        <v>#REF!</v>
      </c>
      <c r="I24" s="70">
        <v>0</v>
      </c>
      <c r="J24" s="70">
        <v>0</v>
      </c>
      <c r="K24" s="70">
        <v>0</v>
      </c>
    </row>
    <row r="25" spans="1:11" s="58" customFormat="1" ht="12" customHeight="1" thickBot="1">
      <c r="A25" s="54" t="s">
        <v>102</v>
      </c>
      <c r="B25" s="55" t="s">
        <v>103</v>
      </c>
      <c r="C25" s="56" t="s">
        <v>104</v>
      </c>
      <c r="D25" s="72" t="e">
        <f aca="true" t="shared" si="3" ref="D25:K25">SUM(D26:D32)</f>
        <v>#REF!</v>
      </c>
      <c r="E25" s="72" t="e">
        <f t="shared" si="3"/>
        <v>#REF!</v>
      </c>
      <c r="F25" s="72" t="e">
        <f t="shared" si="3"/>
        <v>#REF!</v>
      </c>
      <c r="G25" s="72" t="e">
        <f t="shared" si="3"/>
        <v>#REF!</v>
      </c>
      <c r="H25" s="72" t="e">
        <f t="shared" si="3"/>
        <v>#REF!</v>
      </c>
      <c r="I25" s="126">
        <f t="shared" si="3"/>
        <v>0</v>
      </c>
      <c r="J25" s="126">
        <f t="shared" si="3"/>
        <v>0</v>
      </c>
      <c r="K25" s="126">
        <f t="shared" si="3"/>
        <v>0</v>
      </c>
    </row>
    <row r="26" spans="1:11" s="58" customFormat="1" ht="12" customHeight="1">
      <c r="A26" s="59" t="s">
        <v>105</v>
      </c>
      <c r="B26" s="60" t="s">
        <v>106</v>
      </c>
      <c r="C26" s="61" t="s">
        <v>107</v>
      </c>
      <c r="D26" s="73" t="e">
        <f>#REF!+#REF!+#REF!</f>
        <v>#REF!</v>
      </c>
      <c r="E26" s="73" t="e">
        <f>#REF!+#REF!+#REF!</f>
        <v>#REF!</v>
      </c>
      <c r="F26" s="73" t="e">
        <f>#REF!+#REF!+#REF!</f>
        <v>#REF!</v>
      </c>
      <c r="G26" s="73" t="e">
        <f>#REF!+#REF!+#REF!</f>
        <v>#REF!</v>
      </c>
      <c r="H26" s="73" t="e">
        <f>#REF!+#REF!+#REF!</f>
        <v>#REF!</v>
      </c>
      <c r="I26" s="127">
        <v>0</v>
      </c>
      <c r="J26" s="127">
        <v>0</v>
      </c>
      <c r="K26" s="127">
        <v>0</v>
      </c>
    </row>
    <row r="27" spans="1:11" s="58" customFormat="1" ht="12" customHeight="1">
      <c r="A27" s="59" t="s">
        <v>108</v>
      </c>
      <c r="B27" s="60" t="s">
        <v>109</v>
      </c>
      <c r="C27" s="61" t="s">
        <v>110</v>
      </c>
      <c r="D27" s="73" t="e">
        <f>#REF!+#REF!+#REF!</f>
        <v>#REF!</v>
      </c>
      <c r="E27" s="73" t="e">
        <f>#REF!+#REF!+#REF!</f>
        <v>#REF!</v>
      </c>
      <c r="F27" s="73" t="e">
        <f>#REF!+#REF!+#REF!</f>
        <v>#REF!</v>
      </c>
      <c r="G27" s="73" t="e">
        <f>#REF!+#REF!+#REF!</f>
        <v>#REF!</v>
      </c>
      <c r="H27" s="73" t="e">
        <f>#REF!+#REF!+#REF!</f>
        <v>#REF!</v>
      </c>
      <c r="I27" s="127">
        <v>0</v>
      </c>
      <c r="J27" s="127">
        <v>0</v>
      </c>
      <c r="K27" s="127">
        <v>0</v>
      </c>
    </row>
    <row r="28" spans="1:11" s="58" customFormat="1" ht="12" customHeight="1">
      <c r="A28" s="59" t="s">
        <v>111</v>
      </c>
      <c r="B28" s="64" t="s">
        <v>112</v>
      </c>
      <c r="C28" s="65" t="s">
        <v>113</v>
      </c>
      <c r="D28" s="73" t="e">
        <f>#REF!+#REF!+#REF!</f>
        <v>#REF!</v>
      </c>
      <c r="E28" s="73" t="e">
        <f>#REF!+#REF!+#REF!</f>
        <v>#REF!</v>
      </c>
      <c r="F28" s="73" t="e">
        <f>#REF!+#REF!+#REF!</f>
        <v>#REF!</v>
      </c>
      <c r="G28" s="73" t="e">
        <f>#REF!+#REF!+#REF!</f>
        <v>#REF!</v>
      </c>
      <c r="H28" s="73" t="e">
        <f>#REF!+#REF!+#REF!</f>
        <v>#REF!</v>
      </c>
      <c r="I28" s="127">
        <v>0</v>
      </c>
      <c r="J28" s="127">
        <v>0</v>
      </c>
      <c r="K28" s="127">
        <v>0</v>
      </c>
    </row>
    <row r="29" spans="1:11" s="58" customFormat="1" ht="12" customHeight="1">
      <c r="A29" s="59" t="s">
        <v>114</v>
      </c>
      <c r="B29" s="64" t="s">
        <v>115</v>
      </c>
      <c r="C29" s="65" t="s">
        <v>116</v>
      </c>
      <c r="D29" s="73" t="e">
        <f>#REF!+#REF!+#REF!</f>
        <v>#REF!</v>
      </c>
      <c r="E29" s="73" t="e">
        <f>#REF!+#REF!+#REF!</f>
        <v>#REF!</v>
      </c>
      <c r="F29" s="73" t="e">
        <f>#REF!+#REF!+#REF!</f>
        <v>#REF!</v>
      </c>
      <c r="G29" s="73" t="e">
        <f>#REF!+#REF!+#REF!</f>
        <v>#REF!</v>
      </c>
      <c r="H29" s="73" t="e">
        <f>#REF!+#REF!+#REF!</f>
        <v>#REF!</v>
      </c>
      <c r="I29" s="127">
        <v>0</v>
      </c>
      <c r="J29" s="127">
        <v>0</v>
      </c>
      <c r="K29" s="127">
        <v>0</v>
      </c>
    </row>
    <row r="30" spans="1:11" s="58" customFormat="1" ht="12" customHeight="1">
      <c r="A30" s="59" t="s">
        <v>117</v>
      </c>
      <c r="B30" s="64" t="s">
        <v>118</v>
      </c>
      <c r="C30" s="65" t="s">
        <v>119</v>
      </c>
      <c r="D30" s="73" t="e">
        <f>#REF!+#REF!+#REF!</f>
        <v>#REF!</v>
      </c>
      <c r="E30" s="73" t="e">
        <f>#REF!+#REF!+#REF!</f>
        <v>#REF!</v>
      </c>
      <c r="F30" s="73" t="e">
        <f>#REF!+#REF!+#REF!</f>
        <v>#REF!</v>
      </c>
      <c r="G30" s="73" t="e">
        <f>#REF!+#REF!+#REF!</f>
        <v>#REF!</v>
      </c>
      <c r="H30" s="73" t="e">
        <f>#REF!+#REF!+#REF!</f>
        <v>#REF!</v>
      </c>
      <c r="I30" s="127">
        <v>0</v>
      </c>
      <c r="J30" s="127">
        <v>0</v>
      </c>
      <c r="K30" s="127">
        <v>0</v>
      </c>
    </row>
    <row r="31" spans="1:11" s="58" customFormat="1" ht="12" customHeight="1">
      <c r="A31" s="59" t="s">
        <v>120</v>
      </c>
      <c r="B31" s="68" t="s">
        <v>121</v>
      </c>
      <c r="C31" s="69" t="s">
        <v>122</v>
      </c>
      <c r="D31" s="73" t="e">
        <f>#REF!+#REF!+#REF!</f>
        <v>#REF!</v>
      </c>
      <c r="E31" s="73" t="e">
        <f>#REF!+#REF!+#REF!</f>
        <v>#REF!</v>
      </c>
      <c r="F31" s="73" t="e">
        <f>#REF!+#REF!+#REF!</f>
        <v>#REF!</v>
      </c>
      <c r="G31" s="73" t="e">
        <f>#REF!+#REF!+#REF!</f>
        <v>#REF!</v>
      </c>
      <c r="H31" s="73" t="e">
        <f>#REF!+#REF!+#REF!</f>
        <v>#REF!</v>
      </c>
      <c r="I31" s="127">
        <v>0</v>
      </c>
      <c r="J31" s="127">
        <v>0</v>
      </c>
      <c r="K31" s="127">
        <v>0</v>
      </c>
    </row>
    <row r="32" spans="1:11" s="58" customFormat="1" ht="12" customHeight="1" thickBot="1">
      <c r="A32" s="59" t="s">
        <v>123</v>
      </c>
      <c r="B32" s="68" t="s">
        <v>124</v>
      </c>
      <c r="C32" s="69" t="s">
        <v>125</v>
      </c>
      <c r="D32" s="73" t="e">
        <f>#REF!+#REF!+#REF!</f>
        <v>#REF!</v>
      </c>
      <c r="E32" s="73" t="e">
        <f>#REF!+#REF!+#REF!</f>
        <v>#REF!</v>
      </c>
      <c r="F32" s="73" t="e">
        <f>#REF!+#REF!+#REF!</f>
        <v>#REF!</v>
      </c>
      <c r="G32" s="73" t="e">
        <f>#REF!+#REF!+#REF!</f>
        <v>#REF!</v>
      </c>
      <c r="H32" s="73" t="e">
        <f>#REF!+#REF!+#REF!</f>
        <v>#REF!</v>
      </c>
      <c r="I32" s="127">
        <v>0</v>
      </c>
      <c r="J32" s="127">
        <v>0</v>
      </c>
      <c r="K32" s="127">
        <v>0</v>
      </c>
    </row>
    <row r="33" spans="1:11" s="58" customFormat="1" ht="12" customHeight="1" thickBot="1">
      <c r="A33" s="54" t="s">
        <v>5</v>
      </c>
      <c r="B33" s="55" t="s">
        <v>126</v>
      </c>
      <c r="C33" s="56" t="s">
        <v>127</v>
      </c>
      <c r="D33" s="57" t="e">
        <f aca="true" t="shared" si="4" ref="D33:K33">SUM(D34:D43)</f>
        <v>#REF!</v>
      </c>
      <c r="E33" s="57" t="e">
        <f t="shared" si="4"/>
        <v>#REF!</v>
      </c>
      <c r="F33" s="57" t="e">
        <f t="shared" si="4"/>
        <v>#REF!</v>
      </c>
      <c r="G33" s="57" t="e">
        <f t="shared" si="4"/>
        <v>#REF!</v>
      </c>
      <c r="H33" s="57" t="e">
        <f t="shared" si="4"/>
        <v>#REF!</v>
      </c>
      <c r="I33" s="125">
        <f t="shared" si="4"/>
        <v>3000</v>
      </c>
      <c r="J33" s="125">
        <f t="shared" si="4"/>
        <v>3000</v>
      </c>
      <c r="K33" s="125">
        <f t="shared" si="4"/>
        <v>34663</v>
      </c>
    </row>
    <row r="34" spans="1:11" s="58" customFormat="1" ht="12" customHeight="1">
      <c r="A34" s="59" t="s">
        <v>128</v>
      </c>
      <c r="B34" s="60" t="s">
        <v>129</v>
      </c>
      <c r="C34" s="61" t="s">
        <v>130</v>
      </c>
      <c r="D34" s="62" t="e">
        <f>#REF!+#REF!+#REF!</f>
        <v>#REF!</v>
      </c>
      <c r="E34" s="62" t="e">
        <f>#REF!+#REF!+#REF!</f>
        <v>#REF!</v>
      </c>
      <c r="F34" s="62" t="e">
        <f>#REF!+#REF!+#REF!</f>
        <v>#REF!</v>
      </c>
      <c r="G34" s="62" t="e">
        <f>#REF!+#REF!+#REF!</f>
        <v>#REF!</v>
      </c>
      <c r="H34" s="62" t="e">
        <f>#REF!+#REF!+#REF!</f>
        <v>#REF!</v>
      </c>
      <c r="I34" s="79">
        <v>0</v>
      </c>
      <c r="J34" s="79">
        <v>0</v>
      </c>
      <c r="K34" s="79">
        <v>0</v>
      </c>
    </row>
    <row r="35" spans="1:11" s="58" customFormat="1" ht="12" customHeight="1">
      <c r="A35" s="63" t="s">
        <v>131</v>
      </c>
      <c r="B35" s="64" t="s">
        <v>132</v>
      </c>
      <c r="C35" s="65" t="s">
        <v>133</v>
      </c>
      <c r="D35" s="66" t="e">
        <f>#REF!+#REF!+#REF!</f>
        <v>#REF!</v>
      </c>
      <c r="E35" s="66" t="e">
        <f>#REF!+#REF!+#REF!</f>
        <v>#REF!</v>
      </c>
      <c r="F35" s="66" t="e">
        <f>#REF!+#REF!+#REF!</f>
        <v>#REF!</v>
      </c>
      <c r="G35" s="66" t="e">
        <f>#REF!+#REF!+#REF!</f>
        <v>#REF!</v>
      </c>
      <c r="H35" s="66" t="e">
        <f>#REF!+#REF!+#REF!</f>
        <v>#REF!</v>
      </c>
      <c r="I35" s="70">
        <v>0</v>
      </c>
      <c r="J35" s="70">
        <v>0</v>
      </c>
      <c r="K35" s="70">
        <v>25197</v>
      </c>
    </row>
    <row r="36" spans="1:11" s="58" customFormat="1" ht="12" customHeight="1">
      <c r="A36" s="63" t="s">
        <v>134</v>
      </c>
      <c r="B36" s="64" t="s">
        <v>135</v>
      </c>
      <c r="C36" s="65" t="s">
        <v>136</v>
      </c>
      <c r="D36" s="66" t="e">
        <f>#REF!+#REF!+#REF!</f>
        <v>#REF!</v>
      </c>
      <c r="E36" s="66" t="e">
        <f>#REF!+#REF!+#REF!</f>
        <v>#REF!</v>
      </c>
      <c r="F36" s="66" t="e">
        <f>#REF!+#REF!+#REF!</f>
        <v>#REF!</v>
      </c>
      <c r="G36" s="66" t="e">
        <f>#REF!+#REF!+#REF!</f>
        <v>#REF!</v>
      </c>
      <c r="H36" s="66" t="e">
        <f>#REF!+#REF!+#REF!</f>
        <v>#REF!</v>
      </c>
      <c r="I36" s="70">
        <v>0</v>
      </c>
      <c r="J36" s="70">
        <v>0</v>
      </c>
      <c r="K36" s="70">
        <v>6803</v>
      </c>
    </row>
    <row r="37" spans="1:11" s="58" customFormat="1" ht="12" customHeight="1">
      <c r="A37" s="63" t="s">
        <v>137</v>
      </c>
      <c r="B37" s="64" t="s">
        <v>138</v>
      </c>
      <c r="C37" s="65" t="s">
        <v>139</v>
      </c>
      <c r="D37" s="66" t="e">
        <f>#REF!+#REF!+#REF!</f>
        <v>#REF!</v>
      </c>
      <c r="E37" s="66" t="e">
        <f>#REF!+#REF!+#REF!</f>
        <v>#REF!</v>
      </c>
      <c r="F37" s="66" t="e">
        <f>#REF!+#REF!+#REF!</f>
        <v>#REF!</v>
      </c>
      <c r="G37" s="66" t="e">
        <f>#REF!+#REF!+#REF!</f>
        <v>#REF!</v>
      </c>
      <c r="H37" s="66" t="e">
        <f>#REF!+#REF!+#REF!</f>
        <v>#REF!</v>
      </c>
      <c r="I37" s="70">
        <v>0</v>
      </c>
      <c r="J37" s="70">
        <v>0</v>
      </c>
      <c r="K37" s="70">
        <v>0</v>
      </c>
    </row>
    <row r="38" spans="1:11" s="58" customFormat="1" ht="12" customHeight="1">
      <c r="A38" s="63" t="s">
        <v>140</v>
      </c>
      <c r="B38" s="64" t="s">
        <v>141</v>
      </c>
      <c r="C38" s="65" t="s">
        <v>142</v>
      </c>
      <c r="D38" s="66" t="e">
        <f>#REF!+#REF!+#REF!</f>
        <v>#REF!</v>
      </c>
      <c r="E38" s="66" t="e">
        <f>#REF!+#REF!+#REF!</f>
        <v>#REF!</v>
      </c>
      <c r="F38" s="66" t="e">
        <f>#REF!+#REF!+#REF!</f>
        <v>#REF!</v>
      </c>
      <c r="G38" s="66" t="e">
        <f>#REF!+#REF!+#REF!</f>
        <v>#REF!</v>
      </c>
      <c r="H38" s="66" t="e">
        <f>#REF!+#REF!+#REF!</f>
        <v>#REF!</v>
      </c>
      <c r="I38" s="70">
        <v>0</v>
      </c>
      <c r="J38" s="70">
        <v>0</v>
      </c>
      <c r="K38" s="70">
        <v>0</v>
      </c>
    </row>
    <row r="39" spans="1:11" s="58" customFormat="1" ht="12" customHeight="1">
      <c r="A39" s="63" t="s">
        <v>143</v>
      </c>
      <c r="B39" s="64" t="s">
        <v>144</v>
      </c>
      <c r="C39" s="65" t="s">
        <v>145</v>
      </c>
      <c r="D39" s="66" t="e">
        <f>#REF!+#REF!+#REF!</f>
        <v>#REF!</v>
      </c>
      <c r="E39" s="66" t="e">
        <f>#REF!+#REF!+#REF!</f>
        <v>#REF!</v>
      </c>
      <c r="F39" s="66" t="e">
        <f>#REF!+#REF!+#REF!</f>
        <v>#REF!</v>
      </c>
      <c r="G39" s="66" t="e">
        <f>#REF!+#REF!+#REF!</f>
        <v>#REF!</v>
      </c>
      <c r="H39" s="66" t="e">
        <f>#REF!+#REF!+#REF!</f>
        <v>#REF!</v>
      </c>
      <c r="I39" s="70">
        <v>0</v>
      </c>
      <c r="J39" s="70">
        <v>0</v>
      </c>
      <c r="K39" s="70">
        <v>0</v>
      </c>
    </row>
    <row r="40" spans="1:11" s="58" customFormat="1" ht="12" customHeight="1">
      <c r="A40" s="63" t="s">
        <v>146</v>
      </c>
      <c r="B40" s="64" t="s">
        <v>147</v>
      </c>
      <c r="C40" s="65" t="s">
        <v>148</v>
      </c>
      <c r="D40" s="66" t="e">
        <f>#REF!+#REF!+#REF!</f>
        <v>#REF!</v>
      </c>
      <c r="E40" s="66" t="e">
        <f>#REF!+#REF!+#REF!</f>
        <v>#REF!</v>
      </c>
      <c r="F40" s="66" t="e">
        <f>#REF!+#REF!+#REF!</f>
        <v>#REF!</v>
      </c>
      <c r="G40" s="66" t="e">
        <f>#REF!+#REF!+#REF!</f>
        <v>#REF!</v>
      </c>
      <c r="H40" s="66" t="e">
        <f>#REF!+#REF!+#REF!</f>
        <v>#REF!</v>
      </c>
      <c r="I40" s="70">
        <v>0</v>
      </c>
      <c r="J40" s="70">
        <v>0</v>
      </c>
      <c r="K40" s="70">
        <v>0</v>
      </c>
    </row>
    <row r="41" spans="1:11" s="58" customFormat="1" ht="12" customHeight="1">
      <c r="A41" s="63" t="s">
        <v>149</v>
      </c>
      <c r="B41" s="64" t="s">
        <v>150</v>
      </c>
      <c r="C41" s="65" t="s">
        <v>151</v>
      </c>
      <c r="D41" s="66" t="e">
        <f>#REF!+#REF!+#REF!</f>
        <v>#REF!</v>
      </c>
      <c r="E41" s="66" t="e">
        <f>#REF!+#REF!+#REF!</f>
        <v>#REF!</v>
      </c>
      <c r="F41" s="66" t="e">
        <f>#REF!+#REF!+#REF!</f>
        <v>#REF!</v>
      </c>
      <c r="G41" s="66" t="e">
        <f>#REF!+#REF!+#REF!</f>
        <v>#REF!</v>
      </c>
      <c r="H41" s="66" t="e">
        <f>#REF!+#REF!+#REF!</f>
        <v>#REF!</v>
      </c>
      <c r="I41" s="70">
        <v>500</v>
      </c>
      <c r="J41" s="70">
        <v>500</v>
      </c>
      <c r="K41" s="70">
        <v>662</v>
      </c>
    </row>
    <row r="42" spans="1:11" s="58" customFormat="1" ht="12" customHeight="1">
      <c r="A42" s="63" t="s">
        <v>152</v>
      </c>
      <c r="B42" s="64" t="s">
        <v>153</v>
      </c>
      <c r="C42" s="65" t="s">
        <v>382</v>
      </c>
      <c r="D42" s="74" t="e">
        <f>#REF!+#REF!+#REF!</f>
        <v>#REF!</v>
      </c>
      <c r="E42" s="74" t="e">
        <f>#REF!+#REF!+#REF!</f>
        <v>#REF!</v>
      </c>
      <c r="F42" s="74" t="e">
        <f>#REF!+#REF!+#REF!</f>
        <v>#REF!</v>
      </c>
      <c r="G42" s="74" t="e">
        <f>#REF!+#REF!+#REF!</f>
        <v>#REF!</v>
      </c>
      <c r="H42" s="74" t="e">
        <f>#REF!+#REF!+#REF!</f>
        <v>#REF!</v>
      </c>
      <c r="I42" s="128">
        <v>0</v>
      </c>
      <c r="J42" s="128">
        <v>0</v>
      </c>
      <c r="K42" s="128">
        <v>0</v>
      </c>
    </row>
    <row r="43" spans="1:11" s="58" customFormat="1" ht="12" customHeight="1" thickBot="1">
      <c r="A43" s="67" t="s">
        <v>155</v>
      </c>
      <c r="B43" s="64" t="s">
        <v>156</v>
      </c>
      <c r="C43" s="69" t="s">
        <v>157</v>
      </c>
      <c r="D43" s="75" t="e">
        <f>#REF!+#REF!+#REF!</f>
        <v>#REF!</v>
      </c>
      <c r="E43" s="75" t="e">
        <f>#REF!+#REF!+#REF!</f>
        <v>#REF!</v>
      </c>
      <c r="F43" s="75" t="e">
        <f>#REF!+#REF!+#REF!</f>
        <v>#REF!</v>
      </c>
      <c r="G43" s="75" t="e">
        <f>#REF!+#REF!+#REF!</f>
        <v>#REF!</v>
      </c>
      <c r="H43" s="75"/>
      <c r="I43" s="129">
        <v>2500</v>
      </c>
      <c r="J43" s="129">
        <v>2500</v>
      </c>
      <c r="K43" s="129">
        <v>2001</v>
      </c>
    </row>
    <row r="44" spans="1:11" s="58" customFormat="1" ht="12" customHeight="1" thickBot="1">
      <c r="A44" s="54" t="s">
        <v>6</v>
      </c>
      <c r="B44" s="55" t="s">
        <v>158</v>
      </c>
      <c r="C44" s="56" t="s">
        <v>159</v>
      </c>
      <c r="D44" s="57" t="e">
        <f aca="true" t="shared" si="5" ref="D44:K44">SUM(D45:D49)</f>
        <v>#REF!</v>
      </c>
      <c r="E44" s="57" t="e">
        <f t="shared" si="5"/>
        <v>#REF!</v>
      </c>
      <c r="F44" s="57" t="e">
        <f t="shared" si="5"/>
        <v>#REF!</v>
      </c>
      <c r="G44" s="57" t="e">
        <f t="shared" si="5"/>
        <v>#REF!</v>
      </c>
      <c r="H44" s="57" t="e">
        <f t="shared" si="5"/>
        <v>#REF!</v>
      </c>
      <c r="I44" s="125">
        <f t="shared" si="5"/>
        <v>0</v>
      </c>
      <c r="J44" s="125">
        <f t="shared" si="5"/>
        <v>0</v>
      </c>
      <c r="K44" s="125">
        <f t="shared" si="5"/>
        <v>0</v>
      </c>
    </row>
    <row r="45" spans="1:11" s="58" customFormat="1" ht="12" customHeight="1">
      <c r="A45" s="59" t="s">
        <v>160</v>
      </c>
      <c r="B45" s="60" t="s">
        <v>161</v>
      </c>
      <c r="C45" s="61" t="s">
        <v>162</v>
      </c>
      <c r="D45" s="78" t="e">
        <f>#REF!+#REF!+#REF!</f>
        <v>#REF!</v>
      </c>
      <c r="E45" s="78" t="e">
        <f>#REF!+#REF!+#REF!</f>
        <v>#REF!</v>
      </c>
      <c r="F45" s="78" t="e">
        <f>#REF!+#REF!+#REF!</f>
        <v>#REF!</v>
      </c>
      <c r="G45" s="78" t="e">
        <f>#REF!+#REF!+#REF!</f>
        <v>#REF!</v>
      </c>
      <c r="H45" s="78" t="e">
        <f>#REF!+#REF!+#REF!</f>
        <v>#REF!</v>
      </c>
      <c r="I45" s="130">
        <v>0</v>
      </c>
      <c r="J45" s="130">
        <v>0</v>
      </c>
      <c r="K45" s="130">
        <v>0</v>
      </c>
    </row>
    <row r="46" spans="1:11" s="58" customFormat="1" ht="12" customHeight="1">
      <c r="A46" s="63" t="s">
        <v>163</v>
      </c>
      <c r="B46" s="64" t="s">
        <v>164</v>
      </c>
      <c r="C46" s="65" t="s">
        <v>165</v>
      </c>
      <c r="D46" s="74" t="e">
        <f>#REF!+#REF!+#REF!</f>
        <v>#REF!</v>
      </c>
      <c r="E46" s="74" t="e">
        <f>#REF!+#REF!+#REF!</f>
        <v>#REF!</v>
      </c>
      <c r="F46" s="74" t="e">
        <f>#REF!+#REF!+#REF!</f>
        <v>#REF!</v>
      </c>
      <c r="G46" s="74" t="e">
        <f>#REF!+#REF!+#REF!</f>
        <v>#REF!</v>
      </c>
      <c r="H46" s="74" t="e">
        <f>#REF!+#REF!+#REF!</f>
        <v>#REF!</v>
      </c>
      <c r="I46" s="128">
        <v>0</v>
      </c>
      <c r="J46" s="128">
        <v>0</v>
      </c>
      <c r="K46" s="128">
        <v>0</v>
      </c>
    </row>
    <row r="47" spans="1:11" s="58" customFormat="1" ht="12" customHeight="1">
      <c r="A47" s="63" t="s">
        <v>166</v>
      </c>
      <c r="B47" s="64" t="s">
        <v>167</v>
      </c>
      <c r="C47" s="65" t="s">
        <v>168</v>
      </c>
      <c r="D47" s="74" t="e">
        <f>#REF!+#REF!+#REF!</f>
        <v>#REF!</v>
      </c>
      <c r="E47" s="74" t="e">
        <f>#REF!+#REF!+#REF!</f>
        <v>#REF!</v>
      </c>
      <c r="F47" s="74" t="e">
        <f>#REF!+#REF!+#REF!</f>
        <v>#REF!</v>
      </c>
      <c r="G47" s="74" t="e">
        <f>#REF!+#REF!+#REF!</f>
        <v>#REF!</v>
      </c>
      <c r="H47" s="74" t="e">
        <f>#REF!+#REF!+#REF!</f>
        <v>#REF!</v>
      </c>
      <c r="I47" s="128">
        <v>0</v>
      </c>
      <c r="J47" s="128">
        <v>0</v>
      </c>
      <c r="K47" s="128">
        <v>0</v>
      </c>
    </row>
    <row r="48" spans="1:11" s="58" customFormat="1" ht="12" customHeight="1">
      <c r="A48" s="63" t="s">
        <v>169</v>
      </c>
      <c r="B48" s="64" t="s">
        <v>170</v>
      </c>
      <c r="C48" s="65" t="s">
        <v>171</v>
      </c>
      <c r="D48" s="74" t="e">
        <f>#REF!+#REF!+#REF!</f>
        <v>#REF!</v>
      </c>
      <c r="E48" s="74" t="e">
        <f>#REF!+#REF!+#REF!</f>
        <v>#REF!</v>
      </c>
      <c r="F48" s="74" t="e">
        <f>#REF!+#REF!+#REF!</f>
        <v>#REF!</v>
      </c>
      <c r="G48" s="74" t="e">
        <f>#REF!+#REF!+#REF!</f>
        <v>#REF!</v>
      </c>
      <c r="H48" s="74" t="e">
        <f>#REF!+#REF!+#REF!</f>
        <v>#REF!</v>
      </c>
      <c r="I48" s="128">
        <v>0</v>
      </c>
      <c r="J48" s="128">
        <v>0</v>
      </c>
      <c r="K48" s="128">
        <v>0</v>
      </c>
    </row>
    <row r="49" spans="1:11" s="58" customFormat="1" ht="12" customHeight="1" thickBot="1">
      <c r="A49" s="67" t="s">
        <v>172</v>
      </c>
      <c r="B49" s="64" t="s">
        <v>173</v>
      </c>
      <c r="C49" s="69" t="s">
        <v>174</v>
      </c>
      <c r="D49" s="75" t="e">
        <f>#REF!+#REF!+#REF!</f>
        <v>#REF!</v>
      </c>
      <c r="E49" s="75" t="e">
        <f>#REF!+#REF!+#REF!</f>
        <v>#REF!</v>
      </c>
      <c r="F49" s="75" t="e">
        <f>#REF!+#REF!+#REF!</f>
        <v>#REF!</v>
      </c>
      <c r="G49" s="75" t="e">
        <f>#REF!+#REF!+#REF!</f>
        <v>#REF!</v>
      </c>
      <c r="H49" s="75" t="e">
        <f>#REF!+#REF!+#REF!</f>
        <v>#REF!</v>
      </c>
      <c r="I49" s="129">
        <v>0</v>
      </c>
      <c r="J49" s="129">
        <v>0</v>
      </c>
      <c r="K49" s="129">
        <v>0</v>
      </c>
    </row>
    <row r="50" spans="1:11" s="58" customFormat="1" ht="12" customHeight="1" thickBot="1">
      <c r="A50" s="54" t="s">
        <v>175</v>
      </c>
      <c r="B50" s="55" t="s">
        <v>176</v>
      </c>
      <c r="C50" s="56" t="s">
        <v>177</v>
      </c>
      <c r="D50" s="57" t="e">
        <f aca="true" t="shared" si="6" ref="D50:K50">SUM(D51:D55)</f>
        <v>#REF!</v>
      </c>
      <c r="E50" s="57" t="e">
        <f t="shared" si="6"/>
        <v>#REF!</v>
      </c>
      <c r="F50" s="57" t="e">
        <f t="shared" si="6"/>
        <v>#REF!</v>
      </c>
      <c r="G50" s="57" t="e">
        <f t="shared" si="6"/>
        <v>#REF!</v>
      </c>
      <c r="H50" s="57" t="e">
        <f t="shared" si="6"/>
        <v>#REF!</v>
      </c>
      <c r="I50" s="125">
        <f t="shared" si="6"/>
        <v>0</v>
      </c>
      <c r="J50" s="125">
        <f t="shared" si="6"/>
        <v>0</v>
      </c>
      <c r="K50" s="125">
        <f t="shared" si="6"/>
        <v>0</v>
      </c>
    </row>
    <row r="51" spans="1:11" s="58" customFormat="1" ht="12.75">
      <c r="A51" s="59" t="s">
        <v>178</v>
      </c>
      <c r="B51" s="60" t="s">
        <v>179</v>
      </c>
      <c r="C51" s="61" t="s">
        <v>180</v>
      </c>
      <c r="D51" s="62" t="e">
        <f>#REF!+#REF!+#REF!</f>
        <v>#REF!</v>
      </c>
      <c r="E51" s="62" t="e">
        <f>#REF!+#REF!+#REF!</f>
        <v>#REF!</v>
      </c>
      <c r="F51" s="62" t="e">
        <f>#REF!+#REF!+#REF!</f>
        <v>#REF!</v>
      </c>
      <c r="G51" s="62" t="e">
        <f>#REF!+#REF!+#REF!</f>
        <v>#REF!</v>
      </c>
      <c r="H51" s="62" t="e">
        <f>#REF!+#REF!+#REF!</f>
        <v>#REF!</v>
      </c>
      <c r="I51" s="79">
        <v>0</v>
      </c>
      <c r="J51" s="79">
        <v>0</v>
      </c>
      <c r="K51" s="79">
        <v>0</v>
      </c>
    </row>
    <row r="52" spans="1:11" s="58" customFormat="1" ht="12" customHeight="1">
      <c r="A52" s="59" t="s">
        <v>181</v>
      </c>
      <c r="B52" s="64" t="s">
        <v>182</v>
      </c>
      <c r="C52" s="65" t="s">
        <v>183</v>
      </c>
      <c r="D52" s="62" t="e">
        <f>#REF!+#REF!+#REF!</f>
        <v>#REF!</v>
      </c>
      <c r="E52" s="62" t="e">
        <f>#REF!+#REF!+#REF!</f>
        <v>#REF!</v>
      </c>
      <c r="F52" s="62" t="e">
        <f>#REF!+#REF!+#REF!</f>
        <v>#REF!</v>
      </c>
      <c r="G52" s="62" t="e">
        <f>#REF!+#REF!+#REF!</f>
        <v>#REF!</v>
      </c>
      <c r="H52" s="62" t="e">
        <f>#REF!+#REF!+#REF!</f>
        <v>#REF!</v>
      </c>
      <c r="I52" s="79">
        <v>0</v>
      </c>
      <c r="J52" s="79">
        <v>0</v>
      </c>
      <c r="K52" s="79">
        <v>0</v>
      </c>
    </row>
    <row r="53" spans="1:11" s="58" customFormat="1" ht="13.5" customHeight="1">
      <c r="A53" s="59" t="s">
        <v>184</v>
      </c>
      <c r="B53" s="64" t="s">
        <v>185</v>
      </c>
      <c r="C53" s="65" t="s">
        <v>186</v>
      </c>
      <c r="D53" s="62" t="e">
        <f>#REF!+#REF!+#REF!</f>
        <v>#REF!</v>
      </c>
      <c r="E53" s="62" t="e">
        <f>#REF!+#REF!+#REF!</f>
        <v>#REF!</v>
      </c>
      <c r="F53" s="62" t="e">
        <f>#REF!+#REF!+#REF!</f>
        <v>#REF!</v>
      </c>
      <c r="G53" s="62" t="e">
        <f>#REF!+#REF!+#REF!</f>
        <v>#REF!</v>
      </c>
      <c r="H53" s="62" t="e">
        <f>#REF!+#REF!+#REF!</f>
        <v>#REF!</v>
      </c>
      <c r="I53" s="79">
        <v>0</v>
      </c>
      <c r="J53" s="79">
        <v>0</v>
      </c>
      <c r="K53" s="79">
        <v>0</v>
      </c>
    </row>
    <row r="54" spans="1:11" s="58" customFormat="1" ht="12.75">
      <c r="A54" s="59" t="s">
        <v>187</v>
      </c>
      <c r="B54" s="64" t="s">
        <v>188</v>
      </c>
      <c r="C54" s="65" t="s">
        <v>189</v>
      </c>
      <c r="D54" s="62" t="e">
        <f>#REF!+#REF!+#REF!</f>
        <v>#REF!</v>
      </c>
      <c r="E54" s="62" t="e">
        <f>#REF!+#REF!+#REF!</f>
        <v>#REF!</v>
      </c>
      <c r="F54" s="62" t="e">
        <f>#REF!+#REF!+#REF!</f>
        <v>#REF!</v>
      </c>
      <c r="G54" s="62" t="e">
        <f>#REF!+#REF!+#REF!</f>
        <v>#REF!</v>
      </c>
      <c r="H54" s="62" t="e">
        <f>#REF!+#REF!+#REF!</f>
        <v>#REF!</v>
      </c>
      <c r="I54" s="79">
        <v>0</v>
      </c>
      <c r="J54" s="79">
        <v>0</v>
      </c>
      <c r="K54" s="79">
        <v>0</v>
      </c>
    </row>
    <row r="55" spans="1:11" s="58" customFormat="1" ht="12" customHeight="1" thickBot="1">
      <c r="A55" s="59" t="s">
        <v>190</v>
      </c>
      <c r="B55" s="64" t="s">
        <v>191</v>
      </c>
      <c r="C55" s="65" t="s">
        <v>192</v>
      </c>
      <c r="D55" s="62" t="e">
        <f>#REF!+#REF!+#REF!</f>
        <v>#REF!</v>
      </c>
      <c r="E55" s="62" t="e">
        <f>#REF!+#REF!+#REF!</f>
        <v>#REF!</v>
      </c>
      <c r="F55" s="62" t="e">
        <f>#REF!+#REF!+#REF!</f>
        <v>#REF!</v>
      </c>
      <c r="G55" s="62" t="e">
        <f>#REF!+#REF!+#REF!</f>
        <v>#REF!</v>
      </c>
      <c r="H55" s="62" t="e">
        <f>#REF!+#REF!+#REF!</f>
        <v>#REF!</v>
      </c>
      <c r="I55" s="79">
        <v>0</v>
      </c>
      <c r="J55" s="79">
        <v>0</v>
      </c>
      <c r="K55" s="79">
        <v>0</v>
      </c>
    </row>
    <row r="56" spans="1:11" s="58" customFormat="1" ht="12" customHeight="1" thickBot="1">
      <c r="A56" s="54" t="s">
        <v>8</v>
      </c>
      <c r="B56" s="55" t="s">
        <v>193</v>
      </c>
      <c r="C56" s="71" t="s">
        <v>194</v>
      </c>
      <c r="D56" s="57" t="e">
        <f aca="true" t="shared" si="7" ref="D56:K56">SUM(D57:D59)</f>
        <v>#REF!</v>
      </c>
      <c r="E56" s="57" t="e">
        <f t="shared" si="7"/>
        <v>#REF!</v>
      </c>
      <c r="F56" s="57" t="e">
        <f t="shared" si="7"/>
        <v>#REF!</v>
      </c>
      <c r="G56" s="57" t="e">
        <f t="shared" si="7"/>
        <v>#REF!</v>
      </c>
      <c r="H56" s="57" t="e">
        <f t="shared" si="7"/>
        <v>#REF!</v>
      </c>
      <c r="I56" s="125">
        <f t="shared" si="7"/>
        <v>0</v>
      </c>
      <c r="J56" s="125">
        <f t="shared" si="7"/>
        <v>0</v>
      </c>
      <c r="K56" s="125">
        <f t="shared" si="7"/>
        <v>0</v>
      </c>
    </row>
    <row r="57" spans="1:11" s="58" customFormat="1" ht="12" customHeight="1">
      <c r="A57" s="59" t="s">
        <v>195</v>
      </c>
      <c r="B57" s="60" t="s">
        <v>196</v>
      </c>
      <c r="C57" s="61" t="s">
        <v>197</v>
      </c>
      <c r="D57" s="74" t="e">
        <f>#REF!+#REF!+#REF!</f>
        <v>#REF!</v>
      </c>
      <c r="E57" s="74" t="e">
        <f>#REF!+#REF!+#REF!</f>
        <v>#REF!</v>
      </c>
      <c r="F57" s="74" t="e">
        <f>#REF!+#REF!+#REF!</f>
        <v>#REF!</v>
      </c>
      <c r="G57" s="74" t="e">
        <f>#REF!+#REF!+#REF!</f>
        <v>#REF!</v>
      </c>
      <c r="H57" s="74" t="e">
        <f>#REF!+#REF!+#REF!</f>
        <v>#REF!</v>
      </c>
      <c r="I57" s="128">
        <v>0</v>
      </c>
      <c r="J57" s="128">
        <v>0</v>
      </c>
      <c r="K57" s="128">
        <v>0</v>
      </c>
    </row>
    <row r="58" spans="1:11" s="58" customFormat="1" ht="12" customHeight="1">
      <c r="A58" s="59" t="s">
        <v>198</v>
      </c>
      <c r="B58" s="60" t="s">
        <v>199</v>
      </c>
      <c r="C58" s="65" t="s">
        <v>200</v>
      </c>
      <c r="D58" s="74" t="e">
        <f>#REF!+#REF!+#REF!</f>
        <v>#REF!</v>
      </c>
      <c r="E58" s="74" t="e">
        <f>#REF!+#REF!+#REF!</f>
        <v>#REF!</v>
      </c>
      <c r="F58" s="74" t="e">
        <f>#REF!+#REF!+#REF!</f>
        <v>#REF!</v>
      </c>
      <c r="G58" s="74" t="e">
        <f>#REF!+#REF!+#REF!</f>
        <v>#REF!</v>
      </c>
      <c r="H58" s="74" t="e">
        <f>#REF!+#REF!+#REF!</f>
        <v>#REF!</v>
      </c>
      <c r="I58" s="128">
        <v>0</v>
      </c>
      <c r="J58" s="128">
        <v>0</v>
      </c>
      <c r="K58" s="128">
        <v>0</v>
      </c>
    </row>
    <row r="59" spans="1:11" s="58" customFormat="1" ht="11.25" customHeight="1">
      <c r="A59" s="59" t="s">
        <v>201</v>
      </c>
      <c r="B59" s="60" t="s">
        <v>202</v>
      </c>
      <c r="C59" s="65" t="s">
        <v>203</v>
      </c>
      <c r="D59" s="74" t="e">
        <f>#REF!+#REF!+#REF!</f>
        <v>#REF!</v>
      </c>
      <c r="E59" s="74" t="e">
        <f>#REF!+#REF!+#REF!</f>
        <v>#REF!</v>
      </c>
      <c r="F59" s="74" t="e">
        <f>#REF!+#REF!+#REF!</f>
        <v>#REF!</v>
      </c>
      <c r="G59" s="74" t="e">
        <f>#REF!+#REF!+#REF!</f>
        <v>#REF!</v>
      </c>
      <c r="H59" s="74" t="e">
        <f>#REF!+#REF!+#REF!</f>
        <v>#REF!</v>
      </c>
      <c r="I59" s="128">
        <v>0</v>
      </c>
      <c r="J59" s="128">
        <v>0</v>
      </c>
      <c r="K59" s="128">
        <v>0</v>
      </c>
    </row>
    <row r="60" spans="1:11" s="58" customFormat="1" ht="12" customHeight="1">
      <c r="A60" s="59" t="s">
        <v>204</v>
      </c>
      <c r="B60" s="80" t="s">
        <v>205</v>
      </c>
      <c r="C60" s="69" t="s">
        <v>206</v>
      </c>
      <c r="D60" s="74" t="e">
        <f>#REF!+#REF!+#REF!</f>
        <v>#REF!</v>
      </c>
      <c r="E60" s="74" t="e">
        <f>#REF!+#REF!+#REF!</f>
        <v>#REF!</v>
      </c>
      <c r="F60" s="74" t="e">
        <f>#REF!+#REF!+#REF!</f>
        <v>#REF!</v>
      </c>
      <c r="G60" s="74" t="e">
        <f>#REF!+#REF!+#REF!</f>
        <v>#REF!</v>
      </c>
      <c r="H60" s="74" t="e">
        <f>#REF!+#REF!+#REF!</f>
        <v>#REF!</v>
      </c>
      <c r="I60" s="128">
        <v>0</v>
      </c>
      <c r="J60" s="128">
        <v>0</v>
      </c>
      <c r="K60" s="128">
        <v>0</v>
      </c>
    </row>
    <row r="61" spans="1:11" s="58" customFormat="1" ht="12" customHeight="1" thickBot="1">
      <c r="A61" s="59" t="s">
        <v>207</v>
      </c>
      <c r="B61" s="68" t="s">
        <v>208</v>
      </c>
      <c r="C61" s="69" t="s">
        <v>209</v>
      </c>
      <c r="D61" s="74" t="e">
        <f>#REF!+#REF!+#REF!</f>
        <v>#REF!</v>
      </c>
      <c r="E61" s="74" t="e">
        <f>#REF!+#REF!+#REF!</f>
        <v>#REF!</v>
      </c>
      <c r="F61" s="74" t="e">
        <f>#REF!+#REF!+#REF!</f>
        <v>#REF!</v>
      </c>
      <c r="G61" s="74" t="e">
        <f>#REF!+#REF!+#REF!</f>
        <v>#REF!</v>
      </c>
      <c r="H61" s="74" t="e">
        <f>#REF!+#REF!+#REF!</f>
        <v>#REF!</v>
      </c>
      <c r="I61" s="128">
        <v>0</v>
      </c>
      <c r="J61" s="128">
        <v>0</v>
      </c>
      <c r="K61" s="128">
        <v>0</v>
      </c>
    </row>
    <row r="62" spans="1:11" s="58" customFormat="1" ht="12" customHeight="1" thickBot="1">
      <c r="A62" s="54" t="s">
        <v>210</v>
      </c>
      <c r="B62" s="55"/>
      <c r="C62" s="56" t="s">
        <v>211</v>
      </c>
      <c r="D62" s="72" t="e">
        <f aca="true" t="shared" si="8" ref="D62:K62">+D6+D13+D19+D25+D33+D44+D50+D56</f>
        <v>#REF!</v>
      </c>
      <c r="E62" s="72" t="e">
        <f t="shared" si="8"/>
        <v>#REF!</v>
      </c>
      <c r="F62" s="72" t="e">
        <f t="shared" si="8"/>
        <v>#REF!</v>
      </c>
      <c r="G62" s="72" t="e">
        <f t="shared" si="8"/>
        <v>#REF!</v>
      </c>
      <c r="H62" s="72" t="e">
        <f t="shared" si="8"/>
        <v>#REF!</v>
      </c>
      <c r="I62" s="126">
        <f t="shared" si="8"/>
        <v>3000</v>
      </c>
      <c r="J62" s="126">
        <f t="shared" si="8"/>
        <v>3000</v>
      </c>
      <c r="K62" s="126">
        <f t="shared" si="8"/>
        <v>34663</v>
      </c>
    </row>
    <row r="63" spans="1:11" s="58" customFormat="1" ht="12" customHeight="1" thickBot="1">
      <c r="A63" s="81" t="s">
        <v>212</v>
      </c>
      <c r="B63" s="55" t="s">
        <v>213</v>
      </c>
      <c r="C63" s="71" t="s">
        <v>214</v>
      </c>
      <c r="D63" s="57" t="e">
        <f aca="true" t="shared" si="9" ref="D63:K63">SUM(D64:D66)</f>
        <v>#REF!</v>
      </c>
      <c r="E63" s="57" t="e">
        <f t="shared" si="9"/>
        <v>#REF!</v>
      </c>
      <c r="F63" s="57" t="e">
        <f t="shared" si="9"/>
        <v>#REF!</v>
      </c>
      <c r="G63" s="57" t="e">
        <f t="shared" si="9"/>
        <v>#REF!</v>
      </c>
      <c r="H63" s="57" t="e">
        <f t="shared" si="9"/>
        <v>#REF!</v>
      </c>
      <c r="I63" s="125">
        <f t="shared" si="9"/>
        <v>0</v>
      </c>
      <c r="J63" s="125">
        <f t="shared" si="9"/>
        <v>0</v>
      </c>
      <c r="K63" s="125">
        <f t="shared" si="9"/>
        <v>0</v>
      </c>
    </row>
    <row r="64" spans="1:11" s="58" customFormat="1" ht="12" customHeight="1">
      <c r="A64" s="59" t="s">
        <v>215</v>
      </c>
      <c r="B64" s="60" t="s">
        <v>216</v>
      </c>
      <c r="C64" s="61" t="s">
        <v>217</v>
      </c>
      <c r="D64" s="74" t="e">
        <f>#REF!+#REF!+#REF!</f>
        <v>#REF!</v>
      </c>
      <c r="E64" s="74" t="e">
        <f>#REF!+#REF!+#REF!</f>
        <v>#REF!</v>
      </c>
      <c r="F64" s="74" t="e">
        <f>#REF!+#REF!+#REF!</f>
        <v>#REF!</v>
      </c>
      <c r="G64" s="74" t="e">
        <f>#REF!+#REF!+#REF!</f>
        <v>#REF!</v>
      </c>
      <c r="H64" s="74" t="e">
        <f>#REF!+#REF!+#REF!</f>
        <v>#REF!</v>
      </c>
      <c r="I64" s="128">
        <v>0</v>
      </c>
      <c r="J64" s="128">
        <v>0</v>
      </c>
      <c r="K64" s="128">
        <v>0</v>
      </c>
    </row>
    <row r="65" spans="1:11" s="58" customFormat="1" ht="12" customHeight="1">
      <c r="A65" s="63" t="s">
        <v>218</v>
      </c>
      <c r="B65" s="60" t="s">
        <v>219</v>
      </c>
      <c r="C65" s="65" t="s">
        <v>220</v>
      </c>
      <c r="D65" s="74" t="e">
        <f>#REF!+#REF!+#REF!</f>
        <v>#REF!</v>
      </c>
      <c r="E65" s="74" t="e">
        <f>#REF!+#REF!+#REF!</f>
        <v>#REF!</v>
      </c>
      <c r="F65" s="74" t="e">
        <f>#REF!+#REF!+#REF!</f>
        <v>#REF!</v>
      </c>
      <c r="G65" s="74" t="e">
        <f>#REF!+#REF!+#REF!</f>
        <v>#REF!</v>
      </c>
      <c r="H65" s="74" t="e">
        <f>#REF!+#REF!+#REF!</f>
        <v>#REF!</v>
      </c>
      <c r="I65" s="128">
        <v>0</v>
      </c>
      <c r="J65" s="128">
        <v>0</v>
      </c>
      <c r="K65" s="128">
        <v>0</v>
      </c>
    </row>
    <row r="66" spans="1:11" s="58" customFormat="1" ht="12" customHeight="1" thickBot="1">
      <c r="A66" s="67" t="s">
        <v>221</v>
      </c>
      <c r="B66" s="60" t="s">
        <v>222</v>
      </c>
      <c r="C66" s="82" t="s">
        <v>223</v>
      </c>
      <c r="D66" s="74" t="e">
        <f>#REF!+#REF!+#REF!</f>
        <v>#REF!</v>
      </c>
      <c r="E66" s="74" t="e">
        <f>#REF!+#REF!+#REF!</f>
        <v>#REF!</v>
      </c>
      <c r="F66" s="74" t="e">
        <f>#REF!+#REF!+#REF!</f>
        <v>#REF!</v>
      </c>
      <c r="G66" s="74" t="e">
        <f>#REF!+#REF!+#REF!</f>
        <v>#REF!</v>
      </c>
      <c r="H66" s="74" t="e">
        <f>#REF!+#REF!+#REF!</f>
        <v>#REF!</v>
      </c>
      <c r="I66" s="128">
        <v>0</v>
      </c>
      <c r="J66" s="128">
        <v>0</v>
      </c>
      <c r="K66" s="128">
        <v>0</v>
      </c>
    </row>
    <row r="67" spans="1:11" s="58" customFormat="1" ht="12" customHeight="1" thickBot="1">
      <c r="A67" s="81" t="s">
        <v>224</v>
      </c>
      <c r="B67" s="55" t="s">
        <v>225</v>
      </c>
      <c r="C67" s="71" t="s">
        <v>226</v>
      </c>
      <c r="D67" s="57" t="e">
        <f aca="true" t="shared" si="10" ref="D67:K67">SUM(D68:D71)</f>
        <v>#REF!</v>
      </c>
      <c r="E67" s="57" t="e">
        <f t="shared" si="10"/>
        <v>#REF!</v>
      </c>
      <c r="F67" s="57" t="e">
        <f t="shared" si="10"/>
        <v>#REF!</v>
      </c>
      <c r="G67" s="57" t="e">
        <f t="shared" si="10"/>
        <v>#REF!</v>
      </c>
      <c r="H67" s="57" t="e">
        <f t="shared" si="10"/>
        <v>#REF!</v>
      </c>
      <c r="I67" s="125">
        <f t="shared" si="10"/>
        <v>0</v>
      </c>
      <c r="J67" s="125">
        <f t="shared" si="10"/>
        <v>0</v>
      </c>
      <c r="K67" s="125">
        <f t="shared" si="10"/>
        <v>0</v>
      </c>
    </row>
    <row r="68" spans="1:11" s="58" customFormat="1" ht="12" customHeight="1">
      <c r="A68" s="59" t="s">
        <v>227</v>
      </c>
      <c r="B68" s="60" t="s">
        <v>228</v>
      </c>
      <c r="C68" s="61" t="s">
        <v>229</v>
      </c>
      <c r="D68" s="74" t="e">
        <f>#REF!+#REF!+#REF!</f>
        <v>#REF!</v>
      </c>
      <c r="E68" s="74" t="e">
        <f>#REF!+#REF!+#REF!</f>
        <v>#REF!</v>
      </c>
      <c r="F68" s="74" t="e">
        <f>#REF!+#REF!+#REF!</f>
        <v>#REF!</v>
      </c>
      <c r="G68" s="74" t="e">
        <f>#REF!+#REF!+#REF!</f>
        <v>#REF!</v>
      </c>
      <c r="H68" s="74" t="e">
        <f>#REF!+#REF!+#REF!</f>
        <v>#REF!</v>
      </c>
      <c r="I68" s="128"/>
      <c r="J68" s="128"/>
      <c r="K68" s="128"/>
    </row>
    <row r="69" spans="1:11" s="58" customFormat="1" ht="12" customHeight="1">
      <c r="A69" s="63" t="s">
        <v>230</v>
      </c>
      <c r="B69" s="60" t="s">
        <v>231</v>
      </c>
      <c r="C69" s="65" t="s">
        <v>232</v>
      </c>
      <c r="D69" s="74" t="e">
        <f>#REF!+#REF!+#REF!</f>
        <v>#REF!</v>
      </c>
      <c r="E69" s="74" t="e">
        <f>#REF!+#REF!+#REF!</f>
        <v>#REF!</v>
      </c>
      <c r="F69" s="74" t="e">
        <f>#REF!+#REF!+#REF!</f>
        <v>#REF!</v>
      </c>
      <c r="G69" s="74" t="e">
        <f>#REF!+#REF!+#REF!</f>
        <v>#REF!</v>
      </c>
      <c r="H69" s="74" t="e">
        <f>#REF!+#REF!+#REF!</f>
        <v>#REF!</v>
      </c>
      <c r="I69" s="128">
        <v>0</v>
      </c>
      <c r="J69" s="128">
        <v>0</v>
      </c>
      <c r="K69" s="128">
        <v>0</v>
      </c>
    </row>
    <row r="70" spans="1:11" s="58" customFormat="1" ht="12" customHeight="1">
      <c r="A70" s="63" t="s">
        <v>233</v>
      </c>
      <c r="B70" s="60" t="s">
        <v>234</v>
      </c>
      <c r="C70" s="65" t="s">
        <v>235</v>
      </c>
      <c r="D70" s="74" t="e">
        <f>#REF!+#REF!+#REF!</f>
        <v>#REF!</v>
      </c>
      <c r="E70" s="74" t="e">
        <f>#REF!+#REF!+#REF!</f>
        <v>#REF!</v>
      </c>
      <c r="F70" s="74" t="e">
        <f>#REF!+#REF!+#REF!</f>
        <v>#REF!</v>
      </c>
      <c r="G70" s="74" t="e">
        <f>#REF!+#REF!+#REF!</f>
        <v>#REF!</v>
      </c>
      <c r="H70" s="74" t="e">
        <f>#REF!+#REF!+#REF!</f>
        <v>#REF!</v>
      </c>
      <c r="I70" s="128">
        <v>0</v>
      </c>
      <c r="J70" s="128">
        <v>0</v>
      </c>
      <c r="K70" s="128">
        <v>0</v>
      </c>
    </row>
    <row r="71" spans="1:11" s="58" customFormat="1" ht="12" customHeight="1" thickBot="1">
      <c r="A71" s="67" t="s">
        <v>236</v>
      </c>
      <c r="B71" s="60" t="s">
        <v>237</v>
      </c>
      <c r="C71" s="69" t="s">
        <v>238</v>
      </c>
      <c r="D71" s="74" t="e">
        <f>#REF!+#REF!+#REF!</f>
        <v>#REF!</v>
      </c>
      <c r="E71" s="74" t="e">
        <f>#REF!+#REF!+#REF!</f>
        <v>#REF!</v>
      </c>
      <c r="F71" s="74" t="e">
        <f>#REF!+#REF!+#REF!</f>
        <v>#REF!</v>
      </c>
      <c r="G71" s="74" t="e">
        <f>#REF!+#REF!+#REF!</f>
        <v>#REF!</v>
      </c>
      <c r="H71" s="74" t="e">
        <f>#REF!+#REF!+#REF!</f>
        <v>#REF!</v>
      </c>
      <c r="I71" s="128">
        <v>0</v>
      </c>
      <c r="J71" s="128">
        <v>0</v>
      </c>
      <c r="K71" s="128">
        <v>0</v>
      </c>
    </row>
    <row r="72" spans="1:11" s="58" customFormat="1" ht="12" customHeight="1" thickBot="1">
      <c r="A72" s="81" t="s">
        <v>239</v>
      </c>
      <c r="B72" s="55" t="s">
        <v>240</v>
      </c>
      <c r="C72" s="71" t="s">
        <v>241</v>
      </c>
      <c r="D72" s="57" t="e">
        <f aca="true" t="shared" si="11" ref="D72:K72">SUM(D73:D74)</f>
        <v>#REF!</v>
      </c>
      <c r="E72" s="57" t="e">
        <f t="shared" si="11"/>
        <v>#REF!</v>
      </c>
      <c r="F72" s="57" t="e">
        <f t="shared" si="11"/>
        <v>#REF!</v>
      </c>
      <c r="G72" s="57" t="e">
        <f t="shared" si="11"/>
        <v>#REF!</v>
      </c>
      <c r="H72" s="57" t="e">
        <f t="shared" si="11"/>
        <v>#REF!</v>
      </c>
      <c r="I72" s="125">
        <f t="shared" si="11"/>
        <v>392441</v>
      </c>
      <c r="J72" s="125">
        <f t="shared" si="11"/>
        <v>392441</v>
      </c>
      <c r="K72" s="125">
        <f t="shared" si="11"/>
        <v>392441</v>
      </c>
    </row>
    <row r="73" spans="1:11" s="58" customFormat="1" ht="12" customHeight="1">
      <c r="A73" s="59" t="s">
        <v>242</v>
      </c>
      <c r="B73" s="60" t="s">
        <v>243</v>
      </c>
      <c r="C73" s="61" t="s">
        <v>244</v>
      </c>
      <c r="D73" s="74" t="e">
        <f>#REF!+#REF!+#REF!</f>
        <v>#REF!</v>
      </c>
      <c r="E73" s="74" t="e">
        <f>#REF!+#REF!+#REF!</f>
        <v>#REF!</v>
      </c>
      <c r="F73" s="74" t="e">
        <f>#REF!+#REF!+#REF!</f>
        <v>#REF!</v>
      </c>
      <c r="G73" s="74" t="e">
        <f>#REF!+#REF!+#REF!</f>
        <v>#REF!</v>
      </c>
      <c r="H73" s="74" t="e">
        <f>#REF!+#REF!+#REF!</f>
        <v>#REF!</v>
      </c>
      <c r="I73" s="128">
        <v>392441</v>
      </c>
      <c r="J73" s="128">
        <v>392441</v>
      </c>
      <c r="K73" s="128">
        <v>392441</v>
      </c>
    </row>
    <row r="74" spans="1:11" s="58" customFormat="1" ht="12" customHeight="1" thickBot="1">
      <c r="A74" s="67" t="s">
        <v>245</v>
      </c>
      <c r="B74" s="60" t="s">
        <v>246</v>
      </c>
      <c r="C74" s="69" t="s">
        <v>247</v>
      </c>
      <c r="D74" s="74" t="e">
        <f>#REF!+#REF!+#REF!</f>
        <v>#REF!</v>
      </c>
      <c r="E74" s="74" t="e">
        <f>#REF!+#REF!+#REF!</f>
        <v>#REF!</v>
      </c>
      <c r="F74" s="74" t="e">
        <f>#REF!+#REF!+#REF!</f>
        <v>#REF!</v>
      </c>
      <c r="G74" s="74" t="e">
        <f>#REF!+#REF!+#REF!</f>
        <v>#REF!</v>
      </c>
      <c r="H74" s="74" t="e">
        <f>#REF!+#REF!+#REF!</f>
        <v>#REF!</v>
      </c>
      <c r="I74" s="128">
        <v>0</v>
      </c>
      <c r="J74" s="128">
        <v>0</v>
      </c>
      <c r="K74" s="128">
        <v>0</v>
      </c>
    </row>
    <row r="75" spans="1:11" s="58" customFormat="1" ht="12" customHeight="1" thickBot="1">
      <c r="A75" s="81" t="s">
        <v>248</v>
      </c>
      <c r="B75" s="55"/>
      <c r="C75" s="71" t="s">
        <v>249</v>
      </c>
      <c r="D75" s="57" t="e">
        <f>SUM(D76:D80)</f>
        <v>#REF!</v>
      </c>
      <c r="E75" s="57" t="e">
        <f>SUM(E76:E80)</f>
        <v>#REF!</v>
      </c>
      <c r="F75" s="57" t="e">
        <f>SUM(F76:F80)</f>
        <v>#REF!</v>
      </c>
      <c r="G75" s="57" t="e">
        <f>SUM(G76:G80)</f>
        <v>#REF!</v>
      </c>
      <c r="H75" s="57" t="e">
        <f>SUM(H76:H80)</f>
        <v>#REF!</v>
      </c>
      <c r="I75" s="125">
        <f>I78</f>
        <v>26614559</v>
      </c>
      <c r="J75" s="125">
        <f>J78</f>
        <v>31684559</v>
      </c>
      <c r="K75" s="125">
        <f>K78</f>
        <v>24821653</v>
      </c>
    </row>
    <row r="76" spans="1:11" s="58" customFormat="1" ht="12" customHeight="1">
      <c r="A76" s="59" t="s">
        <v>250</v>
      </c>
      <c r="B76" s="60" t="s">
        <v>251</v>
      </c>
      <c r="C76" s="61" t="s">
        <v>252</v>
      </c>
      <c r="D76" s="74" t="e">
        <f>#REF!+#REF!+#REF!</f>
        <v>#REF!</v>
      </c>
      <c r="E76" s="74" t="e">
        <f>#REF!+#REF!+#REF!</f>
        <v>#REF!</v>
      </c>
      <c r="F76" s="74" t="e">
        <f>#REF!+#REF!+#REF!</f>
        <v>#REF!</v>
      </c>
      <c r="G76" s="74" t="e">
        <f>#REF!+#REF!+#REF!</f>
        <v>#REF!</v>
      </c>
      <c r="H76" s="74" t="e">
        <f>#REF!+#REF!+#REF!</f>
        <v>#REF!</v>
      </c>
      <c r="I76" s="128">
        <v>0</v>
      </c>
      <c r="J76" s="128">
        <v>0</v>
      </c>
      <c r="K76" s="128">
        <v>0</v>
      </c>
    </row>
    <row r="77" spans="1:11" s="58" customFormat="1" ht="12" customHeight="1">
      <c r="A77" s="59" t="s">
        <v>253</v>
      </c>
      <c r="B77" s="64" t="s">
        <v>254</v>
      </c>
      <c r="C77" s="65" t="s">
        <v>255</v>
      </c>
      <c r="D77" s="74" t="e">
        <f>#REF!+#REF!+#REF!</f>
        <v>#REF!</v>
      </c>
      <c r="E77" s="74" t="e">
        <f>#REF!+#REF!+#REF!</f>
        <v>#REF!</v>
      </c>
      <c r="F77" s="74" t="e">
        <f>#REF!+#REF!+#REF!</f>
        <v>#REF!</v>
      </c>
      <c r="G77" s="74" t="e">
        <f>#REF!+#REF!+#REF!</f>
        <v>#REF!</v>
      </c>
      <c r="H77" s="74" t="e">
        <f>#REF!+#REF!+#REF!</f>
        <v>#REF!</v>
      </c>
      <c r="I77" s="128">
        <v>0</v>
      </c>
      <c r="J77" s="128">
        <v>0</v>
      </c>
      <c r="K77" s="128">
        <v>0</v>
      </c>
    </row>
    <row r="78" spans="1:11" s="58" customFormat="1" ht="12" customHeight="1">
      <c r="A78" s="59" t="s">
        <v>256</v>
      </c>
      <c r="B78" s="68" t="s">
        <v>383</v>
      </c>
      <c r="C78" s="69" t="s">
        <v>384</v>
      </c>
      <c r="D78" s="74"/>
      <c r="E78" s="74"/>
      <c r="F78" s="74"/>
      <c r="G78" s="74"/>
      <c r="H78" s="74"/>
      <c r="I78" s="128">
        <v>26614559</v>
      </c>
      <c r="J78" s="128">
        <v>31684559</v>
      </c>
      <c r="K78" s="128">
        <v>24821653</v>
      </c>
    </row>
    <row r="79" spans="1:11" s="58" customFormat="1" ht="12" customHeight="1">
      <c r="A79" s="59" t="s">
        <v>259</v>
      </c>
      <c r="B79" s="68" t="s">
        <v>260</v>
      </c>
      <c r="C79" s="69" t="s">
        <v>261</v>
      </c>
      <c r="D79" s="74"/>
      <c r="E79" s="74"/>
      <c r="F79" s="74"/>
      <c r="G79" s="74"/>
      <c r="H79" s="74"/>
      <c r="I79" s="128">
        <v>0</v>
      </c>
      <c r="J79" s="128">
        <v>0</v>
      </c>
      <c r="K79" s="128">
        <v>0</v>
      </c>
    </row>
    <row r="80" spans="1:11" s="58" customFormat="1" ht="12" customHeight="1" thickBot="1">
      <c r="A80" s="59" t="s">
        <v>262</v>
      </c>
      <c r="B80" s="68" t="s">
        <v>263</v>
      </c>
      <c r="C80" s="69" t="s">
        <v>264</v>
      </c>
      <c r="D80" s="74" t="e">
        <f>#REF!+#REF!+#REF!</f>
        <v>#REF!</v>
      </c>
      <c r="E80" s="74" t="e">
        <f>#REF!+#REF!+#REF!</f>
        <v>#REF!</v>
      </c>
      <c r="F80" s="74" t="e">
        <f>#REF!+#REF!+#REF!</f>
        <v>#REF!</v>
      </c>
      <c r="G80" s="74" t="e">
        <f>#REF!+#REF!+#REF!</f>
        <v>#REF!</v>
      </c>
      <c r="H80" s="74" t="e">
        <f>#REF!+#REF!+#REF!</f>
        <v>#REF!</v>
      </c>
      <c r="I80" s="128">
        <v>0</v>
      </c>
      <c r="J80" s="128">
        <v>0</v>
      </c>
      <c r="K80" s="128">
        <v>0</v>
      </c>
    </row>
    <row r="81" spans="1:11" s="58" customFormat="1" ht="12" customHeight="1" thickBot="1">
      <c r="A81" s="81" t="s">
        <v>265</v>
      </c>
      <c r="B81" s="55" t="s">
        <v>266</v>
      </c>
      <c r="C81" s="71" t="s">
        <v>267</v>
      </c>
      <c r="D81" s="57" t="e">
        <f aca="true" t="shared" si="12" ref="D81:K81">SUM(D82:D86)</f>
        <v>#REF!</v>
      </c>
      <c r="E81" s="57" t="e">
        <f t="shared" si="12"/>
        <v>#REF!</v>
      </c>
      <c r="F81" s="57" t="e">
        <f t="shared" si="12"/>
        <v>#REF!</v>
      </c>
      <c r="G81" s="57" t="e">
        <f t="shared" si="12"/>
        <v>#REF!</v>
      </c>
      <c r="H81" s="57" t="e">
        <f t="shared" si="12"/>
        <v>#REF!</v>
      </c>
      <c r="I81" s="125">
        <f t="shared" si="12"/>
        <v>0</v>
      </c>
      <c r="J81" s="125">
        <f t="shared" si="12"/>
        <v>0</v>
      </c>
      <c r="K81" s="125">
        <f t="shared" si="12"/>
        <v>0</v>
      </c>
    </row>
    <row r="82" spans="1:11" s="58" customFormat="1" ht="12" customHeight="1">
      <c r="A82" s="83" t="s">
        <v>268</v>
      </c>
      <c r="B82" s="60" t="s">
        <v>269</v>
      </c>
      <c r="C82" s="61" t="s">
        <v>270</v>
      </c>
      <c r="D82" s="74" t="e">
        <f>#REF!+#REF!+#REF!</f>
        <v>#REF!</v>
      </c>
      <c r="E82" s="74" t="e">
        <f>#REF!+#REF!+#REF!</f>
        <v>#REF!</v>
      </c>
      <c r="F82" s="74" t="e">
        <f>#REF!+#REF!+#REF!</f>
        <v>#REF!</v>
      </c>
      <c r="G82" s="74" t="e">
        <f>#REF!+#REF!+#REF!</f>
        <v>#REF!</v>
      </c>
      <c r="H82" s="74" t="e">
        <f>#REF!+#REF!+#REF!</f>
        <v>#REF!</v>
      </c>
      <c r="I82" s="128">
        <v>0</v>
      </c>
      <c r="J82" s="128">
        <v>0</v>
      </c>
      <c r="K82" s="128">
        <v>0</v>
      </c>
    </row>
    <row r="83" spans="1:11" s="58" customFormat="1" ht="12" customHeight="1">
      <c r="A83" s="83" t="s">
        <v>271</v>
      </c>
      <c r="B83" s="60" t="s">
        <v>272</v>
      </c>
      <c r="C83" s="65" t="s">
        <v>273</v>
      </c>
      <c r="D83" s="74" t="e">
        <f>#REF!+#REF!+#REF!</f>
        <v>#REF!</v>
      </c>
      <c r="E83" s="74" t="e">
        <f>#REF!+#REF!+#REF!</f>
        <v>#REF!</v>
      </c>
      <c r="F83" s="74" t="e">
        <f>#REF!+#REF!+#REF!</f>
        <v>#REF!</v>
      </c>
      <c r="G83" s="74" t="e">
        <f>#REF!+#REF!+#REF!</f>
        <v>#REF!</v>
      </c>
      <c r="H83" s="74" t="e">
        <f>#REF!+#REF!+#REF!</f>
        <v>#REF!</v>
      </c>
      <c r="I83" s="128">
        <v>0</v>
      </c>
      <c r="J83" s="128">
        <v>0</v>
      </c>
      <c r="K83" s="128">
        <v>0</v>
      </c>
    </row>
    <row r="84" spans="1:11" s="58" customFormat="1" ht="12" customHeight="1">
      <c r="A84" s="83" t="s">
        <v>274</v>
      </c>
      <c r="B84" s="60" t="s">
        <v>275</v>
      </c>
      <c r="C84" s="65" t="s">
        <v>276</v>
      </c>
      <c r="D84" s="74" t="e">
        <f>#REF!+#REF!+#REF!</f>
        <v>#REF!</v>
      </c>
      <c r="E84" s="74" t="e">
        <f>#REF!+#REF!+#REF!</f>
        <v>#REF!</v>
      </c>
      <c r="F84" s="74" t="e">
        <f>#REF!+#REF!+#REF!</f>
        <v>#REF!</v>
      </c>
      <c r="G84" s="74" t="e">
        <f>#REF!+#REF!+#REF!</f>
        <v>#REF!</v>
      </c>
      <c r="H84" s="74" t="e">
        <f>#REF!+#REF!+#REF!</f>
        <v>#REF!</v>
      </c>
      <c r="I84" s="128">
        <v>0</v>
      </c>
      <c r="J84" s="128">
        <v>0</v>
      </c>
      <c r="K84" s="128">
        <v>0</v>
      </c>
    </row>
    <row r="85" spans="1:11" s="58" customFormat="1" ht="12" customHeight="1">
      <c r="A85" s="83" t="s">
        <v>277</v>
      </c>
      <c r="B85" s="60" t="s">
        <v>278</v>
      </c>
      <c r="C85" s="69" t="s">
        <v>279</v>
      </c>
      <c r="D85" s="74"/>
      <c r="E85" s="74"/>
      <c r="F85" s="74"/>
      <c r="G85" s="74"/>
      <c r="H85" s="74"/>
      <c r="I85" s="128">
        <v>0</v>
      </c>
      <c r="J85" s="128">
        <v>0</v>
      </c>
      <c r="K85" s="128">
        <v>0</v>
      </c>
    </row>
    <row r="86" spans="1:11" s="58" customFormat="1" ht="12" customHeight="1" thickBot="1">
      <c r="A86" s="83" t="s">
        <v>280</v>
      </c>
      <c r="B86" s="60" t="s">
        <v>281</v>
      </c>
      <c r="C86" s="69" t="s">
        <v>282</v>
      </c>
      <c r="D86" s="74" t="e">
        <f>#REF!+#REF!+#REF!</f>
        <v>#REF!</v>
      </c>
      <c r="E86" s="74" t="e">
        <f>#REF!+#REF!+#REF!</f>
        <v>#REF!</v>
      </c>
      <c r="F86" s="74" t="e">
        <f>#REF!+#REF!+#REF!</f>
        <v>#REF!</v>
      </c>
      <c r="G86" s="74" t="e">
        <f>#REF!+#REF!+#REF!</f>
        <v>#REF!</v>
      </c>
      <c r="H86" s="74" t="e">
        <f>#REF!+#REF!+#REF!</f>
        <v>#REF!</v>
      </c>
      <c r="I86" s="128">
        <v>0</v>
      </c>
      <c r="J86" s="128">
        <v>0</v>
      </c>
      <c r="K86" s="128">
        <v>0</v>
      </c>
    </row>
    <row r="87" spans="1:11" s="58" customFormat="1" ht="13.5" customHeight="1" thickBot="1">
      <c r="A87" s="81" t="s">
        <v>283</v>
      </c>
      <c r="B87" s="55" t="s">
        <v>284</v>
      </c>
      <c r="C87" s="71" t="s">
        <v>285</v>
      </c>
      <c r="D87" s="84"/>
      <c r="E87" s="84"/>
      <c r="F87" s="84"/>
      <c r="G87" s="84"/>
      <c r="H87" s="84"/>
      <c r="I87" s="131">
        <v>0</v>
      </c>
      <c r="J87" s="131">
        <v>0</v>
      </c>
      <c r="K87" s="131">
        <v>0</v>
      </c>
    </row>
    <row r="88" spans="1:11" s="58" customFormat="1" ht="15.75" customHeight="1" thickBot="1">
      <c r="A88" s="81" t="s">
        <v>286</v>
      </c>
      <c r="B88" s="55" t="s">
        <v>287</v>
      </c>
      <c r="C88" s="85" t="s">
        <v>288</v>
      </c>
      <c r="D88" s="72" t="e">
        <f>+D63+D67+D72+D75+D81+D87</f>
        <v>#REF!</v>
      </c>
      <c r="E88" s="72" t="e">
        <f>+E63+E67+E72+E75+E81+E87</f>
        <v>#REF!</v>
      </c>
      <c r="F88" s="72" t="e">
        <f>+F63+F67+F72+F75+F81+F87</f>
        <v>#REF!</v>
      </c>
      <c r="G88" s="72" t="e">
        <f>+G63+G67+G72+G75+G81+G87</f>
        <v>#REF!</v>
      </c>
      <c r="H88" s="72" t="e">
        <f>+H63+H67+H72+H75+H81+H87</f>
        <v>#REF!</v>
      </c>
      <c r="I88" s="126">
        <f>I72+I75</f>
        <v>27007000</v>
      </c>
      <c r="J88" s="126">
        <f>J72+J75</f>
        <v>32077000</v>
      </c>
      <c r="K88" s="126">
        <f>K72+K75</f>
        <v>25214094</v>
      </c>
    </row>
    <row r="89" spans="1:11" s="58" customFormat="1" ht="16.5" customHeight="1" thickBot="1">
      <c r="A89" s="86" t="s">
        <v>289</v>
      </c>
      <c r="B89" s="87"/>
      <c r="C89" s="88" t="s">
        <v>290</v>
      </c>
      <c r="D89" s="72" t="e">
        <f>+D62+D88</f>
        <v>#REF!</v>
      </c>
      <c r="E89" s="72" t="e">
        <f>+E62+E88</f>
        <v>#REF!</v>
      </c>
      <c r="F89" s="72" t="e">
        <f>+F62+F88</f>
        <v>#REF!</v>
      </c>
      <c r="G89" s="72" t="e">
        <f>+G62+G88</f>
        <v>#REF!</v>
      </c>
      <c r="H89" s="72" t="e">
        <f>+H62+H88</f>
        <v>#REF!</v>
      </c>
      <c r="I89" s="126">
        <f>I62+I88</f>
        <v>27010000</v>
      </c>
      <c r="J89" s="126">
        <f>J62+J88</f>
        <v>32080000</v>
      </c>
      <c r="K89" s="126">
        <f>K62+K88</f>
        <v>25248757</v>
      </c>
    </row>
    <row r="90" spans="1:6" s="58" customFormat="1" ht="16.5" customHeight="1">
      <c r="A90" s="89"/>
      <c r="B90" s="89"/>
      <c r="C90" s="89"/>
      <c r="D90" s="90"/>
      <c r="E90" s="90"/>
      <c r="F90" s="90"/>
    </row>
    <row r="91" spans="1:10" ht="16.5" customHeight="1">
      <c r="A91" s="289" t="s">
        <v>9</v>
      </c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6" s="92" customFormat="1" ht="16.5" customHeight="1" thickBot="1">
      <c r="A92" s="290" t="s">
        <v>291</v>
      </c>
      <c r="B92" s="290"/>
      <c r="C92" s="290"/>
      <c r="D92" s="91"/>
      <c r="E92" s="91"/>
      <c r="F92" s="91"/>
    </row>
    <row r="93" spans="1:11" ht="42.75" thickBot="1">
      <c r="A93" s="46" t="s">
        <v>41</v>
      </c>
      <c r="B93" s="47" t="s">
        <v>42</v>
      </c>
      <c r="C93" s="48" t="s">
        <v>292</v>
      </c>
      <c r="D93" s="49" t="s">
        <v>44</v>
      </c>
      <c r="E93" s="50" t="s">
        <v>45</v>
      </c>
      <c r="F93" s="51" t="s">
        <v>46</v>
      </c>
      <c r="G93" s="50" t="s">
        <v>47</v>
      </c>
      <c r="H93" s="51" t="s">
        <v>48</v>
      </c>
      <c r="I93" s="51" t="s">
        <v>371</v>
      </c>
      <c r="J93" s="51" t="s">
        <v>47</v>
      </c>
      <c r="K93" s="51" t="s">
        <v>372</v>
      </c>
    </row>
    <row r="94" spans="1:11" s="53" customFormat="1" ht="12" customHeight="1" thickBot="1">
      <c r="A94" s="93">
        <v>1</v>
      </c>
      <c r="B94" s="93">
        <v>2</v>
      </c>
      <c r="C94" s="93">
        <v>3</v>
      </c>
      <c r="D94" s="93">
        <v>4</v>
      </c>
      <c r="E94" s="93">
        <v>5</v>
      </c>
      <c r="F94" s="93">
        <v>6</v>
      </c>
      <c r="G94" s="93">
        <v>7</v>
      </c>
      <c r="H94" s="93">
        <v>8</v>
      </c>
      <c r="I94" s="93"/>
      <c r="J94" s="93">
        <v>9</v>
      </c>
      <c r="K94" s="93"/>
    </row>
    <row r="95" spans="1:11" ht="12" customHeight="1" thickBot="1">
      <c r="A95" s="94" t="s">
        <v>1</v>
      </c>
      <c r="B95" s="95"/>
      <c r="C95" s="96" t="s">
        <v>293</v>
      </c>
      <c r="D95" s="97" t="e">
        <f aca="true" t="shared" si="13" ref="D95:K95">SUM(D96:D100)</f>
        <v>#REF!</v>
      </c>
      <c r="E95" s="97" t="e">
        <f t="shared" si="13"/>
        <v>#REF!</v>
      </c>
      <c r="F95" s="97" t="e">
        <f t="shared" si="13"/>
        <v>#REF!</v>
      </c>
      <c r="G95" s="97" t="e">
        <f t="shared" si="13"/>
        <v>#REF!</v>
      </c>
      <c r="H95" s="97" t="e">
        <f t="shared" si="13"/>
        <v>#REF!</v>
      </c>
      <c r="I95" s="132">
        <f t="shared" si="13"/>
        <v>27010000</v>
      </c>
      <c r="J95" s="132">
        <f t="shared" si="13"/>
        <v>32080000</v>
      </c>
      <c r="K95" s="132">
        <f t="shared" si="13"/>
        <v>25179556</v>
      </c>
    </row>
    <row r="96" spans="1:11" ht="12" customHeight="1">
      <c r="A96" s="98" t="s">
        <v>51</v>
      </c>
      <c r="B96" s="99" t="s">
        <v>294</v>
      </c>
      <c r="C96" s="100" t="s">
        <v>295</v>
      </c>
      <c r="D96" s="101" t="e">
        <f>#REF!+#REF!+#REF!</f>
        <v>#REF!</v>
      </c>
      <c r="E96" s="101" t="e">
        <f>#REF!+#REF!+#REF!</f>
        <v>#REF!</v>
      </c>
      <c r="F96" s="101" t="e">
        <f>#REF!+#REF!+#REF!</f>
        <v>#REF!</v>
      </c>
      <c r="G96" s="101" t="e">
        <f>#REF!+#REF!+#REF!</f>
        <v>#REF!</v>
      </c>
      <c r="H96" s="101" t="e">
        <f>#REF!+#REF!+#REF!</f>
        <v>#REF!</v>
      </c>
      <c r="I96" s="133">
        <v>21000000</v>
      </c>
      <c r="J96" s="133">
        <v>25003709</v>
      </c>
      <c r="K96" s="133">
        <v>19779830</v>
      </c>
    </row>
    <row r="97" spans="1:11" ht="12" customHeight="1">
      <c r="A97" s="63" t="s">
        <v>54</v>
      </c>
      <c r="B97" s="64" t="s">
        <v>296</v>
      </c>
      <c r="C97" s="102" t="s">
        <v>297</v>
      </c>
      <c r="D97" s="66" t="e">
        <f>#REF!+#REF!+#REF!</f>
        <v>#REF!</v>
      </c>
      <c r="E97" s="66" t="e">
        <f>#REF!+#REF!+#REF!</f>
        <v>#REF!</v>
      </c>
      <c r="F97" s="66" t="e">
        <f>#REF!+#REF!+#REF!</f>
        <v>#REF!</v>
      </c>
      <c r="G97" s="66" t="e">
        <f>#REF!+#REF!+#REF!</f>
        <v>#REF!</v>
      </c>
      <c r="H97" s="66" t="e">
        <f>#REF!+#REF!+#REF!</f>
        <v>#REF!</v>
      </c>
      <c r="I97" s="70">
        <v>4000000</v>
      </c>
      <c r="J97" s="70">
        <v>5000000</v>
      </c>
      <c r="K97" s="70">
        <v>3859720</v>
      </c>
    </row>
    <row r="98" spans="1:11" ht="12" customHeight="1">
      <c r="A98" s="63" t="s">
        <v>57</v>
      </c>
      <c r="B98" s="64" t="s">
        <v>298</v>
      </c>
      <c r="C98" s="102" t="s">
        <v>299</v>
      </c>
      <c r="D98" s="103" t="e">
        <f>#REF!+#REF!+#REF!</f>
        <v>#REF!</v>
      </c>
      <c r="E98" s="103" t="e">
        <f>#REF!+#REF!+#REF!</f>
        <v>#REF!</v>
      </c>
      <c r="F98" s="103" t="e">
        <f>#REF!+#REF!+#REF!</f>
        <v>#REF!</v>
      </c>
      <c r="G98" s="103" t="e">
        <f>#REF!+#REF!+#REF!</f>
        <v>#REF!</v>
      </c>
      <c r="H98" s="103" t="e">
        <f>#REF!+#REF!+#REF!</f>
        <v>#REF!</v>
      </c>
      <c r="I98" s="76">
        <v>2010000</v>
      </c>
      <c r="J98" s="76">
        <v>2076291</v>
      </c>
      <c r="K98" s="76">
        <v>1540006</v>
      </c>
    </row>
    <row r="99" spans="1:11" ht="12" customHeight="1">
      <c r="A99" s="63" t="s">
        <v>60</v>
      </c>
      <c r="B99" s="64" t="s">
        <v>300</v>
      </c>
      <c r="C99" s="104" t="s">
        <v>301</v>
      </c>
      <c r="D99" s="103" t="e">
        <f>#REF!+#REF!+#REF!</f>
        <v>#REF!</v>
      </c>
      <c r="E99" s="103" t="e">
        <f>#REF!+#REF!+#REF!</f>
        <v>#REF!</v>
      </c>
      <c r="F99" s="103" t="e">
        <f>#REF!+#REF!+#REF!</f>
        <v>#REF!</v>
      </c>
      <c r="G99" s="103" t="e">
        <f>#REF!+#REF!+#REF!</f>
        <v>#REF!</v>
      </c>
      <c r="H99" s="103" t="e">
        <f>#REF!+#REF!+#REF!</f>
        <v>#REF!</v>
      </c>
      <c r="I99" s="76">
        <v>0</v>
      </c>
      <c r="J99" s="76">
        <v>0</v>
      </c>
      <c r="K99" s="76">
        <v>0</v>
      </c>
    </row>
    <row r="100" spans="1:11" ht="12" customHeight="1" thickBot="1">
      <c r="A100" s="63" t="s">
        <v>302</v>
      </c>
      <c r="B100" s="105" t="s">
        <v>303</v>
      </c>
      <c r="C100" s="106" t="s">
        <v>22</v>
      </c>
      <c r="D100" s="103" t="e">
        <f>#REF!+#REF!+#REF!</f>
        <v>#REF!</v>
      </c>
      <c r="E100" s="103" t="e">
        <f>#REF!+#REF!+#REF!</f>
        <v>#REF!</v>
      </c>
      <c r="F100" s="103" t="e">
        <f>#REF!+#REF!+#REF!</f>
        <v>#REF!</v>
      </c>
      <c r="G100" s="103" t="e">
        <f>#REF!+#REF!+#REF!</f>
        <v>#REF!</v>
      </c>
      <c r="H100" s="103" t="e">
        <f>#REF!+#REF!+#REF!</f>
        <v>#REF!</v>
      </c>
      <c r="I100" s="76">
        <v>0</v>
      </c>
      <c r="J100" s="76">
        <v>0</v>
      </c>
      <c r="K100" s="76">
        <v>0</v>
      </c>
    </row>
    <row r="101" spans="1:11" ht="12" customHeight="1" thickBot="1">
      <c r="A101" s="54" t="s">
        <v>2</v>
      </c>
      <c r="B101" s="55"/>
      <c r="C101" s="107" t="s">
        <v>304</v>
      </c>
      <c r="D101" s="57" t="e">
        <f aca="true" t="shared" si="14" ref="D101:K101">+D102+D104+D106</f>
        <v>#REF!</v>
      </c>
      <c r="E101" s="57" t="e">
        <f t="shared" si="14"/>
        <v>#REF!</v>
      </c>
      <c r="F101" s="57" t="e">
        <f t="shared" si="14"/>
        <v>#REF!</v>
      </c>
      <c r="G101" s="57" t="e">
        <f t="shared" si="14"/>
        <v>#REF!</v>
      </c>
      <c r="H101" s="57" t="e">
        <f t="shared" si="14"/>
        <v>#REF!</v>
      </c>
      <c r="I101" s="125">
        <f t="shared" si="14"/>
        <v>0</v>
      </c>
      <c r="J101" s="125">
        <f t="shared" si="14"/>
        <v>0</v>
      </c>
      <c r="K101" s="125">
        <f t="shared" si="14"/>
        <v>0</v>
      </c>
    </row>
    <row r="102" spans="1:11" ht="12" customHeight="1">
      <c r="A102" s="59" t="s">
        <v>70</v>
      </c>
      <c r="B102" s="60" t="s">
        <v>305</v>
      </c>
      <c r="C102" s="102" t="s">
        <v>34</v>
      </c>
      <c r="D102" s="62" t="e">
        <f>#REF!+#REF!+#REF!</f>
        <v>#REF!</v>
      </c>
      <c r="E102" s="62" t="e">
        <f>#REF!+#REF!+#REF!</f>
        <v>#REF!</v>
      </c>
      <c r="F102" s="62" t="e">
        <f>#REF!+#REF!+#REF!</f>
        <v>#REF!</v>
      </c>
      <c r="G102" s="62" t="e">
        <f>#REF!+#REF!+#REF!</f>
        <v>#REF!</v>
      </c>
      <c r="H102" s="62" t="e">
        <f>#REF!+#REF!+#REF!</f>
        <v>#REF!</v>
      </c>
      <c r="I102" s="79">
        <v>0</v>
      </c>
      <c r="J102" s="79">
        <v>0</v>
      </c>
      <c r="K102" s="79">
        <v>0</v>
      </c>
    </row>
    <row r="103" spans="1:11" ht="12" customHeight="1">
      <c r="A103" s="59" t="s">
        <v>73</v>
      </c>
      <c r="B103" s="108" t="s">
        <v>305</v>
      </c>
      <c r="C103" s="109" t="s">
        <v>306</v>
      </c>
      <c r="D103" s="62" t="e">
        <f>#REF!+#REF!+#REF!</f>
        <v>#REF!</v>
      </c>
      <c r="E103" s="62" t="e">
        <f>#REF!+#REF!+#REF!</f>
        <v>#REF!</v>
      </c>
      <c r="F103" s="62" t="e">
        <f>#REF!+#REF!+#REF!</f>
        <v>#REF!</v>
      </c>
      <c r="G103" s="62" t="e">
        <f>#REF!+#REF!+#REF!</f>
        <v>#REF!</v>
      </c>
      <c r="H103" s="62" t="e">
        <f>#REF!+#REF!+#REF!</f>
        <v>#REF!</v>
      </c>
      <c r="I103" s="79">
        <v>0</v>
      </c>
      <c r="J103" s="79">
        <v>0</v>
      </c>
      <c r="K103" s="79">
        <v>0</v>
      </c>
    </row>
    <row r="104" spans="1:11" ht="12" customHeight="1">
      <c r="A104" s="59" t="s">
        <v>76</v>
      </c>
      <c r="B104" s="108" t="s">
        <v>307</v>
      </c>
      <c r="C104" s="109" t="s">
        <v>29</v>
      </c>
      <c r="D104" s="66" t="e">
        <f>#REF!+#REF!+#REF!</f>
        <v>#REF!</v>
      </c>
      <c r="E104" s="66" t="e">
        <f>#REF!+#REF!+#REF!</f>
        <v>#REF!</v>
      </c>
      <c r="F104" s="66" t="e">
        <f>#REF!+#REF!+#REF!</f>
        <v>#REF!</v>
      </c>
      <c r="G104" s="66" t="e">
        <f>#REF!+#REF!+#REF!</f>
        <v>#REF!</v>
      </c>
      <c r="H104" s="66" t="e">
        <f>#REF!+#REF!+#REF!</f>
        <v>#REF!</v>
      </c>
      <c r="I104" s="70">
        <v>0</v>
      </c>
      <c r="J104" s="70">
        <v>0</v>
      </c>
      <c r="K104" s="70">
        <v>0</v>
      </c>
    </row>
    <row r="105" spans="1:11" ht="12" customHeight="1">
      <c r="A105" s="59" t="s">
        <v>79</v>
      </c>
      <c r="B105" s="108" t="s">
        <v>307</v>
      </c>
      <c r="C105" s="109" t="s">
        <v>308</v>
      </c>
      <c r="D105" s="110" t="e">
        <f>#REF!+#REF!+#REF!</f>
        <v>#REF!</v>
      </c>
      <c r="E105" s="110" t="e">
        <f>#REF!+#REF!+#REF!</f>
        <v>#REF!</v>
      </c>
      <c r="F105" s="110" t="e">
        <f>#REF!+#REF!+#REF!</f>
        <v>#REF!</v>
      </c>
      <c r="G105" s="110" t="e">
        <f>#REF!+#REF!+#REF!</f>
        <v>#REF!</v>
      </c>
      <c r="H105" s="110" t="e">
        <f>#REF!+#REF!+#REF!</f>
        <v>#REF!</v>
      </c>
      <c r="I105" s="134">
        <v>0</v>
      </c>
      <c r="J105" s="134">
        <v>0</v>
      </c>
      <c r="K105" s="134">
        <v>0</v>
      </c>
    </row>
    <row r="106" spans="1:11" ht="12" customHeight="1" thickBot="1">
      <c r="A106" s="59" t="s">
        <v>82</v>
      </c>
      <c r="B106" s="80" t="s">
        <v>309</v>
      </c>
      <c r="C106" s="111" t="s">
        <v>310</v>
      </c>
      <c r="D106" s="110" t="e">
        <f>#REF!+#REF!+#REF!</f>
        <v>#REF!</v>
      </c>
      <c r="E106" s="110" t="e">
        <f>#REF!+#REF!+#REF!</f>
        <v>#REF!</v>
      </c>
      <c r="F106" s="110" t="e">
        <f>#REF!+#REF!+#REF!</f>
        <v>#REF!</v>
      </c>
      <c r="G106" s="110" t="e">
        <f>#REF!+#REF!+#REF!</f>
        <v>#REF!</v>
      </c>
      <c r="H106" s="110" t="e">
        <f>#REF!+#REF!+#REF!</f>
        <v>#REF!</v>
      </c>
      <c r="I106" s="134">
        <v>0</v>
      </c>
      <c r="J106" s="134">
        <v>0</v>
      </c>
      <c r="K106" s="134">
        <v>0</v>
      </c>
    </row>
    <row r="107" spans="1:11" ht="12" customHeight="1" thickBot="1">
      <c r="A107" s="54" t="s">
        <v>3</v>
      </c>
      <c r="B107" s="55" t="s">
        <v>311</v>
      </c>
      <c r="C107" s="112" t="s">
        <v>312</v>
      </c>
      <c r="D107" s="57" t="e">
        <f aca="true" t="shared" si="15" ref="D107:K107">+D108+D110+D109</f>
        <v>#REF!</v>
      </c>
      <c r="E107" s="57" t="e">
        <f t="shared" si="15"/>
        <v>#REF!</v>
      </c>
      <c r="F107" s="57" t="e">
        <f t="shared" si="15"/>
        <v>#REF!</v>
      </c>
      <c r="G107" s="57" t="e">
        <f t="shared" si="15"/>
        <v>#REF!</v>
      </c>
      <c r="H107" s="57" t="e">
        <f t="shared" si="15"/>
        <v>#REF!</v>
      </c>
      <c r="I107" s="125">
        <f t="shared" si="15"/>
        <v>0</v>
      </c>
      <c r="J107" s="125">
        <f t="shared" si="15"/>
        <v>0</v>
      </c>
      <c r="K107" s="125">
        <f t="shared" si="15"/>
        <v>0</v>
      </c>
    </row>
    <row r="108" spans="1:11" ht="12" customHeight="1">
      <c r="A108" s="59" t="s">
        <v>87</v>
      </c>
      <c r="B108" s="60" t="s">
        <v>311</v>
      </c>
      <c r="C108" s="113" t="s">
        <v>313</v>
      </c>
      <c r="D108" s="62" t="e">
        <f>#REF!+#REF!+#REF!</f>
        <v>#REF!</v>
      </c>
      <c r="E108" s="62" t="e">
        <f>#REF!+#REF!+#REF!</f>
        <v>#REF!</v>
      </c>
      <c r="F108" s="62" t="e">
        <f>#REF!+#REF!+#REF!</f>
        <v>#REF!</v>
      </c>
      <c r="G108" s="62" t="e">
        <f>#REF!+#REF!+#REF!</f>
        <v>#REF!</v>
      </c>
      <c r="H108" s="62" t="e">
        <f>#REF!+#REF!+#REF!</f>
        <v>#REF!</v>
      </c>
      <c r="I108" s="79">
        <v>0</v>
      </c>
      <c r="J108" s="79">
        <v>0</v>
      </c>
      <c r="K108" s="79">
        <v>0</v>
      </c>
    </row>
    <row r="109" spans="1:11" ht="12" customHeight="1">
      <c r="A109" s="114"/>
      <c r="B109" s="80" t="s">
        <v>311</v>
      </c>
      <c r="C109" s="115" t="s">
        <v>314</v>
      </c>
      <c r="D109" s="103" t="e">
        <f>#REF!+#REF!+#REF!</f>
        <v>#REF!</v>
      </c>
      <c r="E109" s="103" t="e">
        <f>#REF!+#REF!+#REF!</f>
        <v>#REF!</v>
      </c>
      <c r="F109" s="103" t="e">
        <f>#REF!+#REF!+#REF!</f>
        <v>#REF!</v>
      </c>
      <c r="G109" s="103" t="e">
        <f>#REF!+#REF!+#REF!</f>
        <v>#REF!</v>
      </c>
      <c r="H109" s="103" t="e">
        <f>#REF!+#REF!+#REF!</f>
        <v>#REF!</v>
      </c>
      <c r="I109" s="76">
        <v>0</v>
      </c>
      <c r="J109" s="76">
        <v>0</v>
      </c>
      <c r="K109" s="76">
        <v>0</v>
      </c>
    </row>
    <row r="110" spans="1:11" ht="12" customHeight="1" thickBot="1">
      <c r="A110" s="67" t="s">
        <v>90</v>
      </c>
      <c r="B110" s="68" t="s">
        <v>311</v>
      </c>
      <c r="C110" s="109" t="s">
        <v>315</v>
      </c>
      <c r="D110" s="103" t="e">
        <f>#REF!+#REF!+#REF!</f>
        <v>#REF!</v>
      </c>
      <c r="E110" s="103" t="e">
        <f>#REF!+#REF!+#REF!</f>
        <v>#REF!</v>
      </c>
      <c r="F110" s="103" t="e">
        <f>#REF!+#REF!+#REF!</f>
        <v>#REF!</v>
      </c>
      <c r="G110" s="103" t="e">
        <f>#REF!+#REF!+#REF!</f>
        <v>#REF!</v>
      </c>
      <c r="H110" s="103" t="e">
        <f>#REF!+#REF!+#REF!</f>
        <v>#REF!</v>
      </c>
      <c r="I110" s="76">
        <v>0</v>
      </c>
      <c r="J110" s="76">
        <v>0</v>
      </c>
      <c r="K110" s="76">
        <v>0</v>
      </c>
    </row>
    <row r="111" spans="1:11" ht="12" customHeight="1" thickBot="1">
      <c r="A111" s="54" t="s">
        <v>4</v>
      </c>
      <c r="B111" s="55"/>
      <c r="C111" s="112" t="s">
        <v>316</v>
      </c>
      <c r="D111" s="57" t="e">
        <f aca="true" t="shared" si="16" ref="D111:K111">+D95+D101+D107</f>
        <v>#REF!</v>
      </c>
      <c r="E111" s="57" t="e">
        <f t="shared" si="16"/>
        <v>#REF!</v>
      </c>
      <c r="F111" s="57" t="e">
        <f t="shared" si="16"/>
        <v>#REF!</v>
      </c>
      <c r="G111" s="57" t="e">
        <f t="shared" si="16"/>
        <v>#REF!</v>
      </c>
      <c r="H111" s="57" t="e">
        <f t="shared" si="16"/>
        <v>#REF!</v>
      </c>
      <c r="I111" s="125">
        <f t="shared" si="16"/>
        <v>27010000</v>
      </c>
      <c r="J111" s="125">
        <f t="shared" si="16"/>
        <v>32080000</v>
      </c>
      <c r="K111" s="125">
        <f t="shared" si="16"/>
        <v>25179556</v>
      </c>
    </row>
    <row r="112" spans="1:11" ht="12" customHeight="1" thickBot="1">
      <c r="A112" s="54" t="s">
        <v>5</v>
      </c>
      <c r="B112" s="55"/>
      <c r="C112" s="112" t="s">
        <v>317</v>
      </c>
      <c r="D112" s="57" t="e">
        <f aca="true" t="shared" si="17" ref="D112:K112">+D113+D114+D115</f>
        <v>#REF!</v>
      </c>
      <c r="E112" s="57" t="e">
        <f t="shared" si="17"/>
        <v>#REF!</v>
      </c>
      <c r="F112" s="57" t="e">
        <f t="shared" si="17"/>
        <v>#REF!</v>
      </c>
      <c r="G112" s="57" t="e">
        <f t="shared" si="17"/>
        <v>#REF!</v>
      </c>
      <c r="H112" s="57" t="e">
        <f t="shared" si="17"/>
        <v>#REF!</v>
      </c>
      <c r="I112" s="125">
        <f t="shared" si="17"/>
        <v>0</v>
      </c>
      <c r="J112" s="125">
        <f t="shared" si="17"/>
        <v>0</v>
      </c>
      <c r="K112" s="125">
        <f t="shared" si="17"/>
        <v>0</v>
      </c>
    </row>
    <row r="113" spans="1:11" ht="12" customHeight="1">
      <c r="A113" s="59" t="s">
        <v>128</v>
      </c>
      <c r="B113" s="60" t="s">
        <v>318</v>
      </c>
      <c r="C113" s="113" t="s">
        <v>319</v>
      </c>
      <c r="D113" s="110" t="e">
        <f>#REF!+#REF!+#REF!</f>
        <v>#REF!</v>
      </c>
      <c r="E113" s="110" t="e">
        <f>#REF!+#REF!+#REF!</f>
        <v>#REF!</v>
      </c>
      <c r="F113" s="110" t="e">
        <f>#REF!+#REF!+#REF!</f>
        <v>#REF!</v>
      </c>
      <c r="G113" s="110" t="e">
        <f>#REF!+#REF!+#REF!</f>
        <v>#REF!</v>
      </c>
      <c r="H113" s="110" t="e">
        <f>#REF!+#REF!+#REF!</f>
        <v>#REF!</v>
      </c>
      <c r="I113" s="134">
        <v>0</v>
      </c>
      <c r="J113" s="134">
        <v>0</v>
      </c>
      <c r="K113" s="134">
        <v>0</v>
      </c>
    </row>
    <row r="114" spans="1:11" ht="12" customHeight="1">
      <c r="A114" s="59" t="s">
        <v>131</v>
      </c>
      <c r="B114" s="60" t="s">
        <v>320</v>
      </c>
      <c r="C114" s="113" t="s">
        <v>321</v>
      </c>
      <c r="D114" s="110" t="e">
        <f>#REF!+#REF!+#REF!</f>
        <v>#REF!</v>
      </c>
      <c r="E114" s="110" t="e">
        <f>#REF!+#REF!+#REF!</f>
        <v>#REF!</v>
      </c>
      <c r="F114" s="110" t="e">
        <f>#REF!+#REF!+#REF!</f>
        <v>#REF!</v>
      </c>
      <c r="G114" s="110" t="e">
        <f>#REF!+#REF!+#REF!</f>
        <v>#REF!</v>
      </c>
      <c r="H114" s="110" t="e">
        <f>#REF!+#REF!+#REF!</f>
        <v>#REF!</v>
      </c>
      <c r="I114" s="134">
        <v>0</v>
      </c>
      <c r="J114" s="134">
        <v>0</v>
      </c>
      <c r="K114" s="134">
        <v>0</v>
      </c>
    </row>
    <row r="115" spans="1:11" ht="12" customHeight="1" thickBot="1">
      <c r="A115" s="114" t="s">
        <v>134</v>
      </c>
      <c r="B115" s="80" t="s">
        <v>322</v>
      </c>
      <c r="C115" s="116" t="s">
        <v>323</v>
      </c>
      <c r="D115" s="110" t="e">
        <f>#REF!+#REF!+#REF!</f>
        <v>#REF!</v>
      </c>
      <c r="E115" s="110" t="e">
        <f>#REF!+#REF!+#REF!</f>
        <v>#REF!</v>
      </c>
      <c r="F115" s="110" t="e">
        <f>#REF!+#REF!+#REF!</f>
        <v>#REF!</v>
      </c>
      <c r="G115" s="110" t="e">
        <f>#REF!+#REF!+#REF!</f>
        <v>#REF!</v>
      </c>
      <c r="H115" s="110" t="e">
        <f>#REF!+#REF!+#REF!</f>
        <v>#REF!</v>
      </c>
      <c r="I115" s="134">
        <v>0</v>
      </c>
      <c r="J115" s="134">
        <v>0</v>
      </c>
      <c r="K115" s="134">
        <v>0</v>
      </c>
    </row>
    <row r="116" spans="1:11" ht="12" customHeight="1" thickBot="1">
      <c r="A116" s="54" t="s">
        <v>6</v>
      </c>
      <c r="B116" s="55" t="s">
        <v>324</v>
      </c>
      <c r="C116" s="112" t="s">
        <v>325</v>
      </c>
      <c r="D116" s="57" t="e">
        <f aca="true" t="shared" si="18" ref="D116:K116">+D117+D118+D119+D120</f>
        <v>#REF!</v>
      </c>
      <c r="E116" s="57" t="e">
        <f t="shared" si="18"/>
        <v>#REF!</v>
      </c>
      <c r="F116" s="57" t="e">
        <f t="shared" si="18"/>
        <v>#REF!</v>
      </c>
      <c r="G116" s="57" t="e">
        <f t="shared" si="18"/>
        <v>#REF!</v>
      </c>
      <c r="H116" s="57" t="e">
        <f t="shared" si="18"/>
        <v>#REF!</v>
      </c>
      <c r="I116" s="125">
        <f t="shared" si="18"/>
        <v>0</v>
      </c>
      <c r="J116" s="125">
        <f t="shared" si="18"/>
        <v>0</v>
      </c>
      <c r="K116" s="125">
        <f t="shared" si="18"/>
        <v>0</v>
      </c>
    </row>
    <row r="117" spans="1:11" ht="12" customHeight="1">
      <c r="A117" s="59" t="s">
        <v>160</v>
      </c>
      <c r="B117" s="60" t="s">
        <v>326</v>
      </c>
      <c r="C117" s="113" t="s">
        <v>327</v>
      </c>
      <c r="D117" s="110" t="e">
        <f>#REF!+#REF!+#REF!</f>
        <v>#REF!</v>
      </c>
      <c r="E117" s="110" t="e">
        <f>#REF!+#REF!+#REF!</f>
        <v>#REF!</v>
      </c>
      <c r="F117" s="110" t="e">
        <f>#REF!+#REF!+#REF!</f>
        <v>#REF!</v>
      </c>
      <c r="G117" s="110" t="e">
        <f>#REF!+#REF!+#REF!</f>
        <v>#REF!</v>
      </c>
      <c r="H117" s="110" t="e">
        <f>#REF!+#REF!+#REF!</f>
        <v>#REF!</v>
      </c>
      <c r="I117" s="134">
        <v>0</v>
      </c>
      <c r="J117" s="134">
        <v>0</v>
      </c>
      <c r="K117" s="134">
        <v>0</v>
      </c>
    </row>
    <row r="118" spans="1:11" ht="12" customHeight="1">
      <c r="A118" s="59" t="s">
        <v>163</v>
      </c>
      <c r="B118" s="60" t="s">
        <v>328</v>
      </c>
      <c r="C118" s="113" t="s">
        <v>329</v>
      </c>
      <c r="D118" s="110" t="e">
        <f>#REF!+#REF!+#REF!</f>
        <v>#REF!</v>
      </c>
      <c r="E118" s="110" t="e">
        <f>#REF!+#REF!+#REF!</f>
        <v>#REF!</v>
      </c>
      <c r="F118" s="110" t="e">
        <f>#REF!+#REF!+#REF!</f>
        <v>#REF!</v>
      </c>
      <c r="G118" s="110" t="e">
        <f>#REF!+#REF!+#REF!</f>
        <v>#REF!</v>
      </c>
      <c r="H118" s="110" t="e">
        <f>#REF!+#REF!+#REF!</f>
        <v>#REF!</v>
      </c>
      <c r="I118" s="134">
        <v>0</v>
      </c>
      <c r="J118" s="134">
        <v>0</v>
      </c>
      <c r="K118" s="134">
        <v>0</v>
      </c>
    </row>
    <row r="119" spans="1:11" ht="12" customHeight="1">
      <c r="A119" s="59" t="s">
        <v>166</v>
      </c>
      <c r="B119" s="60" t="s">
        <v>330</v>
      </c>
      <c r="C119" s="113" t="s">
        <v>331</v>
      </c>
      <c r="D119" s="110" t="e">
        <f>#REF!+#REF!+#REF!</f>
        <v>#REF!</v>
      </c>
      <c r="E119" s="110" t="e">
        <f>#REF!+#REF!+#REF!</f>
        <v>#REF!</v>
      </c>
      <c r="F119" s="110" t="e">
        <f>#REF!+#REF!+#REF!</f>
        <v>#REF!</v>
      </c>
      <c r="G119" s="110" t="e">
        <f>#REF!+#REF!+#REF!</f>
        <v>#REF!</v>
      </c>
      <c r="H119" s="110" t="e">
        <f>#REF!+#REF!+#REF!</f>
        <v>#REF!</v>
      </c>
      <c r="I119" s="134">
        <v>0</v>
      </c>
      <c r="J119" s="134">
        <v>0</v>
      </c>
      <c r="K119" s="134">
        <v>0</v>
      </c>
    </row>
    <row r="120" spans="1:11" ht="12" customHeight="1" thickBot="1">
      <c r="A120" s="114" t="s">
        <v>169</v>
      </c>
      <c r="B120" s="80" t="s">
        <v>332</v>
      </c>
      <c r="C120" s="116" t="s">
        <v>333</v>
      </c>
      <c r="D120" s="110" t="e">
        <f>#REF!+#REF!+#REF!</f>
        <v>#REF!</v>
      </c>
      <c r="E120" s="110" t="e">
        <f>#REF!+#REF!+#REF!</f>
        <v>#REF!</v>
      </c>
      <c r="F120" s="110" t="e">
        <f>#REF!+#REF!+#REF!</f>
        <v>#REF!</v>
      </c>
      <c r="G120" s="110" t="e">
        <f>#REF!+#REF!+#REF!</f>
        <v>#REF!</v>
      </c>
      <c r="H120" s="110" t="e">
        <f>#REF!+#REF!+#REF!</f>
        <v>#REF!</v>
      </c>
      <c r="I120" s="134">
        <v>0</v>
      </c>
      <c r="J120" s="134">
        <v>0</v>
      </c>
      <c r="K120" s="134">
        <v>0</v>
      </c>
    </row>
    <row r="121" spans="1:11" ht="12" customHeight="1" thickBot="1">
      <c r="A121" s="54" t="s">
        <v>7</v>
      </c>
      <c r="B121" s="55"/>
      <c r="C121" s="112" t="s">
        <v>334</v>
      </c>
      <c r="D121" s="72" t="e">
        <f>+D122+D123+D125+D126</f>
        <v>#REF!</v>
      </c>
      <c r="E121" s="72" t="e">
        <f>+E122+E123+E125+E126</f>
        <v>#REF!</v>
      </c>
      <c r="F121" s="72" t="e">
        <f>+F122+F123+F125+F126</f>
        <v>#REF!</v>
      </c>
      <c r="G121" s="72" t="e">
        <f>+G122+G123+G125+G126</f>
        <v>#REF!</v>
      </c>
      <c r="H121" s="72" t="e">
        <f>+H122+H123+H125+H126</f>
        <v>#REF!</v>
      </c>
      <c r="I121" s="126">
        <f>+I122+I123+I125+I126+I124</f>
        <v>0</v>
      </c>
      <c r="J121" s="126">
        <f>+J122+J123+J125+J126+J124</f>
        <v>0</v>
      </c>
      <c r="K121" s="126">
        <f>+K122+K123+K125+K126+K124</f>
        <v>0</v>
      </c>
    </row>
    <row r="122" spans="1:11" ht="12" customHeight="1">
      <c r="A122" s="59" t="s">
        <v>335</v>
      </c>
      <c r="B122" s="60" t="s">
        <v>336</v>
      </c>
      <c r="C122" s="113" t="s">
        <v>337</v>
      </c>
      <c r="D122" s="110" t="e">
        <f>#REF!+#REF!+#REF!</f>
        <v>#REF!</v>
      </c>
      <c r="E122" s="110" t="e">
        <f>#REF!+#REF!+#REF!</f>
        <v>#REF!</v>
      </c>
      <c r="F122" s="110" t="e">
        <f>#REF!+#REF!+#REF!</f>
        <v>#REF!</v>
      </c>
      <c r="G122" s="110" t="e">
        <f>#REF!+#REF!+#REF!</f>
        <v>#REF!</v>
      </c>
      <c r="H122" s="110" t="e">
        <f>#REF!+#REF!+#REF!</f>
        <v>#REF!</v>
      </c>
      <c r="I122" s="134">
        <v>0</v>
      </c>
      <c r="J122" s="134">
        <v>0</v>
      </c>
      <c r="K122" s="134">
        <v>0</v>
      </c>
    </row>
    <row r="123" spans="1:11" ht="12" customHeight="1">
      <c r="A123" s="59" t="s">
        <v>338</v>
      </c>
      <c r="B123" s="60" t="s">
        <v>339</v>
      </c>
      <c r="C123" s="113" t="s">
        <v>340</v>
      </c>
      <c r="D123" s="110" t="e">
        <f>#REF!+#REF!+#REF!</f>
        <v>#REF!</v>
      </c>
      <c r="E123" s="110" t="e">
        <f>#REF!+#REF!+#REF!</f>
        <v>#REF!</v>
      </c>
      <c r="F123" s="110" t="e">
        <f>#REF!+#REF!+#REF!</f>
        <v>#REF!</v>
      </c>
      <c r="G123" s="110" t="e">
        <f>#REF!+#REF!+#REF!</f>
        <v>#REF!</v>
      </c>
      <c r="H123" s="110" t="e">
        <f>#REF!+#REF!+#REF!</f>
        <v>#REF!</v>
      </c>
      <c r="I123" s="134">
        <v>0</v>
      </c>
      <c r="J123" s="134">
        <v>0</v>
      </c>
      <c r="K123" s="134">
        <v>0</v>
      </c>
    </row>
    <row r="124" spans="1:11" ht="12" customHeight="1">
      <c r="A124" s="59" t="s">
        <v>341</v>
      </c>
      <c r="B124" s="60" t="s">
        <v>342</v>
      </c>
      <c r="C124" s="113" t="s">
        <v>343</v>
      </c>
      <c r="D124" s="110" t="e">
        <f>#REF!+#REF!+#REF!</f>
        <v>#REF!</v>
      </c>
      <c r="E124" s="110" t="e">
        <f>#REF!+#REF!+#REF!</f>
        <v>#REF!</v>
      </c>
      <c r="F124" s="110" t="e">
        <f>#REF!+#REF!+#REF!</f>
        <v>#REF!</v>
      </c>
      <c r="G124" s="110" t="e">
        <f>#REF!+#REF!+#REF!</f>
        <v>#REF!</v>
      </c>
      <c r="H124" s="110" t="e">
        <f>#REF!+#REF!+#REF!</f>
        <v>#REF!</v>
      </c>
      <c r="I124" s="134">
        <v>0</v>
      </c>
      <c r="J124" s="134">
        <v>0</v>
      </c>
      <c r="K124" s="134">
        <v>0</v>
      </c>
    </row>
    <row r="125" spans="1:11" ht="12" customHeight="1">
      <c r="A125" s="59" t="s">
        <v>344</v>
      </c>
      <c r="B125" s="60" t="s">
        <v>345</v>
      </c>
      <c r="C125" s="113" t="s">
        <v>346</v>
      </c>
      <c r="D125" s="110" t="e">
        <f>#REF!+#REF!+#REF!</f>
        <v>#REF!</v>
      </c>
      <c r="E125" s="110" t="e">
        <f>#REF!+#REF!+#REF!</f>
        <v>#REF!</v>
      </c>
      <c r="F125" s="110" t="e">
        <f>#REF!+#REF!+#REF!</f>
        <v>#REF!</v>
      </c>
      <c r="G125" s="110" t="e">
        <f>#REF!+#REF!+#REF!</f>
        <v>#REF!</v>
      </c>
      <c r="H125" s="110" t="e">
        <f>#REF!+#REF!+#REF!</f>
        <v>#REF!</v>
      </c>
      <c r="I125" s="134">
        <v>0</v>
      </c>
      <c r="J125" s="134">
        <v>0</v>
      </c>
      <c r="K125" s="134">
        <v>0</v>
      </c>
    </row>
    <row r="126" spans="1:11" ht="12" customHeight="1" thickBot="1">
      <c r="A126" s="114" t="s">
        <v>347</v>
      </c>
      <c r="B126" s="80" t="s">
        <v>348</v>
      </c>
      <c r="C126" s="116" t="s">
        <v>349</v>
      </c>
      <c r="D126" s="110" t="e">
        <f>#REF!+#REF!+#REF!</f>
        <v>#REF!</v>
      </c>
      <c r="E126" s="110" t="e">
        <f>#REF!+#REF!+#REF!</f>
        <v>#REF!</v>
      </c>
      <c r="F126" s="110" t="e">
        <f>#REF!+#REF!+#REF!</f>
        <v>#REF!</v>
      </c>
      <c r="G126" s="110" t="e">
        <f>#REF!+#REF!+#REF!</f>
        <v>#REF!</v>
      </c>
      <c r="H126" s="110" t="e">
        <f>#REF!+#REF!+#REF!</f>
        <v>#REF!</v>
      </c>
      <c r="I126" s="134">
        <v>0</v>
      </c>
      <c r="J126" s="134">
        <v>0</v>
      </c>
      <c r="K126" s="134">
        <v>0</v>
      </c>
    </row>
    <row r="127" spans="1:11" ht="12" customHeight="1" thickBot="1">
      <c r="A127" s="54" t="s">
        <v>8</v>
      </c>
      <c r="B127" s="55" t="s">
        <v>350</v>
      </c>
      <c r="C127" s="112" t="s">
        <v>351</v>
      </c>
      <c r="D127" s="117" t="e">
        <f>+D128+D129+D130+D131</f>
        <v>#REF!</v>
      </c>
      <c r="E127" s="117" t="e">
        <f>+E128+E129+E130+E131</f>
        <v>#REF!</v>
      </c>
      <c r="F127" s="117" t="e">
        <f>+F128+F129+F130+F131</f>
        <v>#REF!</v>
      </c>
      <c r="G127" s="117" t="e">
        <f>+G128+G129+G130+G131</f>
        <v>#REF!</v>
      </c>
      <c r="H127" s="117" t="e">
        <f>+H128+H129+H130+H131</f>
        <v>#REF!</v>
      </c>
      <c r="I127" s="135">
        <v>0</v>
      </c>
      <c r="J127" s="135">
        <v>0</v>
      </c>
      <c r="K127" s="135">
        <v>0</v>
      </c>
    </row>
    <row r="128" spans="1:11" ht="12" customHeight="1">
      <c r="A128" s="59" t="s">
        <v>352</v>
      </c>
      <c r="B128" s="60" t="s">
        <v>353</v>
      </c>
      <c r="C128" s="113" t="s">
        <v>354</v>
      </c>
      <c r="D128" s="110" t="e">
        <f>#REF!+#REF!+#REF!</f>
        <v>#REF!</v>
      </c>
      <c r="E128" s="110" t="e">
        <f>#REF!+#REF!+#REF!</f>
        <v>#REF!</v>
      </c>
      <c r="F128" s="110" t="e">
        <f>#REF!+#REF!+#REF!</f>
        <v>#REF!</v>
      </c>
      <c r="G128" s="110" t="e">
        <f>#REF!+#REF!+#REF!</f>
        <v>#REF!</v>
      </c>
      <c r="H128" s="110" t="e">
        <f>#REF!+#REF!+#REF!</f>
        <v>#REF!</v>
      </c>
      <c r="I128" s="134">
        <v>0</v>
      </c>
      <c r="J128" s="134">
        <v>0</v>
      </c>
      <c r="K128" s="134">
        <v>0</v>
      </c>
    </row>
    <row r="129" spans="1:11" ht="12" customHeight="1">
      <c r="A129" s="59" t="s">
        <v>355</v>
      </c>
      <c r="B129" s="60" t="s">
        <v>356</v>
      </c>
      <c r="C129" s="113" t="s">
        <v>357</v>
      </c>
      <c r="D129" s="110" t="e">
        <f>#REF!+#REF!+#REF!</f>
        <v>#REF!</v>
      </c>
      <c r="E129" s="110" t="e">
        <f>#REF!+#REF!+#REF!</f>
        <v>#REF!</v>
      </c>
      <c r="F129" s="110" t="e">
        <f>#REF!+#REF!+#REF!</f>
        <v>#REF!</v>
      </c>
      <c r="G129" s="110" t="e">
        <f>#REF!+#REF!+#REF!</f>
        <v>#REF!</v>
      </c>
      <c r="H129" s="110" t="e">
        <f>#REF!+#REF!+#REF!</f>
        <v>#REF!</v>
      </c>
      <c r="I129" s="134">
        <v>0</v>
      </c>
      <c r="J129" s="134">
        <v>0</v>
      </c>
      <c r="K129" s="134">
        <v>0</v>
      </c>
    </row>
    <row r="130" spans="1:11" ht="12" customHeight="1">
      <c r="A130" s="59" t="s">
        <v>358</v>
      </c>
      <c r="B130" s="60" t="s">
        <v>359</v>
      </c>
      <c r="C130" s="113" t="s">
        <v>360</v>
      </c>
      <c r="D130" s="110" t="e">
        <f>#REF!+#REF!+#REF!</f>
        <v>#REF!</v>
      </c>
      <c r="E130" s="110" t="e">
        <f>#REF!+#REF!+#REF!</f>
        <v>#REF!</v>
      </c>
      <c r="F130" s="110" t="e">
        <f>#REF!+#REF!+#REF!</f>
        <v>#REF!</v>
      </c>
      <c r="G130" s="110" t="e">
        <f>#REF!+#REF!+#REF!</f>
        <v>#REF!</v>
      </c>
      <c r="H130" s="110" t="e">
        <f>#REF!+#REF!+#REF!</f>
        <v>#REF!</v>
      </c>
      <c r="I130" s="134">
        <v>0</v>
      </c>
      <c r="J130" s="134">
        <v>0</v>
      </c>
      <c r="K130" s="134">
        <v>0</v>
      </c>
    </row>
    <row r="131" spans="1:11" ht="12" customHeight="1" thickBot="1">
      <c r="A131" s="59" t="s">
        <v>361</v>
      </c>
      <c r="B131" s="60" t="s">
        <v>362</v>
      </c>
      <c r="C131" s="113" t="s">
        <v>363</v>
      </c>
      <c r="D131" s="110" t="e">
        <f>#REF!+#REF!+#REF!</f>
        <v>#REF!</v>
      </c>
      <c r="E131" s="110" t="e">
        <f>#REF!+#REF!+#REF!</f>
        <v>#REF!</v>
      </c>
      <c r="F131" s="110" t="e">
        <f>#REF!+#REF!+#REF!</f>
        <v>#REF!</v>
      </c>
      <c r="G131" s="110" t="e">
        <f>#REF!+#REF!+#REF!</f>
        <v>#REF!</v>
      </c>
      <c r="H131" s="110" t="e">
        <f>#REF!+#REF!+#REF!</f>
        <v>#REF!</v>
      </c>
      <c r="I131" s="134">
        <v>0</v>
      </c>
      <c r="J131" s="134">
        <v>0</v>
      </c>
      <c r="K131" s="134">
        <v>0</v>
      </c>
    </row>
    <row r="132" spans="1:13" ht="15" customHeight="1" thickBot="1">
      <c r="A132" s="54" t="s">
        <v>210</v>
      </c>
      <c r="B132" s="55"/>
      <c r="C132" s="112" t="s">
        <v>364</v>
      </c>
      <c r="D132" s="118" t="e">
        <f aca="true" t="shared" si="19" ref="D132:K132">+D112+D116+D121+D127</f>
        <v>#REF!</v>
      </c>
      <c r="E132" s="118" t="e">
        <f t="shared" si="19"/>
        <v>#REF!</v>
      </c>
      <c r="F132" s="118" t="e">
        <f t="shared" si="19"/>
        <v>#REF!</v>
      </c>
      <c r="G132" s="118" t="e">
        <f t="shared" si="19"/>
        <v>#REF!</v>
      </c>
      <c r="H132" s="118" t="e">
        <f t="shared" si="19"/>
        <v>#REF!</v>
      </c>
      <c r="I132" s="136">
        <f t="shared" si="19"/>
        <v>0</v>
      </c>
      <c r="J132" s="136">
        <f t="shared" si="19"/>
        <v>0</v>
      </c>
      <c r="K132" s="136">
        <f t="shared" si="19"/>
        <v>0</v>
      </c>
      <c r="L132" s="119"/>
      <c r="M132" s="119"/>
    </row>
    <row r="133" spans="1:11" s="58" customFormat="1" ht="12.75" customHeight="1" thickBot="1">
      <c r="A133" s="120" t="s">
        <v>365</v>
      </c>
      <c r="B133" s="121"/>
      <c r="C133" s="122" t="s">
        <v>366</v>
      </c>
      <c r="D133" s="118" t="e">
        <f aca="true" t="shared" si="20" ref="D133:K133">+D111+D132</f>
        <v>#REF!</v>
      </c>
      <c r="E133" s="118" t="e">
        <f t="shared" si="20"/>
        <v>#REF!</v>
      </c>
      <c r="F133" s="118" t="e">
        <f t="shared" si="20"/>
        <v>#REF!</v>
      </c>
      <c r="G133" s="118" t="e">
        <f t="shared" si="20"/>
        <v>#REF!</v>
      </c>
      <c r="H133" s="118" t="e">
        <f t="shared" si="20"/>
        <v>#REF!</v>
      </c>
      <c r="I133" s="136">
        <f t="shared" si="20"/>
        <v>27010000</v>
      </c>
      <c r="J133" s="136">
        <f t="shared" si="20"/>
        <v>32080000</v>
      </c>
      <c r="K133" s="136">
        <f t="shared" si="20"/>
        <v>25179556</v>
      </c>
    </row>
    <row r="134" ht="7.5" customHeight="1"/>
    <row r="135" spans="1:10" ht="15.75">
      <c r="A135" s="292" t="s">
        <v>367</v>
      </c>
      <c r="B135" s="292"/>
      <c r="C135" s="292"/>
      <c r="D135" s="292"/>
      <c r="E135" s="292"/>
      <c r="F135" s="292"/>
      <c r="G135" s="292"/>
      <c r="H135" s="292"/>
      <c r="I135" s="292"/>
      <c r="J135" s="292"/>
    </row>
    <row r="136" spans="1:6" ht="12" customHeight="1" thickBot="1">
      <c r="A136" s="291" t="s">
        <v>368</v>
      </c>
      <c r="B136" s="291"/>
      <c r="C136" s="291"/>
      <c r="D136" s="45"/>
      <c r="E136" s="45"/>
      <c r="F136" s="45"/>
    </row>
    <row r="137" spans="1:11" ht="27" customHeight="1" thickBot="1">
      <c r="A137" s="54">
        <v>1</v>
      </c>
      <c r="B137" s="55"/>
      <c r="C137" s="107" t="s">
        <v>369</v>
      </c>
      <c r="D137" s="57" t="e">
        <f>+D62-D111</f>
        <v>#REF!</v>
      </c>
      <c r="E137" s="57" t="e">
        <f aca="true" t="shared" si="21" ref="E137:K137">+E62-E111</f>
        <v>#REF!</v>
      </c>
      <c r="F137" s="57" t="e">
        <f t="shared" si="21"/>
        <v>#REF!</v>
      </c>
      <c r="G137" s="57" t="e">
        <f t="shared" si="21"/>
        <v>#REF!</v>
      </c>
      <c r="H137" s="57" t="e">
        <f t="shared" si="21"/>
        <v>#REF!</v>
      </c>
      <c r="I137" s="57">
        <f t="shared" si="21"/>
        <v>-27007000</v>
      </c>
      <c r="J137" s="57">
        <f t="shared" si="21"/>
        <v>-32077000</v>
      </c>
      <c r="K137" s="57">
        <f t="shared" si="21"/>
        <v>-25144893</v>
      </c>
    </row>
    <row r="138" spans="1:11" ht="27.75" customHeight="1" thickBot="1">
      <c r="A138" s="54" t="s">
        <v>2</v>
      </c>
      <c r="B138" s="55"/>
      <c r="C138" s="107" t="s">
        <v>370</v>
      </c>
      <c r="D138" s="57" t="e">
        <f>+D88-D132</f>
        <v>#REF!</v>
      </c>
      <c r="E138" s="57" t="e">
        <f aca="true" t="shared" si="22" ref="E138:K138">+E88-E132</f>
        <v>#REF!</v>
      </c>
      <c r="F138" s="57" t="e">
        <f t="shared" si="22"/>
        <v>#REF!</v>
      </c>
      <c r="G138" s="57" t="e">
        <f t="shared" si="22"/>
        <v>#REF!</v>
      </c>
      <c r="H138" s="57" t="e">
        <f t="shared" si="22"/>
        <v>#REF!</v>
      </c>
      <c r="I138" s="57">
        <f t="shared" si="22"/>
        <v>27007000</v>
      </c>
      <c r="J138" s="57">
        <f t="shared" si="22"/>
        <v>32077000</v>
      </c>
      <c r="K138" s="57">
        <f t="shared" si="22"/>
        <v>25214094</v>
      </c>
    </row>
    <row r="139" spans="1:10" ht="15.75" customHeight="1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</row>
  </sheetData>
  <sheetProtection/>
  <mergeCells count="9">
    <mergeCell ref="A91:J91"/>
    <mergeCell ref="A92:C92"/>
    <mergeCell ref="A135:J135"/>
    <mergeCell ref="A136:C136"/>
    <mergeCell ref="A139:J139"/>
    <mergeCell ref="A1:K1"/>
    <mergeCell ref="A2:J2"/>
    <mergeCell ref="A3:C3"/>
    <mergeCell ref="J3:K3"/>
  </mergeCells>
  <printOptions horizontalCentered="1"/>
  <pageMargins left="0.34" right="0.34" top="0.91" bottom="0.88" header="0.58" footer="0.62"/>
  <pageSetup horizontalDpi="600" verticalDpi="600" orientation="landscape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03">
      <selection activeCell="A139" sqref="A139:J139"/>
    </sheetView>
  </sheetViews>
  <sheetFormatPr defaultColWidth="9.00390625" defaultRowHeight="12.75"/>
  <cols>
    <col min="1" max="2" width="9.50390625" style="123" customWidth="1"/>
    <col min="3" max="3" width="71.00390625" style="123" customWidth="1"/>
    <col min="4" max="5" width="15.375" style="124" hidden="1" customWidth="1"/>
    <col min="6" max="6" width="12.625" style="124" hidden="1" customWidth="1"/>
    <col min="7" max="7" width="14.375" style="44" hidden="1" customWidth="1"/>
    <col min="8" max="8" width="14.50390625" style="44" hidden="1" customWidth="1"/>
    <col min="9" max="9" width="14.50390625" style="44" customWidth="1"/>
    <col min="10" max="10" width="14.375" style="44" bestFit="1" customWidth="1"/>
    <col min="11" max="11" width="14.50390625" style="44" customWidth="1"/>
    <col min="12" max="16384" width="9.375" style="44" customWidth="1"/>
  </cols>
  <sheetData>
    <row r="1" spans="1:11" ht="32.25" customHeight="1">
      <c r="A1" s="296" t="s">
        <v>527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0" ht="15.75" customHeight="1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1" ht="15.75" customHeight="1" thickBot="1">
      <c r="A3" s="291" t="s">
        <v>40</v>
      </c>
      <c r="B3" s="291"/>
      <c r="C3" s="291"/>
      <c r="D3" s="45"/>
      <c r="E3" s="45"/>
      <c r="F3" s="45"/>
      <c r="J3" s="297" t="s">
        <v>486</v>
      </c>
      <c r="K3" s="297"/>
    </row>
    <row r="4" spans="1:11" ht="42.75" thickBot="1">
      <c r="A4" s="46" t="s">
        <v>41</v>
      </c>
      <c r="B4" s="47" t="s">
        <v>42</v>
      </c>
      <c r="C4" s="48" t="s">
        <v>43</v>
      </c>
      <c r="D4" s="49" t="s">
        <v>44</v>
      </c>
      <c r="E4" s="50" t="s">
        <v>45</v>
      </c>
      <c r="F4" s="51" t="s">
        <v>46</v>
      </c>
      <c r="G4" s="50" t="s">
        <v>47</v>
      </c>
      <c r="H4" s="51" t="s">
        <v>48</v>
      </c>
      <c r="I4" s="51" t="s">
        <v>371</v>
      </c>
      <c r="J4" s="51" t="s">
        <v>47</v>
      </c>
      <c r="K4" s="51" t="s">
        <v>372</v>
      </c>
    </row>
    <row r="5" spans="1:11" s="53" customFormat="1" ht="12" customHeight="1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/>
      <c r="J5" s="52">
        <v>9</v>
      </c>
      <c r="K5" s="52"/>
    </row>
    <row r="6" spans="1:11" s="58" customFormat="1" ht="12" customHeight="1" thickBot="1">
      <c r="A6" s="54" t="s">
        <v>1</v>
      </c>
      <c r="B6" s="55" t="s">
        <v>49</v>
      </c>
      <c r="C6" s="56" t="s">
        <v>50</v>
      </c>
      <c r="D6" s="57" t="e">
        <f aca="true" t="shared" si="0" ref="D6:K6">+D7+D8+D9+D10+D11+D12</f>
        <v>#REF!</v>
      </c>
      <c r="E6" s="57" t="e">
        <f t="shared" si="0"/>
        <v>#REF!</v>
      </c>
      <c r="F6" s="57" t="e">
        <f t="shared" si="0"/>
        <v>#REF!</v>
      </c>
      <c r="G6" s="57" t="e">
        <f t="shared" si="0"/>
        <v>#REF!</v>
      </c>
      <c r="H6" s="57" t="e">
        <f t="shared" si="0"/>
        <v>#REF!</v>
      </c>
      <c r="I6" s="125">
        <f t="shared" si="0"/>
        <v>0</v>
      </c>
      <c r="J6" s="125">
        <f t="shared" si="0"/>
        <v>0</v>
      </c>
      <c r="K6" s="125">
        <f t="shared" si="0"/>
        <v>0</v>
      </c>
    </row>
    <row r="7" spans="1:11" s="58" customFormat="1" ht="12" customHeight="1">
      <c r="A7" s="59" t="s">
        <v>51</v>
      </c>
      <c r="B7" s="60" t="s">
        <v>52</v>
      </c>
      <c r="C7" s="61" t="s">
        <v>53</v>
      </c>
      <c r="D7" s="62" t="e">
        <f>#REF!+#REF!+#REF!</f>
        <v>#REF!</v>
      </c>
      <c r="E7" s="62" t="e">
        <f>#REF!+#REF!+#REF!</f>
        <v>#REF!</v>
      </c>
      <c r="F7" s="62" t="e">
        <f>#REF!+#REF!+#REF!</f>
        <v>#REF!</v>
      </c>
      <c r="G7" s="62" t="e">
        <f>#REF!+#REF!+#REF!</f>
        <v>#REF!</v>
      </c>
      <c r="H7" s="62" t="e">
        <f>#REF!+#REF!+#REF!</f>
        <v>#REF!</v>
      </c>
      <c r="I7" s="79">
        <v>0</v>
      </c>
      <c r="J7" s="79">
        <v>0</v>
      </c>
      <c r="K7" s="79">
        <v>0</v>
      </c>
    </row>
    <row r="8" spans="1:11" s="58" customFormat="1" ht="12" customHeight="1">
      <c r="A8" s="63" t="s">
        <v>54</v>
      </c>
      <c r="B8" s="64" t="s">
        <v>55</v>
      </c>
      <c r="C8" s="65" t="s">
        <v>56</v>
      </c>
      <c r="D8" s="66" t="e">
        <f>#REF!+#REF!+#REF!</f>
        <v>#REF!</v>
      </c>
      <c r="E8" s="66" t="e">
        <f>#REF!+#REF!+#REF!</f>
        <v>#REF!</v>
      </c>
      <c r="F8" s="66" t="e">
        <f>#REF!+#REF!+#REF!</f>
        <v>#REF!</v>
      </c>
      <c r="G8" s="66" t="e">
        <f>#REF!+#REF!+#REF!</f>
        <v>#REF!</v>
      </c>
      <c r="H8" s="66" t="e">
        <f>#REF!+#REF!+#REF!</f>
        <v>#REF!</v>
      </c>
      <c r="I8" s="70">
        <v>0</v>
      </c>
      <c r="J8" s="70">
        <v>0</v>
      </c>
      <c r="K8" s="70">
        <v>0</v>
      </c>
    </row>
    <row r="9" spans="1:11" s="58" customFormat="1" ht="12" customHeight="1">
      <c r="A9" s="63" t="s">
        <v>57</v>
      </c>
      <c r="B9" s="64" t="s">
        <v>58</v>
      </c>
      <c r="C9" s="65" t="s">
        <v>59</v>
      </c>
      <c r="D9" s="66" t="e">
        <f>#REF!+#REF!+#REF!</f>
        <v>#REF!</v>
      </c>
      <c r="E9" s="66" t="e">
        <f>#REF!+#REF!+#REF!</f>
        <v>#REF!</v>
      </c>
      <c r="F9" s="66" t="e">
        <f>#REF!+#REF!+#REF!</f>
        <v>#REF!</v>
      </c>
      <c r="G9" s="66" t="e">
        <f>#REF!+#REF!+#REF!</f>
        <v>#REF!</v>
      </c>
      <c r="H9" s="66" t="e">
        <f>#REF!+#REF!+#REF!</f>
        <v>#REF!</v>
      </c>
      <c r="I9" s="70">
        <v>0</v>
      </c>
      <c r="J9" s="70">
        <v>0</v>
      </c>
      <c r="K9" s="70">
        <v>0</v>
      </c>
    </row>
    <row r="10" spans="1:11" s="58" customFormat="1" ht="12" customHeight="1">
      <c r="A10" s="63" t="s">
        <v>60</v>
      </c>
      <c r="B10" s="64" t="s">
        <v>61</v>
      </c>
      <c r="C10" s="65" t="s">
        <v>62</v>
      </c>
      <c r="D10" s="66" t="e">
        <f>#REF!+#REF!+#REF!</f>
        <v>#REF!</v>
      </c>
      <c r="E10" s="66" t="e">
        <f>#REF!+#REF!+#REF!</f>
        <v>#REF!</v>
      </c>
      <c r="F10" s="66" t="e">
        <f>#REF!+#REF!+#REF!</f>
        <v>#REF!</v>
      </c>
      <c r="G10" s="66" t="e">
        <f>#REF!+#REF!+#REF!</f>
        <v>#REF!</v>
      </c>
      <c r="H10" s="66" t="e">
        <f>#REF!+#REF!+#REF!</f>
        <v>#REF!</v>
      </c>
      <c r="I10" s="70">
        <v>0</v>
      </c>
      <c r="J10" s="70">
        <v>0</v>
      </c>
      <c r="K10" s="70">
        <v>0</v>
      </c>
    </row>
    <row r="11" spans="1:11" s="58" customFormat="1" ht="12" customHeight="1">
      <c r="A11" s="63" t="s">
        <v>63</v>
      </c>
      <c r="B11" s="64" t="s">
        <v>64</v>
      </c>
      <c r="C11" s="65" t="s">
        <v>65</v>
      </c>
      <c r="D11" s="66" t="e">
        <f>#REF!+#REF!+#REF!</f>
        <v>#REF!</v>
      </c>
      <c r="E11" s="66" t="e">
        <f>#REF!+#REF!+#REF!</f>
        <v>#REF!</v>
      </c>
      <c r="F11" s="66" t="e">
        <f>#REF!+#REF!+#REF!</f>
        <v>#REF!</v>
      </c>
      <c r="G11" s="66" t="e">
        <f>#REF!+#REF!+#REF!</f>
        <v>#REF!</v>
      </c>
      <c r="H11" s="66" t="e">
        <f>#REF!+#REF!+#REF!</f>
        <v>#REF!</v>
      </c>
      <c r="I11" s="70">
        <v>0</v>
      </c>
      <c r="J11" s="70">
        <v>0</v>
      </c>
      <c r="K11" s="70">
        <v>0</v>
      </c>
    </row>
    <row r="12" spans="1:11" s="58" customFormat="1" ht="12" customHeight="1" thickBot="1">
      <c r="A12" s="67" t="s">
        <v>66</v>
      </c>
      <c r="B12" s="68" t="s">
        <v>67</v>
      </c>
      <c r="C12" s="69" t="s">
        <v>68</v>
      </c>
      <c r="D12" s="66" t="e">
        <f>#REF!+#REF!+#REF!</f>
        <v>#REF!</v>
      </c>
      <c r="E12" s="66" t="e">
        <f>#REF!+#REF!+#REF!</f>
        <v>#REF!</v>
      </c>
      <c r="F12" s="66" t="e">
        <f>#REF!+#REF!+#REF!</f>
        <v>#REF!</v>
      </c>
      <c r="G12" s="66" t="e">
        <f>#REF!+#REF!+#REF!</f>
        <v>#REF!</v>
      </c>
      <c r="H12" s="66" t="e">
        <f>#REF!+#REF!+#REF!</f>
        <v>#REF!</v>
      </c>
      <c r="I12" s="70">
        <v>0</v>
      </c>
      <c r="J12" s="70">
        <v>0</v>
      </c>
      <c r="K12" s="70">
        <v>0</v>
      </c>
    </row>
    <row r="13" spans="1:11" s="58" customFormat="1" ht="12" customHeight="1" thickBot="1">
      <c r="A13" s="54" t="s">
        <v>2</v>
      </c>
      <c r="B13" s="55"/>
      <c r="C13" s="71" t="s">
        <v>69</v>
      </c>
      <c r="D13" s="57" t="e">
        <f>+D14+D15+D16+D17+D18</f>
        <v>#REF!</v>
      </c>
      <c r="E13" s="57" t="e">
        <f>+E14+E15+E16+E17+E18</f>
        <v>#REF!</v>
      </c>
      <c r="F13" s="57" t="e">
        <f>+F14+F15+F16+F17+F18</f>
        <v>#REF!</v>
      </c>
      <c r="G13" s="57" t="e">
        <f>+G14+G15+G16+G17+G18</f>
        <v>#REF!</v>
      </c>
      <c r="H13" s="57" t="e">
        <f>+H14+H15+H16+H17+H18</f>
        <v>#REF!</v>
      </c>
      <c r="I13" s="125">
        <v>0</v>
      </c>
      <c r="J13" s="125">
        <v>0</v>
      </c>
      <c r="K13" s="125">
        <v>0</v>
      </c>
    </row>
    <row r="14" spans="1:11" s="58" customFormat="1" ht="12" customHeight="1">
      <c r="A14" s="59" t="s">
        <v>70</v>
      </c>
      <c r="B14" s="60" t="s">
        <v>71</v>
      </c>
      <c r="C14" s="61" t="s">
        <v>72</v>
      </c>
      <c r="D14" s="62" t="e">
        <f>#REF!+#REF!+#REF!</f>
        <v>#REF!</v>
      </c>
      <c r="E14" s="62" t="e">
        <f>#REF!+#REF!+#REF!</f>
        <v>#REF!</v>
      </c>
      <c r="F14" s="62" t="e">
        <f>#REF!+#REF!+#REF!</f>
        <v>#REF!</v>
      </c>
      <c r="G14" s="62" t="e">
        <f>#REF!+#REF!+#REF!</f>
        <v>#REF!</v>
      </c>
      <c r="H14" s="62" t="e">
        <f>#REF!+#REF!+#REF!</f>
        <v>#REF!</v>
      </c>
      <c r="I14" s="79">
        <v>0</v>
      </c>
      <c r="J14" s="79">
        <v>0</v>
      </c>
      <c r="K14" s="79">
        <v>0</v>
      </c>
    </row>
    <row r="15" spans="1:11" s="58" customFormat="1" ht="12" customHeight="1">
      <c r="A15" s="63" t="s">
        <v>73</v>
      </c>
      <c r="B15" s="64" t="s">
        <v>74</v>
      </c>
      <c r="C15" s="65" t="s">
        <v>75</v>
      </c>
      <c r="D15" s="66" t="e">
        <f>#REF!+#REF!+#REF!</f>
        <v>#REF!</v>
      </c>
      <c r="E15" s="66" t="e">
        <f>#REF!+#REF!+#REF!</f>
        <v>#REF!</v>
      </c>
      <c r="F15" s="66" t="e">
        <f>#REF!+#REF!+#REF!</f>
        <v>#REF!</v>
      </c>
      <c r="G15" s="66" t="e">
        <f>#REF!+#REF!+#REF!</f>
        <v>#REF!</v>
      </c>
      <c r="H15" s="66" t="e">
        <f>#REF!+#REF!+#REF!</f>
        <v>#REF!</v>
      </c>
      <c r="I15" s="70">
        <v>0</v>
      </c>
      <c r="J15" s="70">
        <v>0</v>
      </c>
      <c r="K15" s="70">
        <v>0</v>
      </c>
    </row>
    <row r="16" spans="1:11" s="58" customFormat="1" ht="12" customHeight="1">
      <c r="A16" s="63" t="s">
        <v>76</v>
      </c>
      <c r="B16" s="64" t="s">
        <v>77</v>
      </c>
      <c r="C16" s="65" t="s">
        <v>78</v>
      </c>
      <c r="D16" s="66" t="e">
        <f>#REF!+#REF!+#REF!</f>
        <v>#REF!</v>
      </c>
      <c r="E16" s="66" t="e">
        <f>#REF!+#REF!+#REF!</f>
        <v>#REF!</v>
      </c>
      <c r="F16" s="66" t="e">
        <f>#REF!+#REF!+#REF!</f>
        <v>#REF!</v>
      </c>
      <c r="G16" s="66" t="e">
        <f>#REF!+#REF!+#REF!</f>
        <v>#REF!</v>
      </c>
      <c r="H16" s="66" t="e">
        <f>#REF!+#REF!+#REF!</f>
        <v>#REF!</v>
      </c>
      <c r="I16" s="70">
        <v>0</v>
      </c>
      <c r="J16" s="70">
        <v>0</v>
      </c>
      <c r="K16" s="70">
        <v>0</v>
      </c>
    </row>
    <row r="17" spans="1:11" s="58" customFormat="1" ht="12" customHeight="1">
      <c r="A17" s="63" t="s">
        <v>79</v>
      </c>
      <c r="B17" s="64" t="s">
        <v>80</v>
      </c>
      <c r="C17" s="65" t="s">
        <v>81</v>
      </c>
      <c r="D17" s="66" t="e">
        <f>#REF!+#REF!+#REF!</f>
        <v>#REF!</v>
      </c>
      <c r="E17" s="66" t="e">
        <f>#REF!+#REF!+#REF!</f>
        <v>#REF!</v>
      </c>
      <c r="F17" s="66" t="e">
        <f>#REF!+#REF!+#REF!</f>
        <v>#REF!</v>
      </c>
      <c r="G17" s="66" t="e">
        <f>#REF!+#REF!+#REF!</f>
        <v>#REF!</v>
      </c>
      <c r="H17" s="66" t="e">
        <f>#REF!+#REF!+#REF!</f>
        <v>#REF!</v>
      </c>
      <c r="I17" s="70">
        <v>0</v>
      </c>
      <c r="J17" s="70">
        <v>0</v>
      </c>
      <c r="K17" s="70">
        <v>0</v>
      </c>
    </row>
    <row r="18" spans="1:11" s="58" customFormat="1" ht="12" customHeight="1" thickBot="1">
      <c r="A18" s="63" t="s">
        <v>82</v>
      </c>
      <c r="B18" s="64" t="s">
        <v>83</v>
      </c>
      <c r="C18" s="65" t="s">
        <v>84</v>
      </c>
      <c r="D18" s="66" t="e">
        <f>#REF!+#REF!+#REF!</f>
        <v>#REF!</v>
      </c>
      <c r="E18" s="66" t="e">
        <f>#REF!+#REF!+#REF!</f>
        <v>#REF!</v>
      </c>
      <c r="F18" s="66" t="e">
        <f>#REF!+#REF!+#REF!</f>
        <v>#REF!</v>
      </c>
      <c r="G18" s="66" t="e">
        <f>#REF!+#REF!+#REF!</f>
        <v>#REF!</v>
      </c>
      <c r="H18" s="66" t="e">
        <f>#REF!+#REF!+#REF!</f>
        <v>#REF!</v>
      </c>
      <c r="I18" s="70">
        <v>0</v>
      </c>
      <c r="J18" s="70">
        <v>0</v>
      </c>
      <c r="K18" s="70">
        <v>0</v>
      </c>
    </row>
    <row r="19" spans="1:11" s="58" customFormat="1" ht="12" customHeight="1" thickBot="1">
      <c r="A19" s="54" t="s">
        <v>3</v>
      </c>
      <c r="B19" s="55" t="s">
        <v>85</v>
      </c>
      <c r="C19" s="56" t="s">
        <v>86</v>
      </c>
      <c r="D19" s="57" t="e">
        <f aca="true" t="shared" si="1" ref="D19:K19">+D20+D21+D22+D23+D24</f>
        <v>#REF!</v>
      </c>
      <c r="E19" s="57" t="e">
        <f t="shared" si="1"/>
        <v>#REF!</v>
      </c>
      <c r="F19" s="57" t="e">
        <f t="shared" si="1"/>
        <v>#REF!</v>
      </c>
      <c r="G19" s="57" t="e">
        <f t="shared" si="1"/>
        <v>#REF!</v>
      </c>
      <c r="H19" s="57" t="e">
        <f t="shared" si="1"/>
        <v>#REF!</v>
      </c>
      <c r="I19" s="125">
        <f t="shared" si="1"/>
        <v>0</v>
      </c>
      <c r="J19" s="125">
        <f t="shared" si="1"/>
        <v>0</v>
      </c>
      <c r="K19" s="125">
        <f t="shared" si="1"/>
        <v>0</v>
      </c>
    </row>
    <row r="20" spans="1:11" s="58" customFormat="1" ht="12" customHeight="1">
      <c r="A20" s="59" t="s">
        <v>87</v>
      </c>
      <c r="B20" s="60" t="s">
        <v>88</v>
      </c>
      <c r="C20" s="61" t="s">
        <v>89</v>
      </c>
      <c r="D20" s="62" t="e">
        <f>#REF!+#REF!+#REF!</f>
        <v>#REF!</v>
      </c>
      <c r="E20" s="62" t="e">
        <f>#REF!+#REF!+#REF!</f>
        <v>#REF!</v>
      </c>
      <c r="F20" s="62" t="e">
        <f>#REF!+#REF!+#REF!</f>
        <v>#REF!</v>
      </c>
      <c r="G20" s="62" t="e">
        <f>#REF!+#REF!+#REF!</f>
        <v>#REF!</v>
      </c>
      <c r="H20" s="62" t="e">
        <f>#REF!+#REF!+#REF!</f>
        <v>#REF!</v>
      </c>
      <c r="I20" s="79">
        <v>0</v>
      </c>
      <c r="J20" s="79">
        <v>0</v>
      </c>
      <c r="K20" s="79">
        <v>0</v>
      </c>
    </row>
    <row r="21" spans="1:11" s="58" customFormat="1" ht="12" customHeight="1">
      <c r="A21" s="63" t="s">
        <v>90</v>
      </c>
      <c r="B21" s="64" t="s">
        <v>91</v>
      </c>
      <c r="C21" s="65" t="s">
        <v>92</v>
      </c>
      <c r="D21" s="66" t="e">
        <f>#REF!+#REF!+#REF!</f>
        <v>#REF!</v>
      </c>
      <c r="E21" s="66" t="e">
        <f>#REF!+#REF!+#REF!</f>
        <v>#REF!</v>
      </c>
      <c r="F21" s="66" t="e">
        <f>#REF!+#REF!+#REF!</f>
        <v>#REF!</v>
      </c>
      <c r="G21" s="66" t="e">
        <f>#REF!+#REF!+#REF!</f>
        <v>#REF!</v>
      </c>
      <c r="H21" s="66" t="e">
        <f>#REF!+#REF!+#REF!</f>
        <v>#REF!</v>
      </c>
      <c r="I21" s="70">
        <v>0</v>
      </c>
      <c r="J21" s="70">
        <v>0</v>
      </c>
      <c r="K21" s="70">
        <v>0</v>
      </c>
    </row>
    <row r="22" spans="1:11" s="58" customFormat="1" ht="12" customHeight="1">
      <c r="A22" s="63" t="s">
        <v>93</v>
      </c>
      <c r="B22" s="64" t="s">
        <v>94</v>
      </c>
      <c r="C22" s="65" t="s">
        <v>95</v>
      </c>
      <c r="D22" s="66" t="e">
        <f>#REF!+#REF!+#REF!</f>
        <v>#REF!</v>
      </c>
      <c r="E22" s="66" t="e">
        <f>#REF!+#REF!+#REF!</f>
        <v>#REF!</v>
      </c>
      <c r="F22" s="66" t="e">
        <f>#REF!+#REF!+#REF!</f>
        <v>#REF!</v>
      </c>
      <c r="G22" s="66" t="e">
        <f>#REF!+#REF!+#REF!</f>
        <v>#REF!</v>
      </c>
      <c r="H22" s="66" t="e">
        <f>#REF!+#REF!+#REF!</f>
        <v>#REF!</v>
      </c>
      <c r="I22" s="70">
        <v>0</v>
      </c>
      <c r="J22" s="70">
        <v>0</v>
      </c>
      <c r="K22" s="70">
        <v>0</v>
      </c>
    </row>
    <row r="23" spans="1:11" s="58" customFormat="1" ht="12" customHeight="1">
      <c r="A23" s="63" t="s">
        <v>96</v>
      </c>
      <c r="B23" s="64" t="s">
        <v>97</v>
      </c>
      <c r="C23" s="65" t="s">
        <v>98</v>
      </c>
      <c r="D23" s="66" t="e">
        <f>#REF!+#REF!+#REF!</f>
        <v>#REF!</v>
      </c>
      <c r="E23" s="66" t="e">
        <f>#REF!+#REF!+#REF!</f>
        <v>#REF!</v>
      </c>
      <c r="F23" s="66" t="e">
        <f>#REF!+#REF!+#REF!</f>
        <v>#REF!</v>
      </c>
      <c r="G23" s="66" t="e">
        <f>#REF!+#REF!+#REF!</f>
        <v>#REF!</v>
      </c>
      <c r="H23" s="66" t="e">
        <f>#REF!+#REF!+#REF!</f>
        <v>#REF!</v>
      </c>
      <c r="I23" s="70">
        <v>0</v>
      </c>
      <c r="J23" s="70">
        <v>0</v>
      </c>
      <c r="K23" s="70">
        <v>0</v>
      </c>
    </row>
    <row r="24" spans="1:11" s="58" customFormat="1" ht="12" customHeight="1" thickBot="1">
      <c r="A24" s="63" t="s">
        <v>99</v>
      </c>
      <c r="B24" s="64" t="s">
        <v>100</v>
      </c>
      <c r="C24" s="65" t="s">
        <v>101</v>
      </c>
      <c r="D24" s="66" t="e">
        <f>#REF!+#REF!+#REF!</f>
        <v>#REF!</v>
      </c>
      <c r="E24" s="66" t="e">
        <f>#REF!+#REF!+#REF!</f>
        <v>#REF!</v>
      </c>
      <c r="F24" s="66" t="e">
        <f>#REF!+#REF!+#REF!</f>
        <v>#REF!</v>
      </c>
      <c r="G24" s="66" t="e">
        <f>#REF!+#REF!+#REF!</f>
        <v>#REF!</v>
      </c>
      <c r="H24" s="66" t="e">
        <f>#REF!+#REF!+#REF!</f>
        <v>#REF!</v>
      </c>
      <c r="I24" s="70">
        <v>0</v>
      </c>
      <c r="J24" s="70">
        <v>0</v>
      </c>
      <c r="K24" s="70">
        <v>0</v>
      </c>
    </row>
    <row r="25" spans="1:11" s="58" customFormat="1" ht="12" customHeight="1" thickBot="1">
      <c r="A25" s="54" t="s">
        <v>102</v>
      </c>
      <c r="B25" s="55" t="s">
        <v>103</v>
      </c>
      <c r="C25" s="56" t="s">
        <v>104</v>
      </c>
      <c r="D25" s="72" t="e">
        <f aca="true" t="shared" si="2" ref="D25:K25">SUM(D26:D32)</f>
        <v>#REF!</v>
      </c>
      <c r="E25" s="72" t="e">
        <f t="shared" si="2"/>
        <v>#REF!</v>
      </c>
      <c r="F25" s="72" t="e">
        <f t="shared" si="2"/>
        <v>#REF!</v>
      </c>
      <c r="G25" s="72" t="e">
        <f t="shared" si="2"/>
        <v>#REF!</v>
      </c>
      <c r="H25" s="72" t="e">
        <f t="shared" si="2"/>
        <v>#REF!</v>
      </c>
      <c r="I25" s="126">
        <f t="shared" si="2"/>
        <v>0</v>
      </c>
      <c r="J25" s="126">
        <f t="shared" si="2"/>
        <v>0</v>
      </c>
      <c r="K25" s="126">
        <f t="shared" si="2"/>
        <v>0</v>
      </c>
    </row>
    <row r="26" spans="1:11" s="58" customFormat="1" ht="12" customHeight="1">
      <c r="A26" s="59" t="s">
        <v>105</v>
      </c>
      <c r="B26" s="60" t="s">
        <v>106</v>
      </c>
      <c r="C26" s="61" t="s">
        <v>107</v>
      </c>
      <c r="D26" s="73" t="e">
        <f>#REF!+#REF!+#REF!</f>
        <v>#REF!</v>
      </c>
      <c r="E26" s="73" t="e">
        <f>#REF!+#REF!+#REF!</f>
        <v>#REF!</v>
      </c>
      <c r="F26" s="73" t="e">
        <f>#REF!+#REF!+#REF!</f>
        <v>#REF!</v>
      </c>
      <c r="G26" s="73" t="e">
        <f>#REF!+#REF!+#REF!</f>
        <v>#REF!</v>
      </c>
      <c r="H26" s="73" t="e">
        <f>#REF!+#REF!+#REF!</f>
        <v>#REF!</v>
      </c>
      <c r="I26" s="127">
        <v>0</v>
      </c>
      <c r="J26" s="127">
        <v>0</v>
      </c>
      <c r="K26" s="127">
        <v>0</v>
      </c>
    </row>
    <row r="27" spans="1:11" s="58" customFormat="1" ht="12" customHeight="1">
      <c r="A27" s="59" t="s">
        <v>108</v>
      </c>
      <c r="B27" s="60" t="s">
        <v>109</v>
      </c>
      <c r="C27" s="61" t="s">
        <v>110</v>
      </c>
      <c r="D27" s="73" t="e">
        <f>#REF!+#REF!+#REF!</f>
        <v>#REF!</v>
      </c>
      <c r="E27" s="73" t="e">
        <f>#REF!+#REF!+#REF!</f>
        <v>#REF!</v>
      </c>
      <c r="F27" s="73" t="e">
        <f>#REF!+#REF!+#REF!</f>
        <v>#REF!</v>
      </c>
      <c r="G27" s="73" t="e">
        <f>#REF!+#REF!+#REF!</f>
        <v>#REF!</v>
      </c>
      <c r="H27" s="73" t="e">
        <f>#REF!+#REF!+#REF!</f>
        <v>#REF!</v>
      </c>
      <c r="I27" s="127">
        <v>0</v>
      </c>
      <c r="J27" s="127">
        <v>0</v>
      </c>
      <c r="K27" s="127">
        <v>0</v>
      </c>
    </row>
    <row r="28" spans="1:11" s="58" customFormat="1" ht="12" customHeight="1">
      <c r="A28" s="59" t="s">
        <v>111</v>
      </c>
      <c r="B28" s="64" t="s">
        <v>112</v>
      </c>
      <c r="C28" s="65" t="s">
        <v>113</v>
      </c>
      <c r="D28" s="73" t="e">
        <f>#REF!+#REF!+#REF!</f>
        <v>#REF!</v>
      </c>
      <c r="E28" s="73" t="e">
        <f>#REF!+#REF!+#REF!</f>
        <v>#REF!</v>
      </c>
      <c r="F28" s="73" t="e">
        <f>#REF!+#REF!+#REF!</f>
        <v>#REF!</v>
      </c>
      <c r="G28" s="73" t="e">
        <f>#REF!+#REF!+#REF!</f>
        <v>#REF!</v>
      </c>
      <c r="H28" s="73" t="e">
        <f>#REF!+#REF!+#REF!</f>
        <v>#REF!</v>
      </c>
      <c r="I28" s="127">
        <v>0</v>
      </c>
      <c r="J28" s="127">
        <v>0</v>
      </c>
      <c r="K28" s="127">
        <v>0</v>
      </c>
    </row>
    <row r="29" spans="1:11" s="58" customFormat="1" ht="12" customHeight="1">
      <c r="A29" s="59" t="s">
        <v>114</v>
      </c>
      <c r="B29" s="64" t="s">
        <v>115</v>
      </c>
      <c r="C29" s="65" t="s">
        <v>116</v>
      </c>
      <c r="D29" s="73" t="e">
        <f>#REF!+#REF!+#REF!</f>
        <v>#REF!</v>
      </c>
      <c r="E29" s="73" t="e">
        <f>#REF!+#REF!+#REF!</f>
        <v>#REF!</v>
      </c>
      <c r="F29" s="73" t="e">
        <f>#REF!+#REF!+#REF!</f>
        <v>#REF!</v>
      </c>
      <c r="G29" s="73" t="e">
        <f>#REF!+#REF!+#REF!</f>
        <v>#REF!</v>
      </c>
      <c r="H29" s="73" t="e">
        <f>#REF!+#REF!+#REF!</f>
        <v>#REF!</v>
      </c>
      <c r="I29" s="127">
        <v>0</v>
      </c>
      <c r="J29" s="127">
        <v>0</v>
      </c>
      <c r="K29" s="127">
        <v>0</v>
      </c>
    </row>
    <row r="30" spans="1:11" s="58" customFormat="1" ht="12" customHeight="1">
      <c r="A30" s="59" t="s">
        <v>117</v>
      </c>
      <c r="B30" s="64" t="s">
        <v>118</v>
      </c>
      <c r="C30" s="65" t="s">
        <v>119</v>
      </c>
      <c r="D30" s="73" t="e">
        <f>#REF!+#REF!+#REF!</f>
        <v>#REF!</v>
      </c>
      <c r="E30" s="73" t="e">
        <f>#REF!+#REF!+#REF!</f>
        <v>#REF!</v>
      </c>
      <c r="F30" s="73" t="e">
        <f>#REF!+#REF!+#REF!</f>
        <v>#REF!</v>
      </c>
      <c r="G30" s="73" t="e">
        <f>#REF!+#REF!+#REF!</f>
        <v>#REF!</v>
      </c>
      <c r="H30" s="73" t="e">
        <f>#REF!+#REF!+#REF!</f>
        <v>#REF!</v>
      </c>
      <c r="I30" s="127">
        <v>0</v>
      </c>
      <c r="J30" s="127">
        <v>0</v>
      </c>
      <c r="K30" s="127">
        <v>0</v>
      </c>
    </row>
    <row r="31" spans="1:11" s="58" customFormat="1" ht="12" customHeight="1">
      <c r="A31" s="59" t="s">
        <v>120</v>
      </c>
      <c r="B31" s="68" t="s">
        <v>121</v>
      </c>
      <c r="C31" s="69" t="s">
        <v>122</v>
      </c>
      <c r="D31" s="73" t="e">
        <f>#REF!+#REF!+#REF!</f>
        <v>#REF!</v>
      </c>
      <c r="E31" s="73" t="e">
        <f>#REF!+#REF!+#REF!</f>
        <v>#REF!</v>
      </c>
      <c r="F31" s="73" t="e">
        <f>#REF!+#REF!+#REF!</f>
        <v>#REF!</v>
      </c>
      <c r="G31" s="73" t="e">
        <f>#REF!+#REF!+#REF!</f>
        <v>#REF!</v>
      </c>
      <c r="H31" s="73" t="e">
        <f>#REF!+#REF!+#REF!</f>
        <v>#REF!</v>
      </c>
      <c r="I31" s="127">
        <v>0</v>
      </c>
      <c r="J31" s="127">
        <v>0</v>
      </c>
      <c r="K31" s="127">
        <v>0</v>
      </c>
    </row>
    <row r="32" spans="1:11" s="58" customFormat="1" ht="12" customHeight="1" thickBot="1">
      <c r="A32" s="59" t="s">
        <v>123</v>
      </c>
      <c r="B32" s="68" t="s">
        <v>124</v>
      </c>
      <c r="C32" s="69" t="s">
        <v>125</v>
      </c>
      <c r="D32" s="73" t="e">
        <f>#REF!+#REF!+#REF!</f>
        <v>#REF!</v>
      </c>
      <c r="E32" s="73" t="e">
        <f>#REF!+#REF!+#REF!</f>
        <v>#REF!</v>
      </c>
      <c r="F32" s="73" t="e">
        <f>#REF!+#REF!+#REF!</f>
        <v>#REF!</v>
      </c>
      <c r="G32" s="73" t="e">
        <f>#REF!+#REF!+#REF!</f>
        <v>#REF!</v>
      </c>
      <c r="H32" s="73" t="e">
        <f>#REF!+#REF!+#REF!</f>
        <v>#REF!</v>
      </c>
      <c r="I32" s="127">
        <v>0</v>
      </c>
      <c r="J32" s="127">
        <v>0</v>
      </c>
      <c r="K32" s="127">
        <v>0</v>
      </c>
    </row>
    <row r="33" spans="1:11" s="58" customFormat="1" ht="12" customHeight="1" thickBot="1">
      <c r="A33" s="54" t="s">
        <v>5</v>
      </c>
      <c r="B33" s="55" t="s">
        <v>126</v>
      </c>
      <c r="C33" s="56" t="s">
        <v>127</v>
      </c>
      <c r="D33" s="57" t="e">
        <f aca="true" t="shared" si="3" ref="D33:K33">SUM(D34:D43)</f>
        <v>#REF!</v>
      </c>
      <c r="E33" s="57" t="e">
        <f t="shared" si="3"/>
        <v>#REF!</v>
      </c>
      <c r="F33" s="57" t="e">
        <f t="shared" si="3"/>
        <v>#REF!</v>
      </c>
      <c r="G33" s="57" t="e">
        <f t="shared" si="3"/>
        <v>#REF!</v>
      </c>
      <c r="H33" s="57" t="e">
        <f t="shared" si="3"/>
        <v>#REF!</v>
      </c>
      <c r="I33" s="57">
        <f t="shared" si="3"/>
        <v>10773000</v>
      </c>
      <c r="J33" s="57">
        <f t="shared" si="3"/>
        <v>17010846</v>
      </c>
      <c r="K33" s="57">
        <f t="shared" si="3"/>
        <v>14799793</v>
      </c>
    </row>
    <row r="34" spans="1:11" s="58" customFormat="1" ht="12" customHeight="1">
      <c r="A34" s="59" t="s">
        <v>128</v>
      </c>
      <c r="B34" s="60" t="s">
        <v>129</v>
      </c>
      <c r="C34" s="61" t="s">
        <v>130</v>
      </c>
      <c r="D34" s="62" t="e">
        <f>#REF!+#REF!+#REF!</f>
        <v>#REF!</v>
      </c>
      <c r="E34" s="62" t="e">
        <f>#REF!+#REF!+#REF!</f>
        <v>#REF!</v>
      </c>
      <c r="F34" s="62" t="e">
        <f>#REF!+#REF!+#REF!</f>
        <v>#REF!</v>
      </c>
      <c r="G34" s="62" t="e">
        <f>#REF!+#REF!+#REF!</f>
        <v>#REF!</v>
      </c>
      <c r="H34" s="62" t="e">
        <f>#REF!+#REF!+#REF!</f>
        <v>#REF!</v>
      </c>
      <c r="I34" s="79">
        <v>0</v>
      </c>
      <c r="J34" s="79">
        <v>0</v>
      </c>
      <c r="K34" s="79">
        <v>0</v>
      </c>
    </row>
    <row r="35" spans="1:11" s="58" customFormat="1" ht="12" customHeight="1">
      <c r="A35" s="63" t="s">
        <v>131</v>
      </c>
      <c r="B35" s="64" t="s">
        <v>132</v>
      </c>
      <c r="C35" s="65" t="s">
        <v>133</v>
      </c>
      <c r="D35" s="66" t="e">
        <f>#REF!+#REF!+#REF!</f>
        <v>#REF!</v>
      </c>
      <c r="E35" s="66" t="e">
        <f>#REF!+#REF!+#REF!</f>
        <v>#REF!</v>
      </c>
      <c r="F35" s="66" t="e">
        <f>#REF!+#REF!+#REF!</f>
        <v>#REF!</v>
      </c>
      <c r="G35" s="66" t="e">
        <f>#REF!+#REF!+#REF!</f>
        <v>#REF!</v>
      </c>
      <c r="H35" s="66" t="e">
        <f>#REF!+#REF!+#REF!</f>
        <v>#REF!</v>
      </c>
      <c r="I35" s="70">
        <v>10000000</v>
      </c>
      <c r="J35" s="70">
        <v>13100000</v>
      </c>
      <c r="K35" s="70">
        <v>11549744</v>
      </c>
    </row>
    <row r="36" spans="1:11" s="58" customFormat="1" ht="12" customHeight="1">
      <c r="A36" s="63" t="s">
        <v>134</v>
      </c>
      <c r="B36" s="64" t="s">
        <v>135</v>
      </c>
      <c r="C36" s="65" t="s">
        <v>136</v>
      </c>
      <c r="D36" s="66" t="e">
        <f>#REF!+#REF!+#REF!</f>
        <v>#REF!</v>
      </c>
      <c r="E36" s="66" t="e">
        <f>#REF!+#REF!+#REF!</f>
        <v>#REF!</v>
      </c>
      <c r="F36" s="66" t="e">
        <f>#REF!+#REF!+#REF!</f>
        <v>#REF!</v>
      </c>
      <c r="G36" s="66" t="e">
        <f>#REF!+#REF!+#REF!</f>
        <v>#REF!</v>
      </c>
      <c r="H36" s="66" t="e">
        <f>#REF!+#REF!+#REF!</f>
        <v>#REF!</v>
      </c>
      <c r="I36" s="70">
        <v>0</v>
      </c>
      <c r="J36" s="70">
        <v>403149</v>
      </c>
      <c r="K36" s="70">
        <v>0</v>
      </c>
    </row>
    <row r="37" spans="1:11" s="58" customFormat="1" ht="12" customHeight="1">
      <c r="A37" s="63" t="s">
        <v>137</v>
      </c>
      <c r="B37" s="64" t="s">
        <v>138</v>
      </c>
      <c r="C37" s="65" t="s">
        <v>139</v>
      </c>
      <c r="D37" s="66" t="e">
        <f>#REF!+#REF!+#REF!</f>
        <v>#REF!</v>
      </c>
      <c r="E37" s="66" t="e">
        <f>#REF!+#REF!+#REF!</f>
        <v>#REF!</v>
      </c>
      <c r="F37" s="66" t="e">
        <f>#REF!+#REF!+#REF!</f>
        <v>#REF!</v>
      </c>
      <c r="G37" s="66" t="e">
        <f>#REF!+#REF!+#REF!</f>
        <v>#REF!</v>
      </c>
      <c r="H37" s="66" t="e">
        <f>#REF!+#REF!+#REF!</f>
        <v>#REF!</v>
      </c>
      <c r="I37" s="70">
        <v>0</v>
      </c>
      <c r="J37" s="70">
        <v>0</v>
      </c>
      <c r="K37" s="70">
        <v>0</v>
      </c>
    </row>
    <row r="38" spans="1:11" s="58" customFormat="1" ht="12" customHeight="1">
      <c r="A38" s="63" t="s">
        <v>140</v>
      </c>
      <c r="B38" s="64" t="s">
        <v>141</v>
      </c>
      <c r="C38" s="65" t="s">
        <v>142</v>
      </c>
      <c r="D38" s="66" t="e">
        <f>#REF!+#REF!+#REF!</f>
        <v>#REF!</v>
      </c>
      <c r="E38" s="66" t="e">
        <f>#REF!+#REF!+#REF!</f>
        <v>#REF!</v>
      </c>
      <c r="F38" s="66" t="e">
        <f>#REF!+#REF!+#REF!</f>
        <v>#REF!</v>
      </c>
      <c r="G38" s="66" t="e">
        <f>#REF!+#REF!+#REF!</f>
        <v>#REF!</v>
      </c>
      <c r="H38" s="66" t="e">
        <f>#REF!+#REF!+#REF!</f>
        <v>#REF!</v>
      </c>
      <c r="I38" s="70">
        <v>0</v>
      </c>
      <c r="J38" s="70">
        <v>0</v>
      </c>
      <c r="K38" s="70">
        <v>0</v>
      </c>
    </row>
    <row r="39" spans="1:11" s="58" customFormat="1" ht="12" customHeight="1">
      <c r="A39" s="63" t="s">
        <v>143</v>
      </c>
      <c r="B39" s="64" t="s">
        <v>144</v>
      </c>
      <c r="C39" s="65" t="s">
        <v>145</v>
      </c>
      <c r="D39" s="66" t="e">
        <f>#REF!+#REF!+#REF!</f>
        <v>#REF!</v>
      </c>
      <c r="E39" s="66" t="e">
        <f>#REF!+#REF!+#REF!</f>
        <v>#REF!</v>
      </c>
      <c r="F39" s="66" t="e">
        <f>#REF!+#REF!+#REF!</f>
        <v>#REF!</v>
      </c>
      <c r="G39" s="66" t="e">
        <f>#REF!+#REF!+#REF!</f>
        <v>#REF!</v>
      </c>
      <c r="H39" s="66" t="e">
        <f>#REF!+#REF!+#REF!</f>
        <v>#REF!</v>
      </c>
      <c r="I39" s="70">
        <v>270000</v>
      </c>
      <c r="J39" s="70">
        <v>3004697</v>
      </c>
      <c r="K39" s="70">
        <v>3246010</v>
      </c>
    </row>
    <row r="40" spans="1:11" s="58" customFormat="1" ht="12" customHeight="1">
      <c r="A40" s="63" t="s">
        <v>146</v>
      </c>
      <c r="B40" s="64" t="s">
        <v>147</v>
      </c>
      <c r="C40" s="65" t="s">
        <v>148</v>
      </c>
      <c r="D40" s="66" t="e">
        <f>#REF!+#REF!+#REF!</f>
        <v>#REF!</v>
      </c>
      <c r="E40" s="66" t="e">
        <f>#REF!+#REF!+#REF!</f>
        <v>#REF!</v>
      </c>
      <c r="F40" s="66" t="e">
        <f>#REF!+#REF!+#REF!</f>
        <v>#REF!</v>
      </c>
      <c r="G40" s="66" t="e">
        <f>#REF!+#REF!+#REF!</f>
        <v>#REF!</v>
      </c>
      <c r="H40" s="66" t="e">
        <f>#REF!+#REF!+#REF!</f>
        <v>#REF!</v>
      </c>
      <c r="I40" s="70">
        <v>0</v>
      </c>
      <c r="J40" s="70">
        <v>0</v>
      </c>
      <c r="K40" s="70">
        <v>0</v>
      </c>
    </row>
    <row r="41" spans="1:11" s="58" customFormat="1" ht="12" customHeight="1">
      <c r="A41" s="63" t="s">
        <v>149</v>
      </c>
      <c r="B41" s="64" t="s">
        <v>150</v>
      </c>
      <c r="C41" s="65" t="s">
        <v>151</v>
      </c>
      <c r="D41" s="66" t="e">
        <f>#REF!+#REF!+#REF!</f>
        <v>#REF!</v>
      </c>
      <c r="E41" s="66" t="e">
        <f>#REF!+#REF!+#REF!</f>
        <v>#REF!</v>
      </c>
      <c r="F41" s="66" t="e">
        <f>#REF!+#REF!+#REF!</f>
        <v>#REF!</v>
      </c>
      <c r="G41" s="66" t="e">
        <f>#REF!+#REF!+#REF!</f>
        <v>#REF!</v>
      </c>
      <c r="H41" s="66" t="e">
        <f>#REF!+#REF!+#REF!</f>
        <v>#REF!</v>
      </c>
      <c r="I41" s="70">
        <v>3000</v>
      </c>
      <c r="J41" s="70">
        <v>3000</v>
      </c>
      <c r="K41" s="70">
        <v>2240</v>
      </c>
    </row>
    <row r="42" spans="1:11" s="58" customFormat="1" ht="12" customHeight="1">
      <c r="A42" s="63" t="s">
        <v>152</v>
      </c>
      <c r="B42" s="64" t="s">
        <v>153</v>
      </c>
      <c r="C42" s="65" t="s">
        <v>382</v>
      </c>
      <c r="D42" s="74" t="e">
        <f>#REF!+#REF!+#REF!</f>
        <v>#REF!</v>
      </c>
      <c r="E42" s="74" t="e">
        <f>#REF!+#REF!+#REF!</f>
        <v>#REF!</v>
      </c>
      <c r="F42" s="74" t="e">
        <f>#REF!+#REF!+#REF!</f>
        <v>#REF!</v>
      </c>
      <c r="G42" s="74" t="e">
        <f>#REF!+#REF!+#REF!</f>
        <v>#REF!</v>
      </c>
      <c r="H42" s="74" t="e">
        <f>#REF!+#REF!+#REF!</f>
        <v>#REF!</v>
      </c>
      <c r="I42" s="128">
        <v>0</v>
      </c>
      <c r="J42" s="128">
        <v>0</v>
      </c>
      <c r="K42" s="128">
        <v>0</v>
      </c>
    </row>
    <row r="43" spans="1:11" s="58" customFormat="1" ht="12" customHeight="1" thickBot="1">
      <c r="A43" s="67" t="s">
        <v>155</v>
      </c>
      <c r="B43" s="64" t="s">
        <v>156</v>
      </c>
      <c r="C43" s="69" t="s">
        <v>157</v>
      </c>
      <c r="D43" s="75" t="e">
        <f>#REF!+#REF!+#REF!</f>
        <v>#REF!</v>
      </c>
      <c r="E43" s="75" t="e">
        <f>#REF!+#REF!+#REF!</f>
        <v>#REF!</v>
      </c>
      <c r="F43" s="75" t="e">
        <f>#REF!+#REF!+#REF!</f>
        <v>#REF!</v>
      </c>
      <c r="G43" s="75" t="e">
        <f>#REF!+#REF!+#REF!</f>
        <v>#REF!</v>
      </c>
      <c r="H43" s="75"/>
      <c r="I43" s="129">
        <v>500000</v>
      </c>
      <c r="J43" s="129">
        <v>500000</v>
      </c>
      <c r="K43" s="129">
        <v>1799</v>
      </c>
    </row>
    <row r="44" spans="1:11" s="58" customFormat="1" ht="12" customHeight="1" thickBot="1">
      <c r="A44" s="54" t="s">
        <v>6</v>
      </c>
      <c r="B44" s="55" t="s">
        <v>158</v>
      </c>
      <c r="C44" s="56" t="s">
        <v>159</v>
      </c>
      <c r="D44" s="57" t="e">
        <f>SUM(D45:D49)</f>
        <v>#REF!</v>
      </c>
      <c r="E44" s="57" t="e">
        <f>SUM(E45:E49)</f>
        <v>#REF!</v>
      </c>
      <c r="F44" s="57" t="e">
        <f>SUM(F45:F49)</f>
        <v>#REF!</v>
      </c>
      <c r="G44" s="57" t="e">
        <f>SUM(G45:G49)</f>
        <v>#REF!</v>
      </c>
      <c r="H44" s="57" t="e">
        <f>SUM(H45:H49)</f>
        <v>#REF!</v>
      </c>
      <c r="I44" s="138">
        <f>I45+I46+I47+I48+I49</f>
        <v>0</v>
      </c>
      <c r="J44" s="138">
        <f>J45+J46+J47+J48+J49</f>
        <v>0</v>
      </c>
      <c r="K44" s="138">
        <f>K45+K46+K47+K48+K49</f>
        <v>472441</v>
      </c>
    </row>
    <row r="45" spans="1:11" s="58" customFormat="1" ht="12" customHeight="1">
      <c r="A45" s="59" t="s">
        <v>160</v>
      </c>
      <c r="B45" s="60" t="s">
        <v>161</v>
      </c>
      <c r="C45" s="61" t="s">
        <v>162</v>
      </c>
      <c r="D45" s="78" t="e">
        <f>#REF!+#REF!+#REF!</f>
        <v>#REF!</v>
      </c>
      <c r="E45" s="78" t="e">
        <f>#REF!+#REF!+#REF!</f>
        <v>#REF!</v>
      </c>
      <c r="F45" s="78" t="e">
        <f>#REF!+#REF!+#REF!</f>
        <v>#REF!</v>
      </c>
      <c r="G45" s="78" t="e">
        <f>#REF!+#REF!+#REF!</f>
        <v>#REF!</v>
      </c>
      <c r="H45" s="78" t="e">
        <f>#REF!+#REF!+#REF!</f>
        <v>#REF!</v>
      </c>
      <c r="I45" s="127">
        <v>0</v>
      </c>
      <c r="J45" s="127">
        <v>0</v>
      </c>
      <c r="K45" s="127">
        <v>0</v>
      </c>
    </row>
    <row r="46" spans="1:11" s="58" customFormat="1" ht="12" customHeight="1">
      <c r="A46" s="63" t="s">
        <v>163</v>
      </c>
      <c r="B46" s="64" t="s">
        <v>164</v>
      </c>
      <c r="C46" s="65" t="s">
        <v>165</v>
      </c>
      <c r="D46" s="74" t="e">
        <f>#REF!+#REF!+#REF!</f>
        <v>#REF!</v>
      </c>
      <c r="E46" s="74" t="e">
        <f>#REF!+#REF!+#REF!</f>
        <v>#REF!</v>
      </c>
      <c r="F46" s="74" t="e">
        <f>#REF!+#REF!+#REF!</f>
        <v>#REF!</v>
      </c>
      <c r="G46" s="74" t="e">
        <f>#REF!+#REF!+#REF!</f>
        <v>#REF!</v>
      </c>
      <c r="H46" s="74" t="e">
        <f>#REF!+#REF!+#REF!</f>
        <v>#REF!</v>
      </c>
      <c r="I46" s="127">
        <v>0</v>
      </c>
      <c r="J46" s="127">
        <v>0</v>
      </c>
      <c r="K46" s="127">
        <v>472441</v>
      </c>
    </row>
    <row r="47" spans="1:11" s="58" customFormat="1" ht="12" customHeight="1">
      <c r="A47" s="63" t="s">
        <v>166</v>
      </c>
      <c r="B47" s="64" t="s">
        <v>167</v>
      </c>
      <c r="C47" s="65" t="s">
        <v>168</v>
      </c>
      <c r="D47" s="74" t="e">
        <f>#REF!+#REF!+#REF!</f>
        <v>#REF!</v>
      </c>
      <c r="E47" s="74" t="e">
        <f>#REF!+#REF!+#REF!</f>
        <v>#REF!</v>
      </c>
      <c r="F47" s="74" t="e">
        <f>#REF!+#REF!+#REF!</f>
        <v>#REF!</v>
      </c>
      <c r="G47" s="74" t="e">
        <f>#REF!+#REF!+#REF!</f>
        <v>#REF!</v>
      </c>
      <c r="H47" s="74" t="e">
        <f>#REF!+#REF!+#REF!</f>
        <v>#REF!</v>
      </c>
      <c r="I47" s="127">
        <v>0</v>
      </c>
      <c r="J47" s="127">
        <v>0</v>
      </c>
      <c r="K47" s="127">
        <v>0</v>
      </c>
    </row>
    <row r="48" spans="1:11" s="58" customFormat="1" ht="12" customHeight="1">
      <c r="A48" s="63" t="s">
        <v>169</v>
      </c>
      <c r="B48" s="64" t="s">
        <v>170</v>
      </c>
      <c r="C48" s="65" t="s">
        <v>171</v>
      </c>
      <c r="D48" s="74" t="e">
        <f>#REF!+#REF!+#REF!</f>
        <v>#REF!</v>
      </c>
      <c r="E48" s="74" t="e">
        <f>#REF!+#REF!+#REF!</f>
        <v>#REF!</v>
      </c>
      <c r="F48" s="74" t="e">
        <f>#REF!+#REF!+#REF!</f>
        <v>#REF!</v>
      </c>
      <c r="G48" s="74" t="e">
        <f>#REF!+#REF!+#REF!</f>
        <v>#REF!</v>
      </c>
      <c r="H48" s="74" t="e">
        <f>#REF!+#REF!+#REF!</f>
        <v>#REF!</v>
      </c>
      <c r="I48" s="127">
        <v>0</v>
      </c>
      <c r="J48" s="127">
        <v>0</v>
      </c>
      <c r="K48" s="127">
        <v>0</v>
      </c>
    </row>
    <row r="49" spans="1:11" s="58" customFormat="1" ht="12" customHeight="1" thickBot="1">
      <c r="A49" s="67" t="s">
        <v>172</v>
      </c>
      <c r="B49" s="64" t="s">
        <v>173</v>
      </c>
      <c r="C49" s="69" t="s">
        <v>174</v>
      </c>
      <c r="D49" s="75" t="e">
        <f>#REF!+#REF!+#REF!</f>
        <v>#REF!</v>
      </c>
      <c r="E49" s="75" t="e">
        <f>#REF!+#REF!+#REF!</f>
        <v>#REF!</v>
      </c>
      <c r="F49" s="75" t="e">
        <f>#REF!+#REF!+#REF!</f>
        <v>#REF!</v>
      </c>
      <c r="G49" s="75" t="e">
        <f>#REF!+#REF!+#REF!</f>
        <v>#REF!</v>
      </c>
      <c r="H49" s="75" t="e">
        <f>#REF!+#REF!+#REF!</f>
        <v>#REF!</v>
      </c>
      <c r="I49" s="127">
        <v>0</v>
      </c>
      <c r="J49" s="127">
        <v>0</v>
      </c>
      <c r="K49" s="127">
        <v>0</v>
      </c>
    </row>
    <row r="50" spans="1:11" s="58" customFormat="1" ht="12" customHeight="1" thickBot="1">
      <c r="A50" s="54" t="s">
        <v>175</v>
      </c>
      <c r="B50" s="55" t="s">
        <v>176</v>
      </c>
      <c r="C50" s="56" t="s">
        <v>177</v>
      </c>
      <c r="D50" s="57" t="e">
        <f>SUM(D51:D55)</f>
        <v>#REF!</v>
      </c>
      <c r="E50" s="57" t="e">
        <f>SUM(E51:E55)</f>
        <v>#REF!</v>
      </c>
      <c r="F50" s="57" t="e">
        <f>SUM(F51:F55)</f>
        <v>#REF!</v>
      </c>
      <c r="G50" s="57" t="e">
        <f>SUM(G51:G55)</f>
        <v>#REF!</v>
      </c>
      <c r="H50" s="57" t="e">
        <f>SUM(H51:H55)</f>
        <v>#REF!</v>
      </c>
      <c r="I50" s="57">
        <v>0</v>
      </c>
      <c r="J50" s="57">
        <v>0</v>
      </c>
      <c r="K50" s="57">
        <v>0</v>
      </c>
    </row>
    <row r="51" spans="1:11" s="58" customFormat="1" ht="12.75">
      <c r="A51" s="59" t="s">
        <v>178</v>
      </c>
      <c r="B51" s="60" t="s">
        <v>179</v>
      </c>
      <c r="C51" s="61" t="s">
        <v>180</v>
      </c>
      <c r="D51" s="62" t="e">
        <f>#REF!+#REF!+#REF!</f>
        <v>#REF!</v>
      </c>
      <c r="E51" s="62" t="e">
        <f>#REF!+#REF!+#REF!</f>
        <v>#REF!</v>
      </c>
      <c r="F51" s="62" t="e">
        <f>#REF!+#REF!+#REF!</f>
        <v>#REF!</v>
      </c>
      <c r="G51" s="62" t="e">
        <f>#REF!+#REF!+#REF!</f>
        <v>#REF!</v>
      </c>
      <c r="H51" s="62" t="e">
        <f>#REF!+#REF!+#REF!</f>
        <v>#REF!</v>
      </c>
      <c r="I51" s="127">
        <v>0</v>
      </c>
      <c r="J51" s="127">
        <v>0</v>
      </c>
      <c r="K51" s="127">
        <v>0</v>
      </c>
    </row>
    <row r="52" spans="1:11" s="58" customFormat="1" ht="12" customHeight="1">
      <c r="A52" s="59" t="s">
        <v>181</v>
      </c>
      <c r="B52" s="64" t="s">
        <v>182</v>
      </c>
      <c r="C52" s="65" t="s">
        <v>183</v>
      </c>
      <c r="D52" s="62" t="e">
        <f>#REF!+#REF!+#REF!</f>
        <v>#REF!</v>
      </c>
      <c r="E52" s="62" t="e">
        <f>#REF!+#REF!+#REF!</f>
        <v>#REF!</v>
      </c>
      <c r="F52" s="62" t="e">
        <f>#REF!+#REF!+#REF!</f>
        <v>#REF!</v>
      </c>
      <c r="G52" s="62" t="e">
        <f>#REF!+#REF!+#REF!</f>
        <v>#REF!</v>
      </c>
      <c r="H52" s="62" t="e">
        <f>#REF!+#REF!+#REF!</f>
        <v>#REF!</v>
      </c>
      <c r="I52" s="127">
        <v>0</v>
      </c>
      <c r="J52" s="127">
        <v>0</v>
      </c>
      <c r="K52" s="127">
        <v>0</v>
      </c>
    </row>
    <row r="53" spans="1:11" s="58" customFormat="1" ht="13.5" customHeight="1">
      <c r="A53" s="59" t="s">
        <v>184</v>
      </c>
      <c r="B53" s="64" t="s">
        <v>185</v>
      </c>
      <c r="C53" s="65" t="s">
        <v>186</v>
      </c>
      <c r="D53" s="62" t="e">
        <f>#REF!+#REF!+#REF!</f>
        <v>#REF!</v>
      </c>
      <c r="E53" s="62" t="e">
        <f>#REF!+#REF!+#REF!</f>
        <v>#REF!</v>
      </c>
      <c r="F53" s="62" t="e">
        <f>#REF!+#REF!+#REF!</f>
        <v>#REF!</v>
      </c>
      <c r="G53" s="62" t="e">
        <f>#REF!+#REF!+#REF!</f>
        <v>#REF!</v>
      </c>
      <c r="H53" s="62" t="e">
        <f>#REF!+#REF!+#REF!</f>
        <v>#REF!</v>
      </c>
      <c r="I53" s="127">
        <v>0</v>
      </c>
      <c r="J53" s="127">
        <v>0</v>
      </c>
      <c r="K53" s="127">
        <v>0</v>
      </c>
    </row>
    <row r="54" spans="1:11" s="58" customFormat="1" ht="12.75">
      <c r="A54" s="59" t="s">
        <v>187</v>
      </c>
      <c r="B54" s="64" t="s">
        <v>188</v>
      </c>
      <c r="C54" s="65" t="s">
        <v>189</v>
      </c>
      <c r="D54" s="62" t="e">
        <f>#REF!+#REF!+#REF!</f>
        <v>#REF!</v>
      </c>
      <c r="E54" s="62" t="e">
        <f>#REF!+#REF!+#REF!</f>
        <v>#REF!</v>
      </c>
      <c r="F54" s="62" t="e">
        <f>#REF!+#REF!+#REF!</f>
        <v>#REF!</v>
      </c>
      <c r="G54" s="62" t="e">
        <f>#REF!+#REF!+#REF!</f>
        <v>#REF!</v>
      </c>
      <c r="H54" s="62" t="e">
        <f>#REF!+#REF!+#REF!</f>
        <v>#REF!</v>
      </c>
      <c r="I54" s="127">
        <v>0</v>
      </c>
      <c r="J54" s="127">
        <v>0</v>
      </c>
      <c r="K54" s="127">
        <v>0</v>
      </c>
    </row>
    <row r="55" spans="1:11" s="58" customFormat="1" ht="12" customHeight="1" thickBot="1">
      <c r="A55" s="59" t="s">
        <v>190</v>
      </c>
      <c r="B55" s="64" t="s">
        <v>191</v>
      </c>
      <c r="C55" s="65" t="s">
        <v>192</v>
      </c>
      <c r="D55" s="62" t="e">
        <f>#REF!+#REF!+#REF!</f>
        <v>#REF!</v>
      </c>
      <c r="E55" s="62" t="e">
        <f>#REF!+#REF!+#REF!</f>
        <v>#REF!</v>
      </c>
      <c r="F55" s="62" t="e">
        <f>#REF!+#REF!+#REF!</f>
        <v>#REF!</v>
      </c>
      <c r="G55" s="62" t="e">
        <f>#REF!+#REF!+#REF!</f>
        <v>#REF!</v>
      </c>
      <c r="H55" s="62" t="e">
        <f>#REF!+#REF!+#REF!</f>
        <v>#REF!</v>
      </c>
      <c r="I55" s="127">
        <v>0</v>
      </c>
      <c r="J55" s="127">
        <v>0</v>
      </c>
      <c r="K55" s="127">
        <v>0</v>
      </c>
    </row>
    <row r="56" spans="1:11" s="58" customFormat="1" ht="12" customHeight="1" thickBot="1">
      <c r="A56" s="54" t="s">
        <v>8</v>
      </c>
      <c r="B56" s="55" t="s">
        <v>193</v>
      </c>
      <c r="C56" s="71" t="s">
        <v>194</v>
      </c>
      <c r="D56" s="57" t="e">
        <f>SUM(D57:D59)</f>
        <v>#REF!</v>
      </c>
      <c r="E56" s="57" t="e">
        <f>SUM(E57:E59)</f>
        <v>#REF!</v>
      </c>
      <c r="F56" s="57" t="e">
        <f>SUM(F57:F59)</f>
        <v>#REF!</v>
      </c>
      <c r="G56" s="57" t="e">
        <f>SUM(G57:G59)</f>
        <v>#REF!</v>
      </c>
      <c r="H56" s="57" t="e">
        <f>SUM(H57:H59)</f>
        <v>#REF!</v>
      </c>
      <c r="I56" s="127">
        <v>0</v>
      </c>
      <c r="J56" s="127">
        <v>0</v>
      </c>
      <c r="K56" s="127">
        <v>0</v>
      </c>
    </row>
    <row r="57" spans="1:11" s="58" customFormat="1" ht="12" customHeight="1">
      <c r="A57" s="59" t="s">
        <v>195</v>
      </c>
      <c r="B57" s="60" t="s">
        <v>196</v>
      </c>
      <c r="C57" s="61" t="s">
        <v>197</v>
      </c>
      <c r="D57" s="74" t="e">
        <f>#REF!+#REF!+#REF!</f>
        <v>#REF!</v>
      </c>
      <c r="E57" s="74" t="e">
        <f>#REF!+#REF!+#REF!</f>
        <v>#REF!</v>
      </c>
      <c r="F57" s="74" t="e">
        <f>#REF!+#REF!+#REF!</f>
        <v>#REF!</v>
      </c>
      <c r="G57" s="74" t="e">
        <f>#REF!+#REF!+#REF!</f>
        <v>#REF!</v>
      </c>
      <c r="H57" s="74" t="e">
        <f>#REF!+#REF!+#REF!</f>
        <v>#REF!</v>
      </c>
      <c r="I57" s="127">
        <v>0</v>
      </c>
      <c r="J57" s="127">
        <v>0</v>
      </c>
      <c r="K57" s="127">
        <v>0</v>
      </c>
    </row>
    <row r="58" spans="1:11" s="58" customFormat="1" ht="12" customHeight="1">
      <c r="A58" s="59" t="s">
        <v>198</v>
      </c>
      <c r="B58" s="60" t="s">
        <v>199</v>
      </c>
      <c r="C58" s="65" t="s">
        <v>200</v>
      </c>
      <c r="D58" s="74" t="e">
        <f>#REF!+#REF!+#REF!</f>
        <v>#REF!</v>
      </c>
      <c r="E58" s="74" t="e">
        <f>#REF!+#REF!+#REF!</f>
        <v>#REF!</v>
      </c>
      <c r="F58" s="74" t="e">
        <f>#REF!+#REF!+#REF!</f>
        <v>#REF!</v>
      </c>
      <c r="G58" s="74" t="e">
        <f>#REF!+#REF!+#REF!</f>
        <v>#REF!</v>
      </c>
      <c r="H58" s="74" t="e">
        <f>#REF!+#REF!+#REF!</f>
        <v>#REF!</v>
      </c>
      <c r="I58" s="127">
        <v>0</v>
      </c>
      <c r="J58" s="127">
        <v>0</v>
      </c>
      <c r="K58" s="127">
        <v>0</v>
      </c>
    </row>
    <row r="59" spans="1:11" s="58" customFormat="1" ht="11.25" customHeight="1">
      <c r="A59" s="59" t="s">
        <v>201</v>
      </c>
      <c r="B59" s="60" t="s">
        <v>202</v>
      </c>
      <c r="C59" s="65" t="s">
        <v>203</v>
      </c>
      <c r="D59" s="74" t="e">
        <f>#REF!+#REF!+#REF!</f>
        <v>#REF!</v>
      </c>
      <c r="E59" s="74" t="e">
        <f>#REF!+#REF!+#REF!</f>
        <v>#REF!</v>
      </c>
      <c r="F59" s="74" t="e">
        <f>#REF!+#REF!+#REF!</f>
        <v>#REF!</v>
      </c>
      <c r="G59" s="74" t="e">
        <f>#REF!+#REF!+#REF!</f>
        <v>#REF!</v>
      </c>
      <c r="H59" s="74" t="e">
        <f>#REF!+#REF!+#REF!</f>
        <v>#REF!</v>
      </c>
      <c r="I59" s="127">
        <v>0</v>
      </c>
      <c r="J59" s="127">
        <v>0</v>
      </c>
      <c r="K59" s="127">
        <v>0</v>
      </c>
    </row>
    <row r="60" spans="1:11" s="58" customFormat="1" ht="12" customHeight="1">
      <c r="A60" s="59" t="s">
        <v>204</v>
      </c>
      <c r="B60" s="80" t="s">
        <v>205</v>
      </c>
      <c r="C60" s="69" t="s">
        <v>206</v>
      </c>
      <c r="D60" s="74" t="e">
        <f>#REF!+#REF!+#REF!</f>
        <v>#REF!</v>
      </c>
      <c r="E60" s="74" t="e">
        <f>#REF!+#REF!+#REF!</f>
        <v>#REF!</v>
      </c>
      <c r="F60" s="74" t="e">
        <f>#REF!+#REF!+#REF!</f>
        <v>#REF!</v>
      </c>
      <c r="G60" s="74" t="e">
        <f>#REF!+#REF!+#REF!</f>
        <v>#REF!</v>
      </c>
      <c r="H60" s="74" t="e">
        <f>#REF!+#REF!+#REF!</f>
        <v>#REF!</v>
      </c>
      <c r="I60" s="127">
        <v>0</v>
      </c>
      <c r="J60" s="127">
        <v>0</v>
      </c>
      <c r="K60" s="127">
        <v>0</v>
      </c>
    </row>
    <row r="61" spans="1:11" s="58" customFormat="1" ht="12" customHeight="1" thickBot="1">
      <c r="A61" s="59" t="s">
        <v>207</v>
      </c>
      <c r="B61" s="68" t="s">
        <v>208</v>
      </c>
      <c r="C61" s="69" t="s">
        <v>209</v>
      </c>
      <c r="D61" s="74" t="e">
        <f>#REF!+#REF!+#REF!</f>
        <v>#REF!</v>
      </c>
      <c r="E61" s="74" t="e">
        <f>#REF!+#REF!+#REF!</f>
        <v>#REF!</v>
      </c>
      <c r="F61" s="74" t="e">
        <f>#REF!+#REF!+#REF!</f>
        <v>#REF!</v>
      </c>
      <c r="G61" s="74" t="e">
        <f>#REF!+#REF!+#REF!</f>
        <v>#REF!</v>
      </c>
      <c r="H61" s="74" t="e">
        <f>#REF!+#REF!+#REF!</f>
        <v>#REF!</v>
      </c>
      <c r="I61" s="127">
        <v>0</v>
      </c>
      <c r="J61" s="127">
        <v>0</v>
      </c>
      <c r="K61" s="127">
        <v>0</v>
      </c>
    </row>
    <row r="62" spans="1:11" s="58" customFormat="1" ht="12" customHeight="1" thickBot="1">
      <c r="A62" s="54" t="s">
        <v>210</v>
      </c>
      <c r="B62" s="55"/>
      <c r="C62" s="56" t="s">
        <v>211</v>
      </c>
      <c r="D62" s="72" t="e">
        <f aca="true" t="shared" si="4" ref="D62:K62">+D6+D13+D19+D25+D33+D44+D50+D56</f>
        <v>#REF!</v>
      </c>
      <c r="E62" s="72" t="e">
        <f t="shared" si="4"/>
        <v>#REF!</v>
      </c>
      <c r="F62" s="72" t="e">
        <f t="shared" si="4"/>
        <v>#REF!</v>
      </c>
      <c r="G62" s="72" t="e">
        <f t="shared" si="4"/>
        <v>#REF!</v>
      </c>
      <c r="H62" s="72" t="e">
        <f t="shared" si="4"/>
        <v>#REF!</v>
      </c>
      <c r="I62" s="72">
        <f t="shared" si="4"/>
        <v>10773000</v>
      </c>
      <c r="J62" s="72">
        <f t="shared" si="4"/>
        <v>17010846</v>
      </c>
      <c r="K62" s="72">
        <f t="shared" si="4"/>
        <v>15272234</v>
      </c>
    </row>
    <row r="63" spans="1:11" s="58" customFormat="1" ht="12" customHeight="1" thickBot="1">
      <c r="A63" s="81" t="s">
        <v>212</v>
      </c>
      <c r="B63" s="55" t="s">
        <v>213</v>
      </c>
      <c r="C63" s="71" t="s">
        <v>214</v>
      </c>
      <c r="D63" s="57" t="e">
        <f>SUM(D64:D66)</f>
        <v>#REF!</v>
      </c>
      <c r="E63" s="57" t="e">
        <f>SUM(E64:E66)</f>
        <v>#REF!</v>
      </c>
      <c r="F63" s="57" t="e">
        <f>SUM(F64:F66)</f>
        <v>#REF!</v>
      </c>
      <c r="G63" s="57" t="e">
        <f>SUM(G64:G66)</f>
        <v>#REF!</v>
      </c>
      <c r="H63" s="57" t="e">
        <f>SUM(H64:H66)</f>
        <v>#REF!</v>
      </c>
      <c r="I63" s="138">
        <v>0</v>
      </c>
      <c r="J63" s="138">
        <v>0</v>
      </c>
      <c r="K63" s="138">
        <v>0</v>
      </c>
    </row>
    <row r="64" spans="1:11" s="58" customFormat="1" ht="12" customHeight="1">
      <c r="A64" s="59" t="s">
        <v>215</v>
      </c>
      <c r="B64" s="60" t="s">
        <v>216</v>
      </c>
      <c r="C64" s="61" t="s">
        <v>217</v>
      </c>
      <c r="D64" s="74" t="e">
        <f>#REF!+#REF!+#REF!</f>
        <v>#REF!</v>
      </c>
      <c r="E64" s="74" t="e">
        <f>#REF!+#REF!+#REF!</f>
        <v>#REF!</v>
      </c>
      <c r="F64" s="74" t="e">
        <f>#REF!+#REF!+#REF!</f>
        <v>#REF!</v>
      </c>
      <c r="G64" s="74" t="e">
        <f>#REF!+#REF!+#REF!</f>
        <v>#REF!</v>
      </c>
      <c r="H64" s="74" t="e">
        <f>#REF!+#REF!+#REF!</f>
        <v>#REF!</v>
      </c>
      <c r="I64" s="127">
        <v>0</v>
      </c>
      <c r="J64" s="127">
        <v>0</v>
      </c>
      <c r="K64" s="127">
        <v>0</v>
      </c>
    </row>
    <row r="65" spans="1:11" s="58" customFormat="1" ht="12" customHeight="1">
      <c r="A65" s="63" t="s">
        <v>218</v>
      </c>
      <c r="B65" s="60" t="s">
        <v>219</v>
      </c>
      <c r="C65" s="65" t="s">
        <v>220</v>
      </c>
      <c r="D65" s="74" t="e">
        <f>#REF!+#REF!+#REF!</f>
        <v>#REF!</v>
      </c>
      <c r="E65" s="74" t="e">
        <f>#REF!+#REF!+#REF!</f>
        <v>#REF!</v>
      </c>
      <c r="F65" s="74" t="e">
        <f>#REF!+#REF!+#REF!</f>
        <v>#REF!</v>
      </c>
      <c r="G65" s="74" t="e">
        <f>#REF!+#REF!+#REF!</f>
        <v>#REF!</v>
      </c>
      <c r="H65" s="74" t="e">
        <f>#REF!+#REF!+#REF!</f>
        <v>#REF!</v>
      </c>
      <c r="I65" s="127">
        <v>0</v>
      </c>
      <c r="J65" s="127">
        <v>0</v>
      </c>
      <c r="K65" s="127">
        <v>0</v>
      </c>
    </row>
    <row r="66" spans="1:11" s="58" customFormat="1" ht="12" customHeight="1" thickBot="1">
      <c r="A66" s="67" t="s">
        <v>221</v>
      </c>
      <c r="B66" s="60" t="s">
        <v>222</v>
      </c>
      <c r="C66" s="82" t="s">
        <v>223</v>
      </c>
      <c r="D66" s="74" t="e">
        <f>#REF!+#REF!+#REF!</f>
        <v>#REF!</v>
      </c>
      <c r="E66" s="74" t="e">
        <f>#REF!+#REF!+#REF!</f>
        <v>#REF!</v>
      </c>
      <c r="F66" s="74" t="e">
        <f>#REF!+#REF!+#REF!</f>
        <v>#REF!</v>
      </c>
      <c r="G66" s="74" t="e">
        <f>#REF!+#REF!+#REF!</f>
        <v>#REF!</v>
      </c>
      <c r="H66" s="74" t="e">
        <f>#REF!+#REF!+#REF!</f>
        <v>#REF!</v>
      </c>
      <c r="I66" s="137">
        <v>0</v>
      </c>
      <c r="J66" s="137">
        <v>0</v>
      </c>
      <c r="K66" s="137">
        <v>0</v>
      </c>
    </row>
    <row r="67" spans="1:11" s="58" customFormat="1" ht="12" customHeight="1" thickBot="1">
      <c r="A67" s="81" t="s">
        <v>224</v>
      </c>
      <c r="B67" s="55" t="s">
        <v>225</v>
      </c>
      <c r="C67" s="71" t="s">
        <v>226</v>
      </c>
      <c r="D67" s="57" t="e">
        <f>SUM(D68:D71)</f>
        <v>#REF!</v>
      </c>
      <c r="E67" s="57" t="e">
        <f>SUM(E68:E71)</f>
        <v>#REF!</v>
      </c>
      <c r="F67" s="57" t="e">
        <f>SUM(F68:F71)</f>
        <v>#REF!</v>
      </c>
      <c r="G67" s="57" t="e">
        <f>SUM(G68:G71)</f>
        <v>#REF!</v>
      </c>
      <c r="H67" s="57" t="e">
        <f>SUM(H68:H71)</f>
        <v>#REF!</v>
      </c>
      <c r="I67" s="138">
        <v>0</v>
      </c>
      <c r="J67" s="138">
        <v>0</v>
      </c>
      <c r="K67" s="138">
        <v>0</v>
      </c>
    </row>
    <row r="68" spans="1:11" s="58" customFormat="1" ht="12" customHeight="1">
      <c r="A68" s="59" t="s">
        <v>227</v>
      </c>
      <c r="B68" s="60" t="s">
        <v>228</v>
      </c>
      <c r="C68" s="61" t="s">
        <v>229</v>
      </c>
      <c r="D68" s="74" t="e">
        <f>#REF!+#REF!+#REF!</f>
        <v>#REF!</v>
      </c>
      <c r="E68" s="74" t="e">
        <f>#REF!+#REF!+#REF!</f>
        <v>#REF!</v>
      </c>
      <c r="F68" s="74" t="e">
        <f>#REF!+#REF!+#REF!</f>
        <v>#REF!</v>
      </c>
      <c r="G68" s="74" t="e">
        <f>#REF!+#REF!+#REF!</f>
        <v>#REF!</v>
      </c>
      <c r="H68" s="74" t="e">
        <f>#REF!+#REF!+#REF!</f>
        <v>#REF!</v>
      </c>
      <c r="I68" s="127">
        <v>0</v>
      </c>
      <c r="J68" s="127">
        <v>0</v>
      </c>
      <c r="K68" s="127">
        <v>0</v>
      </c>
    </row>
    <row r="69" spans="1:11" s="58" customFormat="1" ht="12" customHeight="1">
      <c r="A69" s="63" t="s">
        <v>230</v>
      </c>
      <c r="B69" s="60" t="s">
        <v>231</v>
      </c>
      <c r="C69" s="65" t="s">
        <v>232</v>
      </c>
      <c r="D69" s="74" t="e">
        <f>#REF!+#REF!+#REF!</f>
        <v>#REF!</v>
      </c>
      <c r="E69" s="74" t="e">
        <f>#REF!+#REF!+#REF!</f>
        <v>#REF!</v>
      </c>
      <c r="F69" s="74" t="e">
        <f>#REF!+#REF!+#REF!</f>
        <v>#REF!</v>
      </c>
      <c r="G69" s="74" t="e">
        <f>#REF!+#REF!+#REF!</f>
        <v>#REF!</v>
      </c>
      <c r="H69" s="74" t="e">
        <f>#REF!+#REF!+#REF!</f>
        <v>#REF!</v>
      </c>
      <c r="I69" s="127">
        <v>0</v>
      </c>
      <c r="J69" s="127">
        <v>0</v>
      </c>
      <c r="K69" s="127">
        <v>0</v>
      </c>
    </row>
    <row r="70" spans="1:11" s="58" customFormat="1" ht="12" customHeight="1">
      <c r="A70" s="63" t="s">
        <v>233</v>
      </c>
      <c r="B70" s="60" t="s">
        <v>234</v>
      </c>
      <c r="C70" s="65" t="s">
        <v>235</v>
      </c>
      <c r="D70" s="74" t="e">
        <f>#REF!+#REF!+#REF!</f>
        <v>#REF!</v>
      </c>
      <c r="E70" s="74" t="e">
        <f>#REF!+#REF!+#REF!</f>
        <v>#REF!</v>
      </c>
      <c r="F70" s="74" t="e">
        <f>#REF!+#REF!+#REF!</f>
        <v>#REF!</v>
      </c>
      <c r="G70" s="74" t="e">
        <f>#REF!+#REF!+#REF!</f>
        <v>#REF!</v>
      </c>
      <c r="H70" s="74" t="e">
        <f>#REF!+#REF!+#REF!</f>
        <v>#REF!</v>
      </c>
      <c r="I70" s="127">
        <v>0</v>
      </c>
      <c r="J70" s="127">
        <v>0</v>
      </c>
      <c r="K70" s="127">
        <v>0</v>
      </c>
    </row>
    <row r="71" spans="1:11" s="58" customFormat="1" ht="12" customHeight="1" thickBot="1">
      <c r="A71" s="67" t="s">
        <v>236</v>
      </c>
      <c r="B71" s="60" t="s">
        <v>237</v>
      </c>
      <c r="C71" s="69" t="s">
        <v>238</v>
      </c>
      <c r="D71" s="74" t="e">
        <f>#REF!+#REF!+#REF!</f>
        <v>#REF!</v>
      </c>
      <c r="E71" s="74" t="e">
        <f>#REF!+#REF!+#REF!</f>
        <v>#REF!</v>
      </c>
      <c r="F71" s="74" t="e">
        <f>#REF!+#REF!+#REF!</f>
        <v>#REF!</v>
      </c>
      <c r="G71" s="74" t="e">
        <f>#REF!+#REF!+#REF!</f>
        <v>#REF!</v>
      </c>
      <c r="H71" s="74" t="e">
        <f>#REF!+#REF!+#REF!</f>
        <v>#REF!</v>
      </c>
      <c r="I71" s="127">
        <v>0</v>
      </c>
      <c r="J71" s="127">
        <v>0</v>
      </c>
      <c r="K71" s="127">
        <v>0</v>
      </c>
    </row>
    <row r="72" spans="1:11" s="58" customFormat="1" ht="12" customHeight="1" thickBot="1">
      <c r="A72" s="81" t="s">
        <v>239</v>
      </c>
      <c r="B72" s="55" t="s">
        <v>240</v>
      </c>
      <c r="C72" s="71" t="s">
        <v>241</v>
      </c>
      <c r="D72" s="57" t="e">
        <f aca="true" t="shared" si="5" ref="D72:K72">SUM(D73:D74)</f>
        <v>#REF!</v>
      </c>
      <c r="E72" s="57" t="e">
        <f t="shared" si="5"/>
        <v>#REF!</v>
      </c>
      <c r="F72" s="57" t="e">
        <f t="shared" si="5"/>
        <v>#REF!</v>
      </c>
      <c r="G72" s="57" t="e">
        <f t="shared" si="5"/>
        <v>#REF!</v>
      </c>
      <c r="H72" s="57" t="e">
        <f t="shared" si="5"/>
        <v>#REF!</v>
      </c>
      <c r="I72" s="57">
        <f t="shared" si="5"/>
        <v>2447595</v>
      </c>
      <c r="J72" s="57">
        <f t="shared" si="5"/>
        <v>2447595</v>
      </c>
      <c r="K72" s="57">
        <f t="shared" si="5"/>
        <v>2158788</v>
      </c>
    </row>
    <row r="73" spans="1:11" s="58" customFormat="1" ht="12" customHeight="1">
      <c r="A73" s="59" t="s">
        <v>242</v>
      </c>
      <c r="B73" s="60" t="s">
        <v>243</v>
      </c>
      <c r="C73" s="61" t="s">
        <v>244</v>
      </c>
      <c r="D73" s="74" t="e">
        <f>#REF!+#REF!+#REF!</f>
        <v>#REF!</v>
      </c>
      <c r="E73" s="74" t="e">
        <f>#REF!+#REF!+#REF!</f>
        <v>#REF!</v>
      </c>
      <c r="F73" s="74" t="e">
        <f>#REF!+#REF!+#REF!</f>
        <v>#REF!</v>
      </c>
      <c r="G73" s="74" t="e">
        <f>#REF!+#REF!+#REF!</f>
        <v>#REF!</v>
      </c>
      <c r="H73" s="74" t="e">
        <f>#REF!+#REF!+#REF!</f>
        <v>#REF!</v>
      </c>
      <c r="I73" s="128">
        <v>2447595</v>
      </c>
      <c r="J73" s="128">
        <v>2447595</v>
      </c>
      <c r="K73" s="128">
        <v>2158788</v>
      </c>
    </row>
    <row r="74" spans="1:11" s="58" customFormat="1" ht="12" customHeight="1" thickBot="1">
      <c r="A74" s="67" t="s">
        <v>245</v>
      </c>
      <c r="B74" s="60" t="s">
        <v>246</v>
      </c>
      <c r="C74" s="69" t="s">
        <v>247</v>
      </c>
      <c r="D74" s="74" t="e">
        <f>#REF!+#REF!+#REF!</f>
        <v>#REF!</v>
      </c>
      <c r="E74" s="74" t="e">
        <f>#REF!+#REF!+#REF!</f>
        <v>#REF!</v>
      </c>
      <c r="F74" s="74" t="e">
        <f>#REF!+#REF!+#REF!</f>
        <v>#REF!</v>
      </c>
      <c r="G74" s="74" t="e">
        <f>#REF!+#REF!+#REF!</f>
        <v>#REF!</v>
      </c>
      <c r="H74" s="74" t="e">
        <f>#REF!+#REF!+#REF!</f>
        <v>#REF!</v>
      </c>
      <c r="I74" s="127">
        <v>0</v>
      </c>
      <c r="J74" s="127">
        <v>0</v>
      </c>
      <c r="K74" s="127">
        <v>0</v>
      </c>
    </row>
    <row r="75" spans="1:11" s="58" customFormat="1" ht="12" customHeight="1" thickBot="1">
      <c r="A75" s="81" t="s">
        <v>248</v>
      </c>
      <c r="B75" s="55"/>
      <c r="C75" s="71" t="s">
        <v>249</v>
      </c>
      <c r="D75" s="57" t="e">
        <f>SUM(D76:D80)</f>
        <v>#REF!</v>
      </c>
      <c r="E75" s="57" t="e">
        <f>SUM(E76:E80)</f>
        <v>#REF!</v>
      </c>
      <c r="F75" s="57" t="e">
        <f>SUM(F76:F80)</f>
        <v>#REF!</v>
      </c>
      <c r="G75" s="57" t="e">
        <f>SUM(G76:G80)</f>
        <v>#REF!</v>
      </c>
      <c r="H75" s="57" t="e">
        <f>SUM(H76:H80)</f>
        <v>#REF!</v>
      </c>
      <c r="I75" s="57">
        <f>I78</f>
        <v>7381405</v>
      </c>
      <c r="J75" s="57">
        <f>J78</f>
        <v>7381405</v>
      </c>
      <c r="K75" s="57">
        <f>K78</f>
        <v>2908552</v>
      </c>
    </row>
    <row r="76" spans="1:11" s="58" customFormat="1" ht="12" customHeight="1">
      <c r="A76" s="59" t="s">
        <v>250</v>
      </c>
      <c r="B76" s="60" t="s">
        <v>251</v>
      </c>
      <c r="C76" s="61" t="s">
        <v>252</v>
      </c>
      <c r="D76" s="74" t="e">
        <f>#REF!+#REF!+#REF!</f>
        <v>#REF!</v>
      </c>
      <c r="E76" s="74" t="e">
        <f>#REF!+#REF!+#REF!</f>
        <v>#REF!</v>
      </c>
      <c r="F76" s="74" t="e">
        <f>#REF!+#REF!+#REF!</f>
        <v>#REF!</v>
      </c>
      <c r="G76" s="74" t="e">
        <f>#REF!+#REF!+#REF!</f>
        <v>#REF!</v>
      </c>
      <c r="H76" s="74" t="e">
        <f>#REF!+#REF!+#REF!</f>
        <v>#REF!</v>
      </c>
      <c r="I76" s="127">
        <v>0</v>
      </c>
      <c r="J76" s="127">
        <v>0</v>
      </c>
      <c r="K76" s="127">
        <v>0</v>
      </c>
    </row>
    <row r="77" spans="1:11" s="58" customFormat="1" ht="12" customHeight="1">
      <c r="A77" s="59" t="s">
        <v>253</v>
      </c>
      <c r="B77" s="64" t="s">
        <v>254</v>
      </c>
      <c r="C77" s="65" t="s">
        <v>255</v>
      </c>
      <c r="D77" s="74" t="e">
        <f>#REF!+#REF!+#REF!</f>
        <v>#REF!</v>
      </c>
      <c r="E77" s="74" t="e">
        <f>#REF!+#REF!+#REF!</f>
        <v>#REF!</v>
      </c>
      <c r="F77" s="74" t="e">
        <f>#REF!+#REF!+#REF!</f>
        <v>#REF!</v>
      </c>
      <c r="G77" s="74" t="e">
        <f>#REF!+#REF!+#REF!</f>
        <v>#REF!</v>
      </c>
      <c r="H77" s="74" t="e">
        <f>#REF!+#REF!+#REF!</f>
        <v>#REF!</v>
      </c>
      <c r="I77" s="127">
        <v>0</v>
      </c>
      <c r="J77" s="127">
        <v>0</v>
      </c>
      <c r="K77" s="127">
        <v>0</v>
      </c>
    </row>
    <row r="78" spans="1:11" s="58" customFormat="1" ht="12" customHeight="1">
      <c r="A78" s="59" t="s">
        <v>256</v>
      </c>
      <c r="B78" s="68" t="s">
        <v>383</v>
      </c>
      <c r="C78" s="69" t="s">
        <v>384</v>
      </c>
      <c r="D78" s="74"/>
      <c r="E78" s="74"/>
      <c r="F78" s="74"/>
      <c r="G78" s="74"/>
      <c r="H78" s="74"/>
      <c r="I78" s="128">
        <v>7381405</v>
      </c>
      <c r="J78" s="128">
        <v>7381405</v>
      </c>
      <c r="K78" s="128">
        <v>2908552</v>
      </c>
    </row>
    <row r="79" spans="1:11" s="58" customFormat="1" ht="12" customHeight="1">
      <c r="A79" s="59" t="s">
        <v>259</v>
      </c>
      <c r="B79" s="68" t="s">
        <v>260</v>
      </c>
      <c r="C79" s="69" t="s">
        <v>261</v>
      </c>
      <c r="D79" s="74"/>
      <c r="E79" s="74"/>
      <c r="F79" s="74"/>
      <c r="G79" s="74"/>
      <c r="H79" s="74"/>
      <c r="I79" s="127">
        <v>0</v>
      </c>
      <c r="J79" s="127">
        <v>0</v>
      </c>
      <c r="K79" s="127">
        <v>0</v>
      </c>
    </row>
    <row r="80" spans="1:11" s="58" customFormat="1" ht="12" customHeight="1" thickBot="1">
      <c r="A80" s="59" t="s">
        <v>262</v>
      </c>
      <c r="B80" s="68" t="s">
        <v>263</v>
      </c>
      <c r="C80" s="69" t="s">
        <v>264</v>
      </c>
      <c r="D80" s="74" t="e">
        <f>#REF!+#REF!+#REF!</f>
        <v>#REF!</v>
      </c>
      <c r="E80" s="74" t="e">
        <f>#REF!+#REF!+#REF!</f>
        <v>#REF!</v>
      </c>
      <c r="F80" s="74" t="e">
        <f>#REF!+#REF!+#REF!</f>
        <v>#REF!</v>
      </c>
      <c r="G80" s="74" t="e">
        <f>#REF!+#REF!+#REF!</f>
        <v>#REF!</v>
      </c>
      <c r="H80" s="74" t="e">
        <f>#REF!+#REF!+#REF!</f>
        <v>#REF!</v>
      </c>
      <c r="I80" s="137">
        <v>0</v>
      </c>
      <c r="J80" s="137">
        <v>0</v>
      </c>
      <c r="K80" s="137">
        <v>0</v>
      </c>
    </row>
    <row r="81" spans="1:11" s="58" customFormat="1" ht="12" customHeight="1" thickBot="1">
      <c r="A81" s="81" t="s">
        <v>265</v>
      </c>
      <c r="B81" s="55" t="s">
        <v>266</v>
      </c>
      <c r="C81" s="71" t="s">
        <v>267</v>
      </c>
      <c r="D81" s="57" t="e">
        <f>SUM(D82:D86)</f>
        <v>#REF!</v>
      </c>
      <c r="E81" s="57" t="e">
        <f>SUM(E82:E86)</f>
        <v>#REF!</v>
      </c>
      <c r="F81" s="57" t="e">
        <f>SUM(F82:F86)</f>
        <v>#REF!</v>
      </c>
      <c r="G81" s="57" t="e">
        <f>SUM(G82:G86)</f>
        <v>#REF!</v>
      </c>
      <c r="H81" s="57" t="e">
        <f>SUM(H82:H86)</f>
        <v>#REF!</v>
      </c>
      <c r="I81" s="138">
        <v>0</v>
      </c>
      <c r="J81" s="138">
        <v>0</v>
      </c>
      <c r="K81" s="138">
        <v>0</v>
      </c>
    </row>
    <row r="82" spans="1:11" s="58" customFormat="1" ht="12" customHeight="1">
      <c r="A82" s="83" t="s">
        <v>268</v>
      </c>
      <c r="B82" s="60" t="s">
        <v>269</v>
      </c>
      <c r="C82" s="61" t="s">
        <v>270</v>
      </c>
      <c r="D82" s="74" t="e">
        <f>#REF!+#REF!+#REF!</f>
        <v>#REF!</v>
      </c>
      <c r="E82" s="74" t="e">
        <f>#REF!+#REF!+#REF!</f>
        <v>#REF!</v>
      </c>
      <c r="F82" s="74" t="e">
        <f>#REF!+#REF!+#REF!</f>
        <v>#REF!</v>
      </c>
      <c r="G82" s="74" t="e">
        <f>#REF!+#REF!+#REF!</f>
        <v>#REF!</v>
      </c>
      <c r="H82" s="74" t="e">
        <f>#REF!+#REF!+#REF!</f>
        <v>#REF!</v>
      </c>
      <c r="I82" s="127">
        <v>0</v>
      </c>
      <c r="J82" s="127">
        <v>0</v>
      </c>
      <c r="K82" s="127">
        <v>0</v>
      </c>
    </row>
    <row r="83" spans="1:11" s="58" customFormat="1" ht="12" customHeight="1">
      <c r="A83" s="83" t="s">
        <v>271</v>
      </c>
      <c r="B83" s="60" t="s">
        <v>272</v>
      </c>
      <c r="C83" s="65" t="s">
        <v>273</v>
      </c>
      <c r="D83" s="74" t="e">
        <f>#REF!+#REF!+#REF!</f>
        <v>#REF!</v>
      </c>
      <c r="E83" s="74" t="e">
        <f>#REF!+#REF!+#REF!</f>
        <v>#REF!</v>
      </c>
      <c r="F83" s="74" t="e">
        <f>#REF!+#REF!+#REF!</f>
        <v>#REF!</v>
      </c>
      <c r="G83" s="74" t="e">
        <f>#REF!+#REF!+#REF!</f>
        <v>#REF!</v>
      </c>
      <c r="H83" s="74" t="e">
        <f>#REF!+#REF!+#REF!</f>
        <v>#REF!</v>
      </c>
      <c r="I83" s="127">
        <v>0</v>
      </c>
      <c r="J83" s="127">
        <v>0</v>
      </c>
      <c r="K83" s="127">
        <v>0</v>
      </c>
    </row>
    <row r="84" spans="1:11" s="58" customFormat="1" ht="12" customHeight="1">
      <c r="A84" s="83" t="s">
        <v>274</v>
      </c>
      <c r="B84" s="60" t="s">
        <v>275</v>
      </c>
      <c r="C84" s="65" t="s">
        <v>276</v>
      </c>
      <c r="D84" s="74" t="e">
        <f>#REF!+#REF!+#REF!</f>
        <v>#REF!</v>
      </c>
      <c r="E84" s="74" t="e">
        <f>#REF!+#REF!+#REF!</f>
        <v>#REF!</v>
      </c>
      <c r="F84" s="74" t="e">
        <f>#REF!+#REF!+#REF!</f>
        <v>#REF!</v>
      </c>
      <c r="G84" s="74" t="e">
        <f>#REF!+#REF!+#REF!</f>
        <v>#REF!</v>
      </c>
      <c r="H84" s="74" t="e">
        <f>#REF!+#REF!+#REF!</f>
        <v>#REF!</v>
      </c>
      <c r="I84" s="127">
        <v>0</v>
      </c>
      <c r="J84" s="127">
        <v>0</v>
      </c>
      <c r="K84" s="127">
        <v>0</v>
      </c>
    </row>
    <row r="85" spans="1:11" s="58" customFormat="1" ht="12" customHeight="1">
      <c r="A85" s="83" t="s">
        <v>277</v>
      </c>
      <c r="B85" s="60" t="s">
        <v>278</v>
      </c>
      <c r="C85" s="69" t="s">
        <v>279</v>
      </c>
      <c r="D85" s="74"/>
      <c r="E85" s="74"/>
      <c r="F85" s="74"/>
      <c r="G85" s="74"/>
      <c r="H85" s="74"/>
      <c r="I85" s="127">
        <v>0</v>
      </c>
      <c r="J85" s="127">
        <v>0</v>
      </c>
      <c r="K85" s="127">
        <v>0</v>
      </c>
    </row>
    <row r="86" spans="1:11" s="58" customFormat="1" ht="12" customHeight="1" thickBot="1">
      <c r="A86" s="83" t="s">
        <v>280</v>
      </c>
      <c r="B86" s="60" t="s">
        <v>281</v>
      </c>
      <c r="C86" s="69" t="s">
        <v>282</v>
      </c>
      <c r="D86" s="74" t="e">
        <f>#REF!+#REF!+#REF!</f>
        <v>#REF!</v>
      </c>
      <c r="E86" s="74" t="e">
        <f>#REF!+#REF!+#REF!</f>
        <v>#REF!</v>
      </c>
      <c r="F86" s="74" t="e">
        <f>#REF!+#REF!+#REF!</f>
        <v>#REF!</v>
      </c>
      <c r="G86" s="74" t="e">
        <f>#REF!+#REF!+#REF!</f>
        <v>#REF!</v>
      </c>
      <c r="H86" s="74" t="e">
        <f>#REF!+#REF!+#REF!</f>
        <v>#REF!</v>
      </c>
      <c r="I86" s="137">
        <v>0</v>
      </c>
      <c r="J86" s="137">
        <v>0</v>
      </c>
      <c r="K86" s="137">
        <v>0</v>
      </c>
    </row>
    <row r="87" spans="1:11" s="58" customFormat="1" ht="13.5" customHeight="1" thickBot="1">
      <c r="A87" s="81" t="s">
        <v>283</v>
      </c>
      <c r="B87" s="55" t="s">
        <v>284</v>
      </c>
      <c r="C87" s="71" t="s">
        <v>285</v>
      </c>
      <c r="D87" s="84"/>
      <c r="E87" s="84"/>
      <c r="F87" s="84"/>
      <c r="G87" s="84"/>
      <c r="H87" s="84"/>
      <c r="I87" s="138">
        <v>0</v>
      </c>
      <c r="J87" s="138">
        <v>0</v>
      </c>
      <c r="K87" s="138">
        <v>0</v>
      </c>
    </row>
    <row r="88" spans="1:11" s="58" customFormat="1" ht="15.75" customHeight="1" thickBot="1">
      <c r="A88" s="81" t="s">
        <v>286</v>
      </c>
      <c r="B88" s="55" t="s">
        <v>287</v>
      </c>
      <c r="C88" s="85" t="s">
        <v>288</v>
      </c>
      <c r="D88" s="72" t="e">
        <f aca="true" t="shared" si="6" ref="D88:K88">+D63+D67+D72+D75+D81+D87</f>
        <v>#REF!</v>
      </c>
      <c r="E88" s="72" t="e">
        <f t="shared" si="6"/>
        <v>#REF!</v>
      </c>
      <c r="F88" s="72" t="e">
        <f t="shared" si="6"/>
        <v>#REF!</v>
      </c>
      <c r="G88" s="72" t="e">
        <f t="shared" si="6"/>
        <v>#REF!</v>
      </c>
      <c r="H88" s="72" t="e">
        <f t="shared" si="6"/>
        <v>#REF!</v>
      </c>
      <c r="I88" s="72">
        <f t="shared" si="6"/>
        <v>9829000</v>
      </c>
      <c r="J88" s="72">
        <f t="shared" si="6"/>
        <v>9829000</v>
      </c>
      <c r="K88" s="72">
        <f t="shared" si="6"/>
        <v>5067340</v>
      </c>
    </row>
    <row r="89" spans="1:11" s="58" customFormat="1" ht="16.5" customHeight="1" thickBot="1">
      <c r="A89" s="86" t="s">
        <v>289</v>
      </c>
      <c r="B89" s="87"/>
      <c r="C89" s="88" t="s">
        <v>290</v>
      </c>
      <c r="D89" s="72" t="e">
        <f aca="true" t="shared" si="7" ref="D89:K89">+D62+D88</f>
        <v>#REF!</v>
      </c>
      <c r="E89" s="72" t="e">
        <f t="shared" si="7"/>
        <v>#REF!</v>
      </c>
      <c r="F89" s="72" t="e">
        <f t="shared" si="7"/>
        <v>#REF!</v>
      </c>
      <c r="G89" s="72" t="e">
        <f t="shared" si="7"/>
        <v>#REF!</v>
      </c>
      <c r="H89" s="72" t="e">
        <f t="shared" si="7"/>
        <v>#REF!</v>
      </c>
      <c r="I89" s="72">
        <f t="shared" si="7"/>
        <v>20602000</v>
      </c>
      <c r="J89" s="72">
        <f t="shared" si="7"/>
        <v>26839846</v>
      </c>
      <c r="K89" s="72">
        <f t="shared" si="7"/>
        <v>20339574</v>
      </c>
    </row>
    <row r="90" spans="1:6" s="58" customFormat="1" ht="16.5" customHeight="1">
      <c r="A90" s="89"/>
      <c r="B90" s="89"/>
      <c r="C90" s="89"/>
      <c r="D90" s="90"/>
      <c r="E90" s="90"/>
      <c r="F90" s="90"/>
    </row>
    <row r="91" spans="1:10" ht="16.5" customHeight="1">
      <c r="A91" s="289" t="s">
        <v>9</v>
      </c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6" s="92" customFormat="1" ht="16.5" customHeight="1" thickBot="1">
      <c r="A92" s="290" t="s">
        <v>291</v>
      </c>
      <c r="B92" s="290"/>
      <c r="C92" s="290"/>
      <c r="D92" s="91"/>
      <c r="E92" s="91"/>
      <c r="F92" s="91"/>
    </row>
    <row r="93" spans="1:11" ht="42.75" thickBot="1">
      <c r="A93" s="46" t="s">
        <v>41</v>
      </c>
      <c r="B93" s="47" t="s">
        <v>42</v>
      </c>
      <c r="C93" s="48" t="s">
        <v>292</v>
      </c>
      <c r="D93" s="49" t="s">
        <v>44</v>
      </c>
      <c r="E93" s="50" t="s">
        <v>45</v>
      </c>
      <c r="F93" s="51" t="s">
        <v>46</v>
      </c>
      <c r="G93" s="50" t="s">
        <v>47</v>
      </c>
      <c r="H93" s="51" t="s">
        <v>48</v>
      </c>
      <c r="I93" s="51"/>
      <c r="J93" s="51" t="s">
        <v>47</v>
      </c>
      <c r="K93" s="51"/>
    </row>
    <row r="94" spans="1:11" s="53" customFormat="1" ht="12" customHeight="1" thickBot="1">
      <c r="A94" s="93">
        <v>1</v>
      </c>
      <c r="B94" s="93">
        <v>2</v>
      </c>
      <c r="C94" s="93">
        <v>3</v>
      </c>
      <c r="D94" s="93">
        <v>4</v>
      </c>
      <c r="E94" s="93">
        <v>5</v>
      </c>
      <c r="F94" s="93">
        <v>6</v>
      </c>
      <c r="G94" s="93">
        <v>7</v>
      </c>
      <c r="H94" s="93">
        <v>8</v>
      </c>
      <c r="I94" s="152"/>
      <c r="J94" s="139">
        <v>9</v>
      </c>
      <c r="K94" s="139"/>
    </row>
    <row r="95" spans="1:11" ht="12" customHeight="1" thickBot="1">
      <c r="A95" s="94" t="s">
        <v>1</v>
      </c>
      <c r="B95" s="95"/>
      <c r="C95" s="96" t="s">
        <v>293</v>
      </c>
      <c r="D95" s="97" t="e">
        <f aca="true" t="shared" si="8" ref="D95:K95">SUM(D96:D100)</f>
        <v>#REF!</v>
      </c>
      <c r="E95" s="97" t="e">
        <f t="shared" si="8"/>
        <v>#REF!</v>
      </c>
      <c r="F95" s="97" t="e">
        <f t="shared" si="8"/>
        <v>#REF!</v>
      </c>
      <c r="G95" s="97" t="e">
        <f t="shared" si="8"/>
        <v>#REF!</v>
      </c>
      <c r="H95" s="97" t="e">
        <f t="shared" si="8"/>
        <v>#REF!</v>
      </c>
      <c r="I95" s="97">
        <f t="shared" si="8"/>
        <v>20602000</v>
      </c>
      <c r="J95" s="97">
        <f t="shared" si="8"/>
        <v>26724946</v>
      </c>
      <c r="K95" s="97">
        <f t="shared" si="8"/>
        <v>18968830</v>
      </c>
    </row>
    <row r="96" spans="1:11" ht="12" customHeight="1">
      <c r="A96" s="98" t="s">
        <v>51</v>
      </c>
      <c r="B96" s="99" t="s">
        <v>294</v>
      </c>
      <c r="C96" s="100" t="s">
        <v>295</v>
      </c>
      <c r="D96" s="101" t="e">
        <f>#REF!+#REF!+#REF!</f>
        <v>#REF!</v>
      </c>
      <c r="E96" s="101" t="e">
        <f>#REF!+#REF!+#REF!</f>
        <v>#REF!</v>
      </c>
      <c r="F96" s="101" t="e">
        <f>#REF!+#REF!+#REF!</f>
        <v>#REF!</v>
      </c>
      <c r="G96" s="101" t="e">
        <f>#REF!+#REF!+#REF!</f>
        <v>#REF!</v>
      </c>
      <c r="H96" s="101" t="e">
        <f>#REF!+#REF!+#REF!</f>
        <v>#REF!</v>
      </c>
      <c r="I96" s="133">
        <v>9310000</v>
      </c>
      <c r="J96" s="133">
        <v>11642305</v>
      </c>
      <c r="K96" s="133">
        <v>7166700</v>
      </c>
    </row>
    <row r="97" spans="1:11" ht="12" customHeight="1">
      <c r="A97" s="63" t="s">
        <v>54</v>
      </c>
      <c r="B97" s="64" t="s">
        <v>296</v>
      </c>
      <c r="C97" s="102" t="s">
        <v>297</v>
      </c>
      <c r="D97" s="66" t="e">
        <f>#REF!+#REF!+#REF!</f>
        <v>#REF!</v>
      </c>
      <c r="E97" s="66" t="e">
        <f>#REF!+#REF!+#REF!</f>
        <v>#REF!</v>
      </c>
      <c r="F97" s="66" t="e">
        <f>#REF!+#REF!+#REF!</f>
        <v>#REF!</v>
      </c>
      <c r="G97" s="66" t="e">
        <f>#REF!+#REF!+#REF!</f>
        <v>#REF!</v>
      </c>
      <c r="H97" s="66" t="e">
        <f>#REF!+#REF!+#REF!</f>
        <v>#REF!</v>
      </c>
      <c r="I97" s="70">
        <v>1800000</v>
      </c>
      <c r="J97" s="70">
        <v>2100000</v>
      </c>
      <c r="K97" s="70">
        <v>1629433</v>
      </c>
    </row>
    <row r="98" spans="1:11" ht="12" customHeight="1">
      <c r="A98" s="63" t="s">
        <v>57</v>
      </c>
      <c r="B98" s="64" t="s">
        <v>298</v>
      </c>
      <c r="C98" s="102" t="s">
        <v>299</v>
      </c>
      <c r="D98" s="103" t="e">
        <f>#REF!+#REF!+#REF!</f>
        <v>#REF!</v>
      </c>
      <c r="E98" s="103" t="e">
        <f>#REF!+#REF!+#REF!</f>
        <v>#REF!</v>
      </c>
      <c r="F98" s="103" t="e">
        <f>#REF!+#REF!+#REF!</f>
        <v>#REF!</v>
      </c>
      <c r="G98" s="103" t="e">
        <f>#REF!+#REF!+#REF!</f>
        <v>#REF!</v>
      </c>
      <c r="H98" s="140" t="e">
        <f>#REF!+#REF!+#REF!</f>
        <v>#REF!</v>
      </c>
      <c r="I98" s="76">
        <v>9492000</v>
      </c>
      <c r="J98" s="76">
        <v>12982641</v>
      </c>
      <c r="K98" s="76">
        <v>10172697</v>
      </c>
    </row>
    <row r="99" spans="1:11" ht="12" customHeight="1">
      <c r="A99" s="63" t="s">
        <v>60</v>
      </c>
      <c r="B99" s="64" t="s">
        <v>300</v>
      </c>
      <c r="C99" s="104" t="s">
        <v>301</v>
      </c>
      <c r="D99" s="103" t="e">
        <f>#REF!+#REF!+#REF!</f>
        <v>#REF!</v>
      </c>
      <c r="E99" s="103" t="e">
        <f>#REF!+#REF!+#REF!</f>
        <v>#REF!</v>
      </c>
      <c r="F99" s="103" t="e">
        <f>#REF!+#REF!+#REF!</f>
        <v>#REF!</v>
      </c>
      <c r="G99" s="103" t="e">
        <f>#REF!+#REF!+#REF!</f>
        <v>#REF!</v>
      </c>
      <c r="H99" s="140" t="e">
        <f>#REF!+#REF!+#REF!</f>
        <v>#REF!</v>
      </c>
      <c r="I99" s="76">
        <v>0</v>
      </c>
      <c r="J99" s="76">
        <v>0</v>
      </c>
      <c r="K99" s="76">
        <v>0</v>
      </c>
    </row>
    <row r="100" spans="1:11" ht="12" customHeight="1" thickBot="1">
      <c r="A100" s="63" t="s">
        <v>302</v>
      </c>
      <c r="B100" s="105" t="s">
        <v>303</v>
      </c>
      <c r="C100" s="106" t="s">
        <v>22</v>
      </c>
      <c r="D100" s="103" t="e">
        <f>#REF!+#REF!+#REF!</f>
        <v>#REF!</v>
      </c>
      <c r="E100" s="103" t="e">
        <f>#REF!+#REF!+#REF!</f>
        <v>#REF!</v>
      </c>
      <c r="F100" s="103" t="e">
        <f>#REF!+#REF!+#REF!</f>
        <v>#REF!</v>
      </c>
      <c r="G100" s="103" t="e">
        <f>#REF!+#REF!+#REF!</f>
        <v>#REF!</v>
      </c>
      <c r="H100" s="140" t="e">
        <f>#REF!+#REF!+#REF!</f>
        <v>#REF!</v>
      </c>
      <c r="I100" s="142">
        <v>0</v>
      </c>
      <c r="J100" s="142">
        <v>0</v>
      </c>
      <c r="K100" s="142">
        <v>0</v>
      </c>
    </row>
    <row r="101" spans="1:11" ht="12" customHeight="1" thickBot="1">
      <c r="A101" s="54" t="s">
        <v>2</v>
      </c>
      <c r="B101" s="55"/>
      <c r="C101" s="107" t="s">
        <v>304</v>
      </c>
      <c r="D101" s="57" t="e">
        <f aca="true" t="shared" si="9" ref="D101:K101">+D102+D104+D106</f>
        <v>#REF!</v>
      </c>
      <c r="E101" s="57" t="e">
        <f t="shared" si="9"/>
        <v>#REF!</v>
      </c>
      <c r="F101" s="57" t="e">
        <f t="shared" si="9"/>
        <v>#REF!</v>
      </c>
      <c r="G101" s="57" t="e">
        <f t="shared" si="9"/>
        <v>#REF!</v>
      </c>
      <c r="H101" s="57" t="e">
        <f t="shared" si="9"/>
        <v>#REF!</v>
      </c>
      <c r="I101" s="143">
        <f t="shared" si="9"/>
        <v>0</v>
      </c>
      <c r="J101" s="143">
        <f t="shared" si="9"/>
        <v>114900</v>
      </c>
      <c r="K101" s="143">
        <f t="shared" si="9"/>
        <v>114900</v>
      </c>
    </row>
    <row r="102" spans="1:11" ht="12" customHeight="1">
      <c r="A102" s="59" t="s">
        <v>70</v>
      </c>
      <c r="B102" s="60" t="s">
        <v>305</v>
      </c>
      <c r="C102" s="102" t="s">
        <v>34</v>
      </c>
      <c r="D102" s="62" t="e">
        <f>#REF!+#REF!+#REF!</f>
        <v>#REF!</v>
      </c>
      <c r="E102" s="62" t="e">
        <f>#REF!+#REF!+#REF!</f>
        <v>#REF!</v>
      </c>
      <c r="F102" s="62" t="e">
        <f>#REF!+#REF!+#REF!</f>
        <v>#REF!</v>
      </c>
      <c r="G102" s="62" t="e">
        <f>#REF!+#REF!+#REF!</f>
        <v>#REF!</v>
      </c>
      <c r="H102" s="144" t="e">
        <f>#REF!+#REF!+#REF!</f>
        <v>#REF!</v>
      </c>
      <c r="I102" s="127">
        <v>0</v>
      </c>
      <c r="J102" s="79">
        <v>114900</v>
      </c>
      <c r="K102" s="79">
        <v>114900</v>
      </c>
    </row>
    <row r="103" spans="1:11" ht="12" customHeight="1">
      <c r="A103" s="59" t="s">
        <v>73</v>
      </c>
      <c r="B103" s="108" t="s">
        <v>305</v>
      </c>
      <c r="C103" s="109" t="s">
        <v>306</v>
      </c>
      <c r="D103" s="62" t="e">
        <f>#REF!+#REF!+#REF!</f>
        <v>#REF!</v>
      </c>
      <c r="E103" s="62" t="e">
        <f>#REF!+#REF!+#REF!</f>
        <v>#REF!</v>
      </c>
      <c r="F103" s="62" t="e">
        <f>#REF!+#REF!+#REF!</f>
        <v>#REF!</v>
      </c>
      <c r="G103" s="62" t="e">
        <f>#REF!+#REF!+#REF!</f>
        <v>#REF!</v>
      </c>
      <c r="H103" s="144" t="e">
        <f>#REF!+#REF!+#REF!</f>
        <v>#REF!</v>
      </c>
      <c r="I103" s="141">
        <v>0</v>
      </c>
      <c r="J103" s="141">
        <v>0</v>
      </c>
      <c r="K103" s="141">
        <v>0</v>
      </c>
    </row>
    <row r="104" spans="1:11" ht="12" customHeight="1">
      <c r="A104" s="59" t="s">
        <v>76</v>
      </c>
      <c r="B104" s="108" t="s">
        <v>307</v>
      </c>
      <c r="C104" s="109" t="s">
        <v>29</v>
      </c>
      <c r="D104" s="66" t="e">
        <f>#REF!+#REF!+#REF!</f>
        <v>#REF!</v>
      </c>
      <c r="E104" s="66" t="e">
        <f>#REF!+#REF!+#REF!</f>
        <v>#REF!</v>
      </c>
      <c r="F104" s="66" t="e">
        <f>#REF!+#REF!+#REF!</f>
        <v>#REF!</v>
      </c>
      <c r="G104" s="66" t="e">
        <f>#REF!+#REF!+#REF!</f>
        <v>#REF!</v>
      </c>
      <c r="H104" s="145" t="e">
        <f>#REF!+#REF!+#REF!</f>
        <v>#REF!</v>
      </c>
      <c r="I104" s="141">
        <v>0</v>
      </c>
      <c r="J104" s="141">
        <v>0</v>
      </c>
      <c r="K104" s="141">
        <v>0</v>
      </c>
    </row>
    <row r="105" spans="1:11" ht="12" customHeight="1">
      <c r="A105" s="59" t="s">
        <v>79</v>
      </c>
      <c r="B105" s="108" t="s">
        <v>307</v>
      </c>
      <c r="C105" s="109" t="s">
        <v>308</v>
      </c>
      <c r="D105" s="110" t="e">
        <f>#REF!+#REF!+#REF!</f>
        <v>#REF!</v>
      </c>
      <c r="E105" s="110" t="e">
        <f>#REF!+#REF!+#REF!</f>
        <v>#REF!</v>
      </c>
      <c r="F105" s="110" t="e">
        <f>#REF!+#REF!+#REF!</f>
        <v>#REF!</v>
      </c>
      <c r="G105" s="110" t="e">
        <f>#REF!+#REF!+#REF!</f>
        <v>#REF!</v>
      </c>
      <c r="H105" s="146" t="e">
        <f>#REF!+#REF!+#REF!</f>
        <v>#REF!</v>
      </c>
      <c r="I105" s="141">
        <v>0</v>
      </c>
      <c r="J105" s="141">
        <v>0</v>
      </c>
      <c r="K105" s="141">
        <v>0</v>
      </c>
    </row>
    <row r="106" spans="1:11" ht="12" customHeight="1" thickBot="1">
      <c r="A106" s="59" t="s">
        <v>82</v>
      </c>
      <c r="B106" s="80" t="s">
        <v>309</v>
      </c>
      <c r="C106" s="111" t="s">
        <v>310</v>
      </c>
      <c r="D106" s="110" t="e">
        <f>#REF!+#REF!+#REF!</f>
        <v>#REF!</v>
      </c>
      <c r="E106" s="110" t="e">
        <f>#REF!+#REF!+#REF!</f>
        <v>#REF!</v>
      </c>
      <c r="F106" s="110" t="e">
        <f>#REF!+#REF!+#REF!</f>
        <v>#REF!</v>
      </c>
      <c r="G106" s="110" t="e">
        <f>#REF!+#REF!+#REF!</f>
        <v>#REF!</v>
      </c>
      <c r="H106" s="146" t="e">
        <f>#REF!+#REF!+#REF!</f>
        <v>#REF!</v>
      </c>
      <c r="I106" s="142">
        <v>0</v>
      </c>
      <c r="J106" s="142">
        <v>0</v>
      </c>
      <c r="K106" s="142">
        <v>0</v>
      </c>
    </row>
    <row r="107" spans="1:11" ht="12" customHeight="1" thickBot="1">
      <c r="A107" s="54" t="s">
        <v>3</v>
      </c>
      <c r="B107" s="55" t="s">
        <v>311</v>
      </c>
      <c r="C107" s="112" t="s">
        <v>312</v>
      </c>
      <c r="D107" s="57" t="e">
        <f aca="true" t="shared" si="10" ref="D107:K107">+D108+D110+D109</f>
        <v>#REF!</v>
      </c>
      <c r="E107" s="57" t="e">
        <f t="shared" si="10"/>
        <v>#REF!</v>
      </c>
      <c r="F107" s="57" t="e">
        <f t="shared" si="10"/>
        <v>#REF!</v>
      </c>
      <c r="G107" s="57" t="e">
        <f t="shared" si="10"/>
        <v>#REF!</v>
      </c>
      <c r="H107" s="57" t="e">
        <f t="shared" si="10"/>
        <v>#REF!</v>
      </c>
      <c r="I107" s="143">
        <f t="shared" si="10"/>
        <v>0</v>
      </c>
      <c r="J107" s="143">
        <f t="shared" si="10"/>
        <v>0</v>
      </c>
      <c r="K107" s="143">
        <f t="shared" si="10"/>
        <v>0</v>
      </c>
    </row>
    <row r="108" spans="1:11" ht="12" customHeight="1">
      <c r="A108" s="59" t="s">
        <v>87</v>
      </c>
      <c r="B108" s="60" t="s">
        <v>311</v>
      </c>
      <c r="C108" s="113" t="s">
        <v>313</v>
      </c>
      <c r="D108" s="62" t="e">
        <f>#REF!+#REF!+#REF!</f>
        <v>#REF!</v>
      </c>
      <c r="E108" s="62" t="e">
        <f>#REF!+#REF!+#REF!</f>
        <v>#REF!</v>
      </c>
      <c r="F108" s="62" t="e">
        <f>#REF!+#REF!+#REF!</f>
        <v>#REF!</v>
      </c>
      <c r="G108" s="62" t="e">
        <f>#REF!+#REF!+#REF!</f>
        <v>#REF!</v>
      </c>
      <c r="H108" s="144" t="e">
        <f>#REF!+#REF!+#REF!</f>
        <v>#REF!</v>
      </c>
      <c r="I108" s="127">
        <v>0</v>
      </c>
      <c r="J108" s="127">
        <v>0</v>
      </c>
      <c r="K108" s="127">
        <v>0</v>
      </c>
    </row>
    <row r="109" spans="1:11" ht="12" customHeight="1">
      <c r="A109" s="114"/>
      <c r="B109" s="80" t="s">
        <v>311</v>
      </c>
      <c r="C109" s="115" t="s">
        <v>314</v>
      </c>
      <c r="D109" s="103" t="e">
        <f>#REF!+#REF!+#REF!</f>
        <v>#REF!</v>
      </c>
      <c r="E109" s="103" t="e">
        <f>#REF!+#REF!+#REF!</f>
        <v>#REF!</v>
      </c>
      <c r="F109" s="103" t="e">
        <f>#REF!+#REF!+#REF!</f>
        <v>#REF!</v>
      </c>
      <c r="G109" s="103" t="e">
        <f>#REF!+#REF!+#REF!</f>
        <v>#REF!</v>
      </c>
      <c r="H109" s="140" t="e">
        <f>#REF!+#REF!+#REF!</f>
        <v>#REF!</v>
      </c>
      <c r="I109" s="141">
        <v>0</v>
      </c>
      <c r="J109" s="141">
        <v>0</v>
      </c>
      <c r="K109" s="141">
        <v>0</v>
      </c>
    </row>
    <row r="110" spans="1:11" ht="12" customHeight="1" thickBot="1">
      <c r="A110" s="67" t="s">
        <v>90</v>
      </c>
      <c r="B110" s="68" t="s">
        <v>311</v>
      </c>
      <c r="C110" s="109" t="s">
        <v>315</v>
      </c>
      <c r="D110" s="103" t="e">
        <f>#REF!+#REF!+#REF!</f>
        <v>#REF!</v>
      </c>
      <c r="E110" s="103" t="e">
        <f>#REF!+#REF!+#REF!</f>
        <v>#REF!</v>
      </c>
      <c r="F110" s="103" t="e">
        <f>#REF!+#REF!+#REF!</f>
        <v>#REF!</v>
      </c>
      <c r="G110" s="103" t="e">
        <f>#REF!+#REF!+#REF!</f>
        <v>#REF!</v>
      </c>
      <c r="H110" s="140" t="e">
        <f>#REF!+#REF!+#REF!</f>
        <v>#REF!</v>
      </c>
      <c r="I110" s="142">
        <v>0</v>
      </c>
      <c r="J110" s="142">
        <v>0</v>
      </c>
      <c r="K110" s="142">
        <v>0</v>
      </c>
    </row>
    <row r="111" spans="1:11" ht="12" customHeight="1" thickBot="1">
      <c r="A111" s="54" t="s">
        <v>4</v>
      </c>
      <c r="B111" s="55"/>
      <c r="C111" s="112" t="s">
        <v>316</v>
      </c>
      <c r="D111" s="57" t="e">
        <f aca="true" t="shared" si="11" ref="D111:K111">+D95+D101+D107</f>
        <v>#REF!</v>
      </c>
      <c r="E111" s="57" t="e">
        <f t="shared" si="11"/>
        <v>#REF!</v>
      </c>
      <c r="F111" s="57" t="e">
        <f t="shared" si="11"/>
        <v>#REF!</v>
      </c>
      <c r="G111" s="57" t="e">
        <f t="shared" si="11"/>
        <v>#REF!</v>
      </c>
      <c r="H111" s="57" t="e">
        <f t="shared" si="11"/>
        <v>#REF!</v>
      </c>
      <c r="I111" s="143">
        <f t="shared" si="11"/>
        <v>20602000</v>
      </c>
      <c r="J111" s="143">
        <f t="shared" si="11"/>
        <v>26839846</v>
      </c>
      <c r="K111" s="143">
        <f t="shared" si="11"/>
        <v>19083730</v>
      </c>
    </row>
    <row r="112" spans="1:11" ht="12" customHeight="1" thickBot="1">
      <c r="A112" s="54" t="s">
        <v>5</v>
      </c>
      <c r="B112" s="55"/>
      <c r="C112" s="112" t="s">
        <v>317</v>
      </c>
      <c r="D112" s="57" t="e">
        <f aca="true" t="shared" si="12" ref="D112:K112">+D113+D114+D115</f>
        <v>#REF!</v>
      </c>
      <c r="E112" s="57" t="e">
        <f t="shared" si="12"/>
        <v>#REF!</v>
      </c>
      <c r="F112" s="57" t="e">
        <f t="shared" si="12"/>
        <v>#REF!</v>
      </c>
      <c r="G112" s="57" t="e">
        <f t="shared" si="12"/>
        <v>#REF!</v>
      </c>
      <c r="H112" s="57" t="e">
        <f t="shared" si="12"/>
        <v>#REF!</v>
      </c>
      <c r="I112" s="97">
        <f t="shared" si="12"/>
        <v>0</v>
      </c>
      <c r="J112" s="97">
        <f t="shared" si="12"/>
        <v>0</v>
      </c>
      <c r="K112" s="97">
        <f t="shared" si="12"/>
        <v>0</v>
      </c>
    </row>
    <row r="113" spans="1:11" ht="12" customHeight="1">
      <c r="A113" s="59" t="s">
        <v>128</v>
      </c>
      <c r="B113" s="60" t="s">
        <v>318</v>
      </c>
      <c r="C113" s="113" t="s">
        <v>319</v>
      </c>
      <c r="D113" s="110" t="e">
        <f>#REF!+#REF!+#REF!</f>
        <v>#REF!</v>
      </c>
      <c r="E113" s="110" t="e">
        <f>#REF!+#REF!+#REF!</f>
        <v>#REF!</v>
      </c>
      <c r="F113" s="110" t="e">
        <f>#REF!+#REF!+#REF!</f>
        <v>#REF!</v>
      </c>
      <c r="G113" s="110" t="e">
        <f>#REF!+#REF!+#REF!</f>
        <v>#REF!</v>
      </c>
      <c r="H113" s="146" t="e">
        <f>#REF!+#REF!+#REF!</f>
        <v>#REF!</v>
      </c>
      <c r="I113" s="141">
        <v>0</v>
      </c>
      <c r="J113" s="141">
        <v>0</v>
      </c>
      <c r="K113" s="141">
        <v>0</v>
      </c>
    </row>
    <row r="114" spans="1:11" ht="12" customHeight="1">
      <c r="A114" s="59" t="s">
        <v>131</v>
      </c>
      <c r="B114" s="60" t="s">
        <v>320</v>
      </c>
      <c r="C114" s="113" t="s">
        <v>321</v>
      </c>
      <c r="D114" s="110" t="e">
        <f>#REF!+#REF!+#REF!</f>
        <v>#REF!</v>
      </c>
      <c r="E114" s="110" t="e">
        <f>#REF!+#REF!+#REF!</f>
        <v>#REF!</v>
      </c>
      <c r="F114" s="110" t="e">
        <f>#REF!+#REF!+#REF!</f>
        <v>#REF!</v>
      </c>
      <c r="G114" s="110" t="e">
        <f>#REF!+#REF!+#REF!</f>
        <v>#REF!</v>
      </c>
      <c r="H114" s="146" t="e">
        <f>#REF!+#REF!+#REF!</f>
        <v>#REF!</v>
      </c>
      <c r="I114" s="141">
        <v>0</v>
      </c>
      <c r="J114" s="141">
        <v>0</v>
      </c>
      <c r="K114" s="141">
        <v>0</v>
      </c>
    </row>
    <row r="115" spans="1:11" ht="12" customHeight="1" thickBot="1">
      <c r="A115" s="114" t="s">
        <v>134</v>
      </c>
      <c r="B115" s="80" t="s">
        <v>322</v>
      </c>
      <c r="C115" s="116" t="s">
        <v>323</v>
      </c>
      <c r="D115" s="110" t="e">
        <f>#REF!+#REF!+#REF!</f>
        <v>#REF!</v>
      </c>
      <c r="E115" s="110" t="e">
        <f>#REF!+#REF!+#REF!</f>
        <v>#REF!</v>
      </c>
      <c r="F115" s="110" t="e">
        <f>#REF!+#REF!+#REF!</f>
        <v>#REF!</v>
      </c>
      <c r="G115" s="110" t="e">
        <f>#REF!+#REF!+#REF!</f>
        <v>#REF!</v>
      </c>
      <c r="H115" s="146" t="e">
        <f>#REF!+#REF!+#REF!</f>
        <v>#REF!</v>
      </c>
      <c r="I115" s="142">
        <v>0</v>
      </c>
      <c r="J115" s="142">
        <v>0</v>
      </c>
      <c r="K115" s="142">
        <v>0</v>
      </c>
    </row>
    <row r="116" spans="1:11" ht="12" customHeight="1" thickBot="1">
      <c r="A116" s="54" t="s">
        <v>6</v>
      </c>
      <c r="B116" s="55" t="s">
        <v>324</v>
      </c>
      <c r="C116" s="112" t="s">
        <v>325</v>
      </c>
      <c r="D116" s="57" t="e">
        <f aca="true" t="shared" si="13" ref="D116:K116">+D117+D118+D119+D120</f>
        <v>#REF!</v>
      </c>
      <c r="E116" s="57" t="e">
        <f t="shared" si="13"/>
        <v>#REF!</v>
      </c>
      <c r="F116" s="57" t="e">
        <f t="shared" si="13"/>
        <v>#REF!</v>
      </c>
      <c r="G116" s="57" t="e">
        <f t="shared" si="13"/>
        <v>#REF!</v>
      </c>
      <c r="H116" s="57" t="e">
        <f t="shared" si="13"/>
        <v>#REF!</v>
      </c>
      <c r="I116" s="143">
        <f t="shared" si="13"/>
        <v>0</v>
      </c>
      <c r="J116" s="143">
        <f t="shared" si="13"/>
        <v>0</v>
      </c>
      <c r="K116" s="143">
        <f t="shared" si="13"/>
        <v>0</v>
      </c>
    </row>
    <row r="117" spans="1:11" ht="12" customHeight="1">
      <c r="A117" s="59" t="s">
        <v>160</v>
      </c>
      <c r="B117" s="60" t="s">
        <v>326</v>
      </c>
      <c r="C117" s="113" t="s">
        <v>327</v>
      </c>
      <c r="D117" s="110" t="e">
        <f>#REF!+#REF!+#REF!</f>
        <v>#REF!</v>
      </c>
      <c r="E117" s="110" t="e">
        <f>#REF!+#REF!+#REF!</f>
        <v>#REF!</v>
      </c>
      <c r="F117" s="110" t="e">
        <f>#REF!+#REF!+#REF!</f>
        <v>#REF!</v>
      </c>
      <c r="G117" s="110" t="e">
        <f>#REF!+#REF!+#REF!</f>
        <v>#REF!</v>
      </c>
      <c r="H117" s="146" t="e">
        <f>#REF!+#REF!+#REF!</f>
        <v>#REF!</v>
      </c>
      <c r="I117" s="127">
        <v>0</v>
      </c>
      <c r="J117" s="127">
        <v>0</v>
      </c>
      <c r="K117" s="127">
        <v>0</v>
      </c>
    </row>
    <row r="118" spans="1:11" ht="12" customHeight="1">
      <c r="A118" s="59" t="s">
        <v>163</v>
      </c>
      <c r="B118" s="60" t="s">
        <v>328</v>
      </c>
      <c r="C118" s="113" t="s">
        <v>329</v>
      </c>
      <c r="D118" s="110" t="e">
        <f>#REF!+#REF!+#REF!</f>
        <v>#REF!</v>
      </c>
      <c r="E118" s="110" t="e">
        <f>#REF!+#REF!+#REF!</f>
        <v>#REF!</v>
      </c>
      <c r="F118" s="110" t="e">
        <f>#REF!+#REF!+#REF!</f>
        <v>#REF!</v>
      </c>
      <c r="G118" s="110" t="e">
        <f>#REF!+#REF!+#REF!</f>
        <v>#REF!</v>
      </c>
      <c r="H118" s="146" t="e">
        <f>#REF!+#REF!+#REF!</f>
        <v>#REF!</v>
      </c>
      <c r="I118" s="141">
        <v>0</v>
      </c>
      <c r="J118" s="141">
        <v>0</v>
      </c>
      <c r="K118" s="141">
        <v>0</v>
      </c>
    </row>
    <row r="119" spans="1:11" ht="12" customHeight="1">
      <c r="A119" s="59" t="s">
        <v>166</v>
      </c>
      <c r="B119" s="60" t="s">
        <v>330</v>
      </c>
      <c r="C119" s="113" t="s">
        <v>331</v>
      </c>
      <c r="D119" s="110" t="e">
        <f>#REF!+#REF!+#REF!</f>
        <v>#REF!</v>
      </c>
      <c r="E119" s="110" t="e">
        <f>#REF!+#REF!+#REF!</f>
        <v>#REF!</v>
      </c>
      <c r="F119" s="110" t="e">
        <f>#REF!+#REF!+#REF!</f>
        <v>#REF!</v>
      </c>
      <c r="G119" s="110" t="e">
        <f>#REF!+#REF!+#REF!</f>
        <v>#REF!</v>
      </c>
      <c r="H119" s="146" t="e">
        <f>#REF!+#REF!+#REF!</f>
        <v>#REF!</v>
      </c>
      <c r="I119" s="141">
        <v>0</v>
      </c>
      <c r="J119" s="141">
        <v>0</v>
      </c>
      <c r="K119" s="141">
        <v>0</v>
      </c>
    </row>
    <row r="120" spans="1:11" ht="12" customHeight="1" thickBot="1">
      <c r="A120" s="114" t="s">
        <v>169</v>
      </c>
      <c r="B120" s="80" t="s">
        <v>332</v>
      </c>
      <c r="C120" s="116" t="s">
        <v>333</v>
      </c>
      <c r="D120" s="110" t="e">
        <f>#REF!+#REF!+#REF!</f>
        <v>#REF!</v>
      </c>
      <c r="E120" s="110" t="e">
        <f>#REF!+#REF!+#REF!</f>
        <v>#REF!</v>
      </c>
      <c r="F120" s="110" t="e">
        <f>#REF!+#REF!+#REF!</f>
        <v>#REF!</v>
      </c>
      <c r="G120" s="110" t="e">
        <f>#REF!+#REF!+#REF!</f>
        <v>#REF!</v>
      </c>
      <c r="H120" s="146" t="e">
        <f>#REF!+#REF!+#REF!</f>
        <v>#REF!</v>
      </c>
      <c r="I120" s="142">
        <v>0</v>
      </c>
      <c r="J120" s="142">
        <v>0</v>
      </c>
      <c r="K120" s="142">
        <v>0</v>
      </c>
    </row>
    <row r="121" spans="1:11" ht="12" customHeight="1" thickBot="1">
      <c r="A121" s="54" t="s">
        <v>7</v>
      </c>
      <c r="B121" s="55"/>
      <c r="C121" s="112" t="s">
        <v>334</v>
      </c>
      <c r="D121" s="72" t="e">
        <f>+D122+D123+D125+D126</f>
        <v>#REF!</v>
      </c>
      <c r="E121" s="72" t="e">
        <f>+E122+E123+E125+E126</f>
        <v>#REF!</v>
      </c>
      <c r="F121" s="72" t="e">
        <f>+F122+F123+F125+F126</f>
        <v>#REF!</v>
      </c>
      <c r="G121" s="72" t="e">
        <f>+G122+G123+G125+G126</f>
        <v>#REF!</v>
      </c>
      <c r="H121" s="147" t="e">
        <f>+H122+H123+H125+H126</f>
        <v>#REF!</v>
      </c>
      <c r="I121" s="148">
        <f>+I122+I123+I125+I126+I124</f>
        <v>0</v>
      </c>
      <c r="J121" s="148">
        <f>+J122+J123+J125+J126+J124</f>
        <v>0</v>
      </c>
      <c r="K121" s="148">
        <f>+K122+K123+K125+K126+K124</f>
        <v>0</v>
      </c>
    </row>
    <row r="122" spans="1:11" ht="12" customHeight="1">
      <c r="A122" s="59" t="s">
        <v>335</v>
      </c>
      <c r="B122" s="60" t="s">
        <v>336</v>
      </c>
      <c r="C122" s="113" t="s">
        <v>337</v>
      </c>
      <c r="D122" s="110" t="e">
        <f>#REF!+#REF!+#REF!</f>
        <v>#REF!</v>
      </c>
      <c r="E122" s="110" t="e">
        <f>#REF!+#REF!+#REF!</f>
        <v>#REF!</v>
      </c>
      <c r="F122" s="110" t="e">
        <f>#REF!+#REF!+#REF!</f>
        <v>#REF!</v>
      </c>
      <c r="G122" s="110" t="e">
        <f>#REF!+#REF!+#REF!</f>
        <v>#REF!</v>
      </c>
      <c r="H122" s="146" t="e">
        <f>#REF!+#REF!+#REF!</f>
        <v>#REF!</v>
      </c>
      <c r="I122" s="127">
        <v>0</v>
      </c>
      <c r="J122" s="127">
        <v>0</v>
      </c>
      <c r="K122" s="127">
        <v>0</v>
      </c>
    </row>
    <row r="123" spans="1:11" ht="12" customHeight="1">
      <c r="A123" s="59" t="s">
        <v>338</v>
      </c>
      <c r="B123" s="60" t="s">
        <v>339</v>
      </c>
      <c r="C123" s="113" t="s">
        <v>340</v>
      </c>
      <c r="D123" s="110" t="e">
        <f>#REF!+#REF!+#REF!</f>
        <v>#REF!</v>
      </c>
      <c r="E123" s="110" t="e">
        <f>#REF!+#REF!+#REF!</f>
        <v>#REF!</v>
      </c>
      <c r="F123" s="110" t="e">
        <f>#REF!+#REF!+#REF!</f>
        <v>#REF!</v>
      </c>
      <c r="G123" s="110" t="e">
        <f>#REF!+#REF!+#REF!</f>
        <v>#REF!</v>
      </c>
      <c r="H123" s="146" t="e">
        <f>#REF!+#REF!+#REF!</f>
        <v>#REF!</v>
      </c>
      <c r="I123" s="141">
        <v>0</v>
      </c>
      <c r="J123" s="141">
        <v>0</v>
      </c>
      <c r="K123" s="141">
        <v>0</v>
      </c>
    </row>
    <row r="124" spans="1:11" ht="12" customHeight="1">
      <c r="A124" s="59" t="s">
        <v>341</v>
      </c>
      <c r="B124" s="60" t="s">
        <v>342</v>
      </c>
      <c r="C124" s="113" t="s">
        <v>343</v>
      </c>
      <c r="D124" s="110" t="e">
        <f>#REF!+#REF!+#REF!</f>
        <v>#REF!</v>
      </c>
      <c r="E124" s="110" t="e">
        <f>#REF!+#REF!+#REF!</f>
        <v>#REF!</v>
      </c>
      <c r="F124" s="110" t="e">
        <f>#REF!+#REF!+#REF!</f>
        <v>#REF!</v>
      </c>
      <c r="G124" s="110" t="e">
        <f>#REF!+#REF!+#REF!</f>
        <v>#REF!</v>
      </c>
      <c r="H124" s="146" t="e">
        <f>#REF!+#REF!+#REF!</f>
        <v>#REF!</v>
      </c>
      <c r="I124" s="141">
        <v>0</v>
      </c>
      <c r="J124" s="141">
        <v>0</v>
      </c>
      <c r="K124" s="141">
        <v>0</v>
      </c>
    </row>
    <row r="125" spans="1:11" ht="12" customHeight="1">
      <c r="A125" s="59" t="s">
        <v>344</v>
      </c>
      <c r="B125" s="60" t="s">
        <v>345</v>
      </c>
      <c r="C125" s="113" t="s">
        <v>346</v>
      </c>
      <c r="D125" s="110" t="e">
        <f>#REF!+#REF!+#REF!</f>
        <v>#REF!</v>
      </c>
      <c r="E125" s="110" t="e">
        <f>#REF!+#REF!+#REF!</f>
        <v>#REF!</v>
      </c>
      <c r="F125" s="110" t="e">
        <f>#REF!+#REF!+#REF!</f>
        <v>#REF!</v>
      </c>
      <c r="G125" s="110" t="e">
        <f>#REF!+#REF!+#REF!</f>
        <v>#REF!</v>
      </c>
      <c r="H125" s="146" t="e">
        <f>#REF!+#REF!+#REF!</f>
        <v>#REF!</v>
      </c>
      <c r="I125" s="141">
        <v>0</v>
      </c>
      <c r="J125" s="141">
        <v>0</v>
      </c>
      <c r="K125" s="141">
        <v>0</v>
      </c>
    </row>
    <row r="126" spans="1:11" ht="12" customHeight="1" thickBot="1">
      <c r="A126" s="114" t="s">
        <v>347</v>
      </c>
      <c r="B126" s="80" t="s">
        <v>348</v>
      </c>
      <c r="C126" s="116" t="s">
        <v>349</v>
      </c>
      <c r="D126" s="110" t="e">
        <f>#REF!+#REF!+#REF!</f>
        <v>#REF!</v>
      </c>
      <c r="E126" s="110" t="e">
        <f>#REF!+#REF!+#REF!</f>
        <v>#REF!</v>
      </c>
      <c r="F126" s="110" t="e">
        <f>#REF!+#REF!+#REF!</f>
        <v>#REF!</v>
      </c>
      <c r="G126" s="110" t="e">
        <f>#REF!+#REF!+#REF!</f>
        <v>#REF!</v>
      </c>
      <c r="H126" s="146" t="e">
        <f>#REF!+#REF!+#REF!</f>
        <v>#REF!</v>
      </c>
      <c r="I126" s="142">
        <v>0</v>
      </c>
      <c r="J126" s="142">
        <v>0</v>
      </c>
      <c r="K126" s="142">
        <v>0</v>
      </c>
    </row>
    <row r="127" spans="1:11" ht="12" customHeight="1" thickBot="1">
      <c r="A127" s="54" t="s">
        <v>8</v>
      </c>
      <c r="B127" s="55" t="s">
        <v>350</v>
      </c>
      <c r="C127" s="112" t="s">
        <v>351</v>
      </c>
      <c r="D127" s="117" t="e">
        <f aca="true" t="shared" si="14" ref="D127:K127">+D128+D129+D130+D131</f>
        <v>#REF!</v>
      </c>
      <c r="E127" s="117" t="e">
        <f t="shared" si="14"/>
        <v>#REF!</v>
      </c>
      <c r="F127" s="117" t="e">
        <f t="shared" si="14"/>
        <v>#REF!</v>
      </c>
      <c r="G127" s="117" t="e">
        <f t="shared" si="14"/>
        <v>#REF!</v>
      </c>
      <c r="H127" s="149" t="e">
        <f t="shared" si="14"/>
        <v>#REF!</v>
      </c>
      <c r="I127" s="150">
        <f t="shared" si="14"/>
        <v>0</v>
      </c>
      <c r="J127" s="150">
        <f t="shared" si="14"/>
        <v>0</v>
      </c>
      <c r="K127" s="150">
        <f t="shared" si="14"/>
        <v>0</v>
      </c>
    </row>
    <row r="128" spans="1:11" ht="12" customHeight="1">
      <c r="A128" s="59" t="s">
        <v>352</v>
      </c>
      <c r="B128" s="60" t="s">
        <v>353</v>
      </c>
      <c r="C128" s="113" t="s">
        <v>354</v>
      </c>
      <c r="D128" s="110" t="e">
        <f>#REF!+#REF!+#REF!</f>
        <v>#REF!</v>
      </c>
      <c r="E128" s="110" t="e">
        <f>#REF!+#REF!+#REF!</f>
        <v>#REF!</v>
      </c>
      <c r="F128" s="110" t="e">
        <f>#REF!+#REF!+#REF!</f>
        <v>#REF!</v>
      </c>
      <c r="G128" s="110" t="e">
        <f>#REF!+#REF!+#REF!</f>
        <v>#REF!</v>
      </c>
      <c r="H128" s="146" t="e">
        <f>#REF!+#REF!+#REF!</f>
        <v>#REF!</v>
      </c>
      <c r="I128" s="127">
        <v>0</v>
      </c>
      <c r="J128" s="127">
        <v>0</v>
      </c>
      <c r="K128" s="127">
        <v>0</v>
      </c>
    </row>
    <row r="129" spans="1:11" ht="12" customHeight="1">
      <c r="A129" s="59" t="s">
        <v>355</v>
      </c>
      <c r="B129" s="60" t="s">
        <v>356</v>
      </c>
      <c r="C129" s="113" t="s">
        <v>357</v>
      </c>
      <c r="D129" s="110" t="e">
        <f>#REF!+#REF!+#REF!</f>
        <v>#REF!</v>
      </c>
      <c r="E129" s="110" t="e">
        <f>#REF!+#REF!+#REF!</f>
        <v>#REF!</v>
      </c>
      <c r="F129" s="110" t="e">
        <f>#REF!+#REF!+#REF!</f>
        <v>#REF!</v>
      </c>
      <c r="G129" s="110" t="e">
        <f>#REF!+#REF!+#REF!</f>
        <v>#REF!</v>
      </c>
      <c r="H129" s="146" t="e">
        <f>#REF!+#REF!+#REF!</f>
        <v>#REF!</v>
      </c>
      <c r="I129" s="141">
        <v>0</v>
      </c>
      <c r="J129" s="141">
        <v>0</v>
      </c>
      <c r="K129" s="141">
        <v>0</v>
      </c>
    </row>
    <row r="130" spans="1:11" ht="12" customHeight="1">
      <c r="A130" s="59" t="s">
        <v>358</v>
      </c>
      <c r="B130" s="60" t="s">
        <v>359</v>
      </c>
      <c r="C130" s="113" t="s">
        <v>360</v>
      </c>
      <c r="D130" s="110" t="e">
        <f>#REF!+#REF!+#REF!</f>
        <v>#REF!</v>
      </c>
      <c r="E130" s="110" t="e">
        <f>#REF!+#REF!+#REF!</f>
        <v>#REF!</v>
      </c>
      <c r="F130" s="110" t="e">
        <f>#REF!+#REF!+#REF!</f>
        <v>#REF!</v>
      </c>
      <c r="G130" s="110" t="e">
        <f>#REF!+#REF!+#REF!</f>
        <v>#REF!</v>
      </c>
      <c r="H130" s="146" t="e">
        <f>#REF!+#REF!+#REF!</f>
        <v>#REF!</v>
      </c>
      <c r="I130" s="141">
        <v>0</v>
      </c>
      <c r="J130" s="141">
        <v>0</v>
      </c>
      <c r="K130" s="141">
        <v>0</v>
      </c>
    </row>
    <row r="131" spans="1:11" ht="12" customHeight="1" thickBot="1">
      <c r="A131" s="59" t="s">
        <v>361</v>
      </c>
      <c r="B131" s="60" t="s">
        <v>362</v>
      </c>
      <c r="C131" s="113" t="s">
        <v>363</v>
      </c>
      <c r="D131" s="110" t="e">
        <f>#REF!+#REF!+#REF!</f>
        <v>#REF!</v>
      </c>
      <c r="E131" s="110" t="e">
        <f>#REF!+#REF!+#REF!</f>
        <v>#REF!</v>
      </c>
      <c r="F131" s="110" t="e">
        <f>#REF!+#REF!+#REF!</f>
        <v>#REF!</v>
      </c>
      <c r="G131" s="110" t="e">
        <f>#REF!+#REF!+#REF!</f>
        <v>#REF!</v>
      </c>
      <c r="H131" s="146" t="e">
        <f>#REF!+#REF!+#REF!</f>
        <v>#REF!</v>
      </c>
      <c r="I131" s="142">
        <v>0</v>
      </c>
      <c r="J131" s="142">
        <v>0</v>
      </c>
      <c r="K131" s="142">
        <v>0</v>
      </c>
    </row>
    <row r="132" spans="1:13" ht="15" customHeight="1" thickBot="1">
      <c r="A132" s="54" t="s">
        <v>210</v>
      </c>
      <c r="B132" s="55"/>
      <c r="C132" s="112" t="s">
        <v>364</v>
      </c>
      <c r="D132" s="118" t="e">
        <f aca="true" t="shared" si="15" ref="D132:K132">+D112+D116+D121+D127</f>
        <v>#REF!</v>
      </c>
      <c r="E132" s="118" t="e">
        <f t="shared" si="15"/>
        <v>#REF!</v>
      </c>
      <c r="F132" s="118" t="e">
        <f t="shared" si="15"/>
        <v>#REF!</v>
      </c>
      <c r="G132" s="118" t="e">
        <f t="shared" si="15"/>
        <v>#REF!</v>
      </c>
      <c r="H132" s="118" t="e">
        <f t="shared" si="15"/>
        <v>#REF!</v>
      </c>
      <c r="I132" s="151">
        <f t="shared" si="15"/>
        <v>0</v>
      </c>
      <c r="J132" s="151">
        <f t="shared" si="15"/>
        <v>0</v>
      </c>
      <c r="K132" s="151">
        <f t="shared" si="15"/>
        <v>0</v>
      </c>
      <c r="L132" s="119"/>
      <c r="M132" s="119"/>
    </row>
    <row r="133" spans="1:11" s="58" customFormat="1" ht="12.75" customHeight="1" thickBot="1">
      <c r="A133" s="120" t="s">
        <v>365</v>
      </c>
      <c r="B133" s="121"/>
      <c r="C133" s="122" t="s">
        <v>366</v>
      </c>
      <c r="D133" s="118" t="e">
        <f>+D111+D132</f>
        <v>#REF!</v>
      </c>
      <c r="E133" s="118" t="e">
        <f>+E111+E132</f>
        <v>#REF!</v>
      </c>
      <c r="F133" s="118" t="e">
        <f aca="true" t="shared" si="16" ref="F133:K133">+F111+F132</f>
        <v>#REF!</v>
      </c>
      <c r="G133" s="118" t="e">
        <f t="shared" si="16"/>
        <v>#REF!</v>
      </c>
      <c r="H133" s="118" t="e">
        <f t="shared" si="16"/>
        <v>#REF!</v>
      </c>
      <c r="I133" s="118">
        <f t="shared" si="16"/>
        <v>20602000</v>
      </c>
      <c r="J133" s="118">
        <f t="shared" si="16"/>
        <v>26839846</v>
      </c>
      <c r="K133" s="118">
        <f t="shared" si="16"/>
        <v>19083730</v>
      </c>
    </row>
    <row r="134" ht="7.5" customHeight="1"/>
    <row r="135" spans="1:10" ht="15.75">
      <c r="A135" s="292" t="s">
        <v>367</v>
      </c>
      <c r="B135" s="292"/>
      <c r="C135" s="292"/>
      <c r="D135" s="292"/>
      <c r="E135" s="292"/>
      <c r="F135" s="292"/>
      <c r="G135" s="292"/>
      <c r="H135" s="292"/>
      <c r="I135" s="292"/>
      <c r="J135" s="292"/>
    </row>
    <row r="136" spans="1:6" ht="12" customHeight="1" thickBot="1">
      <c r="A136" s="291" t="s">
        <v>368</v>
      </c>
      <c r="B136" s="291"/>
      <c r="C136" s="291"/>
      <c r="D136" s="45"/>
      <c r="E136" s="45"/>
      <c r="F136" s="45"/>
    </row>
    <row r="137" spans="1:11" ht="30.75" customHeight="1" thickBot="1">
      <c r="A137" s="54">
        <v>1</v>
      </c>
      <c r="B137" s="55"/>
      <c r="C137" s="107" t="s">
        <v>369</v>
      </c>
      <c r="D137" s="57" t="e">
        <f>+D62-D111</f>
        <v>#REF!</v>
      </c>
      <c r="E137" s="57" t="e">
        <f aca="true" t="shared" si="17" ref="E137:K137">+E62-E111</f>
        <v>#REF!</v>
      </c>
      <c r="F137" s="57" t="e">
        <f t="shared" si="17"/>
        <v>#REF!</v>
      </c>
      <c r="G137" s="57" t="e">
        <f t="shared" si="17"/>
        <v>#REF!</v>
      </c>
      <c r="H137" s="57" t="e">
        <f t="shared" si="17"/>
        <v>#REF!</v>
      </c>
      <c r="I137" s="57">
        <f t="shared" si="17"/>
        <v>-9829000</v>
      </c>
      <c r="J137" s="57">
        <f t="shared" si="17"/>
        <v>-9829000</v>
      </c>
      <c r="K137" s="57">
        <f t="shared" si="17"/>
        <v>-3811496</v>
      </c>
    </row>
    <row r="138" spans="1:11" ht="27.75" customHeight="1" thickBot="1">
      <c r="A138" s="54" t="s">
        <v>2</v>
      </c>
      <c r="B138" s="55"/>
      <c r="C138" s="107" t="s">
        <v>370</v>
      </c>
      <c r="D138" s="57" t="e">
        <f>+D88-D132</f>
        <v>#REF!</v>
      </c>
      <c r="E138" s="57" t="e">
        <f aca="true" t="shared" si="18" ref="E138:K138">+E88-E132</f>
        <v>#REF!</v>
      </c>
      <c r="F138" s="57" t="e">
        <f t="shared" si="18"/>
        <v>#REF!</v>
      </c>
      <c r="G138" s="57" t="e">
        <f t="shared" si="18"/>
        <v>#REF!</v>
      </c>
      <c r="H138" s="57" t="e">
        <f t="shared" si="18"/>
        <v>#REF!</v>
      </c>
      <c r="I138" s="57">
        <f t="shared" si="18"/>
        <v>9829000</v>
      </c>
      <c r="J138" s="57">
        <f t="shared" si="18"/>
        <v>9829000</v>
      </c>
      <c r="K138" s="57">
        <f t="shared" si="18"/>
        <v>5067340</v>
      </c>
    </row>
    <row r="139" spans="1:10" ht="24.75" customHeight="1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</row>
  </sheetData>
  <sheetProtection/>
  <mergeCells count="9">
    <mergeCell ref="A136:C136"/>
    <mergeCell ref="A139:J139"/>
    <mergeCell ref="A1:K1"/>
    <mergeCell ref="A2:J2"/>
    <mergeCell ref="A3:C3"/>
    <mergeCell ref="A91:J91"/>
    <mergeCell ref="A92:C92"/>
    <mergeCell ref="A135:J135"/>
    <mergeCell ref="J3:K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5.375" style="2" customWidth="1"/>
    <col min="2" max="2" width="56.625" style="1" customWidth="1"/>
    <col min="3" max="4" width="17.00390625" style="1" customWidth="1"/>
    <col min="5" max="5" width="18.50390625" style="1" customWidth="1"/>
    <col min="6" max="16384" width="9.375" style="1" customWidth="1"/>
  </cols>
  <sheetData>
    <row r="1" spans="3:6" ht="12.75">
      <c r="C1" s="5"/>
      <c r="E1" s="300" t="s">
        <v>12</v>
      </c>
      <c r="F1" s="299"/>
    </row>
    <row r="2" ht="12.75">
      <c r="C2" s="5"/>
    </row>
    <row r="3" ht="12.75">
      <c r="C3" s="5"/>
    </row>
    <row r="5" spans="1:10" ht="18.75">
      <c r="A5" s="298" t="s">
        <v>395</v>
      </c>
      <c r="B5" s="299"/>
      <c r="C5" s="299"/>
      <c r="D5" s="299"/>
      <c r="E5" s="299"/>
      <c r="F5" s="3"/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8.75">
      <c r="A8" s="298" t="s">
        <v>528</v>
      </c>
      <c r="B8" s="299"/>
      <c r="C8" s="299"/>
      <c r="D8" s="299"/>
      <c r="E8" s="299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3.5">
      <c r="A12" s="4"/>
      <c r="B12" s="3"/>
      <c r="C12" s="6"/>
      <c r="D12" s="3"/>
      <c r="E12" s="39" t="s">
        <v>386</v>
      </c>
      <c r="F12" s="3"/>
      <c r="G12" s="3"/>
      <c r="H12" s="3"/>
      <c r="I12" s="3"/>
      <c r="J12" s="3"/>
    </row>
    <row r="13" spans="1:10" ht="49.5" customHeight="1">
      <c r="A13" s="4"/>
      <c r="B13" s="8" t="s">
        <v>10</v>
      </c>
      <c r="C13" s="28" t="s">
        <v>529</v>
      </c>
      <c r="D13" s="28" t="s">
        <v>530</v>
      </c>
      <c r="E13" s="28" t="s">
        <v>531</v>
      </c>
      <c r="F13" s="3"/>
      <c r="G13" s="3"/>
      <c r="H13" s="3"/>
      <c r="I13" s="3"/>
      <c r="J13" s="3"/>
    </row>
    <row r="14" spans="1:10" ht="16.5" customHeight="1">
      <c r="A14" s="4"/>
      <c r="B14" s="8" t="s">
        <v>532</v>
      </c>
      <c r="C14" s="28"/>
      <c r="D14" s="28"/>
      <c r="E14" s="281">
        <v>8368</v>
      </c>
      <c r="F14" s="3"/>
      <c r="G14" s="3"/>
      <c r="H14" s="3"/>
      <c r="I14" s="3"/>
      <c r="J14" s="3"/>
    </row>
    <row r="15" spans="1:10" ht="12.75">
      <c r="A15" s="4"/>
      <c r="B15" s="7" t="s">
        <v>13</v>
      </c>
      <c r="C15" s="9">
        <v>3750000</v>
      </c>
      <c r="D15" s="33">
        <v>3750000</v>
      </c>
      <c r="E15" s="9">
        <v>3486110</v>
      </c>
      <c r="F15" s="3"/>
      <c r="G15" s="3"/>
      <c r="H15" s="3"/>
      <c r="I15" s="3"/>
      <c r="J15" s="3"/>
    </row>
    <row r="16" spans="1:10" ht="12.75">
      <c r="A16" s="4"/>
      <c r="B16" s="7" t="s">
        <v>14</v>
      </c>
      <c r="C16" s="9">
        <v>10000000</v>
      </c>
      <c r="D16" s="33">
        <v>10831365</v>
      </c>
      <c r="E16" s="9">
        <v>13575112</v>
      </c>
      <c r="F16" s="3"/>
      <c r="G16" s="3"/>
      <c r="H16" s="3"/>
      <c r="I16" s="3"/>
      <c r="J16" s="3"/>
    </row>
    <row r="17" spans="1:10" ht="12.75">
      <c r="A17" s="4"/>
      <c r="B17" s="239" t="s">
        <v>15</v>
      </c>
      <c r="C17" s="240">
        <f>SUM(C15:C16)</f>
        <v>13750000</v>
      </c>
      <c r="D17" s="240">
        <f>SUM(D15:D16)</f>
        <v>14581365</v>
      </c>
      <c r="E17" s="240">
        <f>SUM(E15:E16)</f>
        <v>17061222</v>
      </c>
      <c r="F17" s="3"/>
      <c r="G17" s="3"/>
      <c r="H17" s="3"/>
      <c r="I17" s="3"/>
      <c r="J17" s="3"/>
    </row>
    <row r="18" spans="1:10" ht="12.75">
      <c r="A18" s="4"/>
      <c r="B18" s="7" t="s">
        <v>16</v>
      </c>
      <c r="C18" s="9">
        <v>3200000</v>
      </c>
      <c r="D18" s="33">
        <v>3200000</v>
      </c>
      <c r="E18" s="9">
        <v>2819791</v>
      </c>
      <c r="F18" s="3"/>
      <c r="G18" s="3"/>
      <c r="H18" s="3"/>
      <c r="I18" s="3"/>
      <c r="J18" s="3"/>
    </row>
    <row r="19" spans="1:10" ht="12.75">
      <c r="A19" s="4"/>
      <c r="B19" s="7" t="s">
        <v>36</v>
      </c>
      <c r="C19" s="153">
        <v>120000</v>
      </c>
      <c r="D19" s="33">
        <v>120000</v>
      </c>
      <c r="E19" s="9">
        <v>27092</v>
      </c>
      <c r="F19" s="3"/>
      <c r="G19" s="3"/>
      <c r="H19" s="3"/>
      <c r="I19" s="3"/>
      <c r="J19" s="3"/>
    </row>
    <row r="20" spans="1:10" ht="12.75">
      <c r="A20" s="4"/>
      <c r="B20" s="239" t="s">
        <v>17</v>
      </c>
      <c r="C20" s="240">
        <f>SUM(C17:C19)</f>
        <v>17070000</v>
      </c>
      <c r="D20" s="240">
        <f>SUM(D17:D19)</f>
        <v>17901365</v>
      </c>
      <c r="E20" s="240">
        <f>SUM(E17:E19)+E14</f>
        <v>19916473</v>
      </c>
      <c r="F20" s="3"/>
      <c r="G20" s="3"/>
      <c r="H20" s="3"/>
      <c r="I20" s="3"/>
      <c r="J20" s="3"/>
    </row>
    <row r="21" spans="1:10" ht="12.75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3">
    <mergeCell ref="A8:E8"/>
    <mergeCell ref="A5:E5"/>
    <mergeCell ref="E1:F1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.625" style="2" customWidth="1"/>
    <col min="2" max="2" width="43.50390625" style="1" bestFit="1" customWidth="1"/>
    <col min="3" max="3" width="17.00390625" style="1" customWidth="1"/>
    <col min="4" max="4" width="17.125" style="1" customWidth="1"/>
    <col min="5" max="5" width="20.00390625" style="1" customWidth="1"/>
    <col min="6" max="16384" width="9.375" style="1" customWidth="1"/>
  </cols>
  <sheetData>
    <row r="1" ht="12.75">
      <c r="C1" s="5"/>
    </row>
    <row r="2" spans="3:5" ht="12.75">
      <c r="C2" s="5"/>
      <c r="E2" s="5" t="s">
        <v>19</v>
      </c>
    </row>
    <row r="3" ht="12.75">
      <c r="C3" s="5"/>
    </row>
    <row r="4" ht="12.75">
      <c r="C4" s="17"/>
    </row>
    <row r="5" ht="12.75">
      <c r="C5" s="5"/>
    </row>
    <row r="7" spans="1:10" ht="18.75">
      <c r="A7" s="298" t="s">
        <v>395</v>
      </c>
      <c r="B7" s="299"/>
      <c r="C7" s="299"/>
      <c r="D7" s="299"/>
      <c r="E7" s="299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98" t="s">
        <v>533</v>
      </c>
      <c r="B10" s="299"/>
      <c r="C10" s="299"/>
      <c r="D10" s="299"/>
      <c r="E10" s="299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4"/>
      <c r="B14" s="3"/>
      <c r="C14" s="6"/>
      <c r="D14" s="3"/>
      <c r="E14" s="39" t="s">
        <v>386</v>
      </c>
      <c r="F14" s="3"/>
      <c r="G14" s="3"/>
      <c r="H14" s="3"/>
      <c r="I14" s="3"/>
      <c r="J14" s="3"/>
    </row>
    <row r="15" spans="1:10" ht="49.5" customHeight="1">
      <c r="A15" s="10"/>
      <c r="B15" s="8" t="s">
        <v>10</v>
      </c>
      <c r="C15" s="28" t="s">
        <v>534</v>
      </c>
      <c r="D15" s="28" t="s">
        <v>535</v>
      </c>
      <c r="E15" s="28" t="s">
        <v>536</v>
      </c>
      <c r="F15" s="3"/>
      <c r="G15" s="3"/>
      <c r="H15" s="3"/>
      <c r="I15" s="3"/>
      <c r="J15" s="3"/>
    </row>
    <row r="16" spans="1:10" ht="15.75">
      <c r="A16" s="10"/>
      <c r="B16" s="13" t="s">
        <v>18</v>
      </c>
      <c r="C16" s="15">
        <v>23600000</v>
      </c>
      <c r="D16" s="15">
        <v>26100000</v>
      </c>
      <c r="E16" s="15">
        <v>26835220</v>
      </c>
      <c r="F16" s="3"/>
      <c r="G16" s="3"/>
      <c r="H16" s="3"/>
      <c r="I16" s="3"/>
      <c r="J16" s="3"/>
    </row>
    <row r="17" spans="1:10" ht="15.75">
      <c r="A17" s="10"/>
      <c r="B17" s="14" t="s">
        <v>387</v>
      </c>
      <c r="C17" s="154"/>
      <c r="D17" s="154"/>
      <c r="E17" s="15">
        <v>19023800</v>
      </c>
      <c r="F17" s="3"/>
      <c r="G17" s="3"/>
      <c r="H17" s="3"/>
      <c r="I17" s="3"/>
      <c r="J17" s="3"/>
    </row>
    <row r="18" spans="1:10" ht="15.75">
      <c r="A18" s="10"/>
      <c r="B18" s="14" t="s">
        <v>388</v>
      </c>
      <c r="C18" s="155"/>
      <c r="D18" s="154"/>
      <c r="E18" s="15">
        <v>7767530</v>
      </c>
      <c r="F18" s="3"/>
      <c r="G18" s="3"/>
      <c r="H18" s="3"/>
      <c r="I18" s="3"/>
      <c r="J18" s="3"/>
    </row>
    <row r="19" spans="1:10" ht="15.75">
      <c r="A19" s="10"/>
      <c r="B19" s="14" t="s">
        <v>537</v>
      </c>
      <c r="C19" s="155"/>
      <c r="D19" s="154"/>
      <c r="E19" s="15">
        <v>0</v>
      </c>
      <c r="F19" s="3"/>
      <c r="G19" s="3"/>
      <c r="H19" s="3"/>
      <c r="I19" s="3"/>
      <c r="J19" s="3"/>
    </row>
    <row r="20" spans="1:10" ht="15.75">
      <c r="A20" s="10"/>
      <c r="B20" s="20"/>
      <c r="C20" s="23"/>
      <c r="D20" s="21"/>
      <c r="E20" s="21"/>
      <c r="F20" s="3"/>
      <c r="G20" s="3"/>
      <c r="H20" s="3"/>
      <c r="I20" s="3"/>
      <c r="J20" s="3"/>
    </row>
    <row r="21" spans="1:10" ht="15.75">
      <c r="A21" s="4"/>
      <c r="B21" s="22"/>
      <c r="C21" s="23"/>
      <c r="D21" s="23"/>
      <c r="E21" s="23"/>
      <c r="F21" s="3"/>
      <c r="G21" s="3"/>
      <c r="H21" s="3"/>
      <c r="I21" s="3"/>
      <c r="J21" s="3"/>
    </row>
    <row r="22" spans="1:10" ht="12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">
    <mergeCell ref="A7:E7"/>
    <mergeCell ref="A10:E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.4921875" style="2" customWidth="1"/>
    <col min="2" max="2" width="59.50390625" style="1" bestFit="1" customWidth="1"/>
    <col min="3" max="4" width="16.875" style="1" customWidth="1"/>
    <col min="5" max="5" width="19.375" style="1" customWidth="1"/>
    <col min="6" max="16384" width="9.375" style="1" customWidth="1"/>
  </cols>
  <sheetData>
    <row r="1" ht="12.75">
      <c r="C1" s="5"/>
    </row>
    <row r="2" ht="12.75">
      <c r="C2" s="5"/>
    </row>
    <row r="3" ht="12.75">
      <c r="C3" s="5"/>
    </row>
    <row r="4" spans="3:5" ht="12.75">
      <c r="C4" s="17"/>
      <c r="E4" s="17" t="s">
        <v>20</v>
      </c>
    </row>
    <row r="5" ht="12.75">
      <c r="C5" s="5"/>
    </row>
    <row r="7" spans="1:10" ht="18.75">
      <c r="A7" s="298" t="s">
        <v>507</v>
      </c>
      <c r="B7" s="299"/>
      <c r="C7" s="299"/>
      <c r="D7" s="299"/>
      <c r="E7" s="299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98" t="s">
        <v>538</v>
      </c>
      <c r="B10" s="299"/>
      <c r="C10" s="299"/>
      <c r="D10" s="299"/>
      <c r="E10" s="299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2"/>
      <c r="C14" s="31"/>
      <c r="D14" s="3"/>
      <c r="E14" s="31" t="s">
        <v>386</v>
      </c>
      <c r="F14" s="3"/>
      <c r="G14" s="3"/>
      <c r="H14" s="3"/>
      <c r="I14" s="3"/>
      <c r="J14" s="3"/>
    </row>
    <row r="15" spans="1:10" ht="49.5" customHeight="1">
      <c r="A15" s="10"/>
      <c r="B15" s="8" t="s">
        <v>10</v>
      </c>
      <c r="C15" s="28" t="s">
        <v>534</v>
      </c>
      <c r="D15" s="32" t="s">
        <v>539</v>
      </c>
      <c r="E15" s="28" t="s">
        <v>536</v>
      </c>
      <c r="F15" s="3"/>
      <c r="G15" s="3"/>
      <c r="H15" s="3"/>
      <c r="I15" s="3"/>
      <c r="J15" s="3"/>
    </row>
    <row r="16" spans="1:10" ht="49.5" customHeight="1">
      <c r="A16" s="10"/>
      <c r="B16" s="34" t="s">
        <v>39</v>
      </c>
      <c r="C16" s="35">
        <v>58018404</v>
      </c>
      <c r="D16" s="42">
        <v>58018404</v>
      </c>
      <c r="E16" s="43">
        <v>90623166</v>
      </c>
      <c r="F16" s="3"/>
      <c r="G16" s="3"/>
      <c r="H16" s="3"/>
      <c r="I16" s="3"/>
      <c r="J16" s="3"/>
    </row>
    <row r="17" spans="1:10" ht="15.75">
      <c r="A17" s="10"/>
      <c r="B17" s="20"/>
      <c r="C17" s="21"/>
      <c r="D17" s="3"/>
      <c r="E17" s="3"/>
      <c r="F17" s="3"/>
      <c r="G17" s="3"/>
      <c r="H17" s="3"/>
      <c r="I17" s="3"/>
      <c r="J17" s="3"/>
    </row>
    <row r="18" spans="1:10" ht="15.75">
      <c r="A18" s="10"/>
      <c r="B18" s="22"/>
      <c r="C18" s="23"/>
      <c r="D18" s="3"/>
      <c r="E18" s="3"/>
      <c r="F18" s="3"/>
      <c r="G18" s="3"/>
      <c r="H18" s="3"/>
      <c r="I18" s="3"/>
      <c r="J18" s="3"/>
    </row>
    <row r="19" spans="1:10" ht="15.75">
      <c r="A19" s="10"/>
      <c r="B19" s="20"/>
      <c r="C19" s="21"/>
      <c r="D19" s="3"/>
      <c r="E19" s="3"/>
      <c r="F19" s="3"/>
      <c r="G19" s="3"/>
      <c r="H19" s="3"/>
      <c r="I19" s="3"/>
      <c r="J19" s="3"/>
    </row>
    <row r="20" spans="1:10" ht="15.75">
      <c r="A20" s="4"/>
      <c r="B20" s="22"/>
      <c r="C20" s="23"/>
      <c r="D20" s="3"/>
      <c r="E20" s="3"/>
      <c r="F20" s="3"/>
      <c r="G20" s="3"/>
      <c r="H20" s="3"/>
      <c r="I20" s="3"/>
      <c r="J20" s="3"/>
    </row>
    <row r="21" spans="1:10" ht="12.75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1.12109375" style="2" customWidth="1"/>
    <col min="2" max="2" width="43.375" style="1" bestFit="1" customWidth="1"/>
    <col min="3" max="3" width="17.00390625" style="1" customWidth="1"/>
    <col min="4" max="4" width="17.50390625" style="1" customWidth="1"/>
    <col min="5" max="5" width="16.875" style="1" customWidth="1"/>
    <col min="6" max="16384" width="9.375" style="1" customWidth="1"/>
  </cols>
  <sheetData>
    <row r="1" ht="12.75">
      <c r="C1" s="5"/>
    </row>
    <row r="2" ht="12.75">
      <c r="C2" s="5"/>
    </row>
    <row r="3" ht="12.75">
      <c r="C3" s="5"/>
    </row>
    <row r="4" spans="3:5" ht="12.75">
      <c r="C4" s="17"/>
      <c r="E4" s="17" t="s">
        <v>21</v>
      </c>
    </row>
    <row r="5" ht="12.75">
      <c r="C5" s="5"/>
    </row>
    <row r="7" spans="1:10" ht="18.75">
      <c r="A7" s="298" t="s">
        <v>507</v>
      </c>
      <c r="B7" s="299"/>
      <c r="C7" s="299"/>
      <c r="D7" s="299"/>
      <c r="E7" s="299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98" t="s">
        <v>540</v>
      </c>
      <c r="B10" s="299"/>
      <c r="C10" s="299"/>
      <c r="D10" s="299"/>
      <c r="E10" s="299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2"/>
      <c r="C14" s="31"/>
      <c r="D14" s="3"/>
      <c r="E14" s="31" t="s">
        <v>389</v>
      </c>
      <c r="F14" s="3"/>
      <c r="G14" s="3"/>
      <c r="H14" s="3"/>
      <c r="I14" s="3"/>
      <c r="J14" s="3"/>
    </row>
    <row r="15" spans="1:10" ht="49.5" customHeight="1">
      <c r="A15" s="10"/>
      <c r="B15" s="8" t="s">
        <v>10</v>
      </c>
      <c r="C15" s="28" t="s">
        <v>534</v>
      </c>
      <c r="D15" s="28" t="s">
        <v>539</v>
      </c>
      <c r="E15" s="28" t="s">
        <v>536</v>
      </c>
      <c r="F15" s="3"/>
      <c r="G15" s="3"/>
      <c r="H15" s="3"/>
      <c r="I15" s="3"/>
      <c r="J15" s="3"/>
    </row>
    <row r="16" spans="1:10" ht="15.75" hidden="1">
      <c r="A16" s="10"/>
      <c r="B16" s="13"/>
      <c r="C16" s="9"/>
      <c r="D16" s="9"/>
      <c r="E16" s="9"/>
      <c r="F16" s="3"/>
      <c r="G16" s="3"/>
      <c r="H16" s="3"/>
      <c r="I16" s="3"/>
      <c r="J16" s="3"/>
    </row>
    <row r="17" spans="1:10" ht="15.75" hidden="1">
      <c r="A17" s="10"/>
      <c r="B17" s="14"/>
      <c r="C17" s="15"/>
      <c r="D17" s="15"/>
      <c r="E17" s="15"/>
      <c r="F17" s="3"/>
      <c r="G17" s="3"/>
      <c r="H17" s="3"/>
      <c r="I17" s="3"/>
      <c r="J17" s="3"/>
    </row>
    <row r="18" spans="1:10" ht="15.75">
      <c r="A18" s="10"/>
      <c r="B18" s="13" t="s">
        <v>23</v>
      </c>
      <c r="C18" s="15"/>
      <c r="D18" s="15"/>
      <c r="E18" s="15"/>
      <c r="F18" s="3"/>
      <c r="G18" s="3"/>
      <c r="H18" s="3"/>
      <c r="I18" s="3"/>
      <c r="J18" s="3"/>
    </row>
    <row r="19" spans="1:10" ht="31.5">
      <c r="A19" s="10"/>
      <c r="B19" s="18" t="s">
        <v>508</v>
      </c>
      <c r="C19" s="15">
        <v>0</v>
      </c>
      <c r="D19" s="15">
        <v>0</v>
      </c>
      <c r="E19" s="15">
        <v>0</v>
      </c>
      <c r="F19" s="3"/>
      <c r="G19" s="3"/>
      <c r="H19" s="3"/>
      <c r="I19" s="3"/>
      <c r="J19" s="3"/>
    </row>
    <row r="20" spans="1:10" ht="15.75">
      <c r="A20" s="10"/>
      <c r="B20" s="14" t="s">
        <v>509</v>
      </c>
      <c r="C20" s="15">
        <v>0</v>
      </c>
      <c r="D20" s="15">
        <v>0</v>
      </c>
      <c r="E20" s="15">
        <v>0</v>
      </c>
      <c r="F20" s="3"/>
      <c r="G20" s="3"/>
      <c r="H20" s="3"/>
      <c r="I20" s="3"/>
      <c r="J20" s="3"/>
    </row>
    <row r="21" spans="1:10" ht="15.75">
      <c r="A21" s="10"/>
      <c r="B21" s="14" t="s">
        <v>24</v>
      </c>
      <c r="C21" s="15">
        <v>900000</v>
      </c>
      <c r="D21" s="15">
        <v>1900000</v>
      </c>
      <c r="E21" s="15">
        <v>1178160</v>
      </c>
      <c r="F21" s="3"/>
      <c r="G21" s="3"/>
      <c r="H21" s="3"/>
      <c r="I21" s="3"/>
      <c r="J21" s="3"/>
    </row>
    <row r="22" spans="1:10" ht="31.5">
      <c r="A22" s="10"/>
      <c r="B22" s="18" t="s">
        <v>510</v>
      </c>
      <c r="C22" s="15">
        <v>0</v>
      </c>
      <c r="D22" s="15">
        <v>4052431</v>
      </c>
      <c r="E22" s="15">
        <v>2417483</v>
      </c>
      <c r="F22" s="3"/>
      <c r="G22" s="3"/>
      <c r="H22" s="3"/>
      <c r="I22" s="3"/>
      <c r="J22" s="3"/>
    </row>
    <row r="23" spans="1:10" ht="15.75">
      <c r="A23" s="10"/>
      <c r="B23" s="13" t="s">
        <v>25</v>
      </c>
      <c r="C23" s="16">
        <f>SUM(C21:C22)</f>
        <v>900000</v>
      </c>
      <c r="D23" s="16">
        <f>SUM(D19:D22)</f>
        <v>5952431</v>
      </c>
      <c r="E23" s="16">
        <f>SUM(E19:E22)</f>
        <v>3595643</v>
      </c>
      <c r="F23" s="3"/>
      <c r="G23" s="3"/>
      <c r="H23" s="3"/>
      <c r="I23" s="3"/>
      <c r="J23" s="3"/>
    </row>
    <row r="24" spans="1:10" ht="15.75" hidden="1">
      <c r="A24" s="10"/>
      <c r="B24" s="30"/>
      <c r="C24" s="19"/>
      <c r="D24" s="19"/>
      <c r="E24" s="19"/>
      <c r="F24" s="3"/>
      <c r="G24" s="3"/>
      <c r="H24" s="3"/>
      <c r="I24" s="3"/>
      <c r="J24" s="3"/>
    </row>
    <row r="25" spans="1:10" ht="15.75">
      <c r="A25" s="4"/>
      <c r="B25" s="22"/>
      <c r="C25" s="23"/>
      <c r="D25" s="23"/>
      <c r="E25" s="2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4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4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4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.00390625" style="2" customWidth="1"/>
    <col min="2" max="2" width="43.00390625" style="1" customWidth="1"/>
    <col min="3" max="3" width="17.375" style="1" customWidth="1"/>
    <col min="4" max="5" width="17.50390625" style="1" customWidth="1"/>
    <col min="6" max="16384" width="9.375" style="1" customWidth="1"/>
  </cols>
  <sheetData>
    <row r="1" spans="3:5" ht="12.75">
      <c r="C1" s="5"/>
      <c r="E1" s="5" t="s">
        <v>26</v>
      </c>
    </row>
    <row r="2" ht="12.75">
      <c r="C2" s="5"/>
    </row>
    <row r="3" ht="12.75">
      <c r="C3" s="5"/>
    </row>
    <row r="5" spans="1:10" ht="18.75">
      <c r="A5" s="298" t="s">
        <v>507</v>
      </c>
      <c r="B5" s="299"/>
      <c r="C5" s="299"/>
      <c r="D5" s="299"/>
      <c r="E5" s="299"/>
      <c r="F5" s="3"/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8.75">
      <c r="A8" s="298" t="s">
        <v>541</v>
      </c>
      <c r="B8" s="299"/>
      <c r="C8" s="299"/>
      <c r="D8" s="299"/>
      <c r="E8" s="299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6"/>
      <c r="D12" s="3"/>
      <c r="E12" s="6" t="s">
        <v>37</v>
      </c>
      <c r="F12" s="3"/>
      <c r="G12" s="3"/>
      <c r="H12" s="3"/>
      <c r="I12" s="3"/>
      <c r="J12" s="3"/>
    </row>
    <row r="13" spans="1:10" ht="49.5" customHeight="1">
      <c r="A13" s="4"/>
      <c r="B13" s="8" t="s">
        <v>10</v>
      </c>
      <c r="C13" s="28" t="s">
        <v>534</v>
      </c>
      <c r="D13" s="28" t="s">
        <v>539</v>
      </c>
      <c r="E13" s="28" t="s">
        <v>536</v>
      </c>
      <c r="F13" s="3"/>
      <c r="G13" s="3"/>
      <c r="H13" s="3"/>
      <c r="I13" s="3"/>
      <c r="J13" s="3"/>
    </row>
    <row r="14" spans="1:10" ht="12.75">
      <c r="A14" s="4"/>
      <c r="B14" s="7" t="s">
        <v>390</v>
      </c>
      <c r="C14" s="301">
        <v>400000</v>
      </c>
      <c r="D14" s="301">
        <v>400000</v>
      </c>
      <c r="E14" s="9">
        <v>43890</v>
      </c>
      <c r="F14" s="3"/>
      <c r="G14" s="3"/>
      <c r="H14" s="3"/>
      <c r="I14" s="3"/>
      <c r="J14" s="3"/>
    </row>
    <row r="15" spans="1:10" ht="12.75">
      <c r="A15" s="4"/>
      <c r="B15" s="156" t="s">
        <v>391</v>
      </c>
      <c r="C15" s="302"/>
      <c r="D15" s="302"/>
      <c r="E15" s="153">
        <v>0</v>
      </c>
      <c r="F15" s="3"/>
      <c r="G15" s="3"/>
      <c r="H15" s="3"/>
      <c r="I15" s="3"/>
      <c r="J15" s="3"/>
    </row>
    <row r="16" spans="1:10" ht="12.75">
      <c r="A16" s="4"/>
      <c r="B16" s="156" t="s">
        <v>392</v>
      </c>
      <c r="C16" s="153">
        <v>5500000</v>
      </c>
      <c r="D16" s="153">
        <v>6500000</v>
      </c>
      <c r="E16" s="153">
        <v>6495000</v>
      </c>
      <c r="F16" s="3"/>
      <c r="G16" s="3"/>
      <c r="H16" s="3"/>
      <c r="I16" s="3"/>
      <c r="J16" s="3"/>
    </row>
    <row r="17" spans="2:5" ht="31.5">
      <c r="B17" s="28" t="s">
        <v>27</v>
      </c>
      <c r="C17" s="29">
        <f>C14+C16</f>
        <v>5900000</v>
      </c>
      <c r="D17" s="29">
        <f>D14+D16</f>
        <v>6900000</v>
      </c>
      <c r="E17" s="29">
        <f>SUM(E14:E16)</f>
        <v>6538890</v>
      </c>
    </row>
    <row r="18" ht="12.75">
      <c r="E18" s="40"/>
    </row>
  </sheetData>
  <sheetProtection/>
  <mergeCells count="4">
    <mergeCell ref="A5:E5"/>
    <mergeCell ref="A8:E8"/>
    <mergeCell ref="C14:C15"/>
    <mergeCell ref="D14:D15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2019-05-21T13:25:37Z</cp:lastPrinted>
  <dcterms:created xsi:type="dcterms:W3CDTF">1999-10-30T10:30:45Z</dcterms:created>
  <dcterms:modified xsi:type="dcterms:W3CDTF">2020-06-17T11:12:41Z</dcterms:modified>
  <cp:category/>
  <cp:version/>
  <cp:contentType/>
  <cp:contentStatus/>
</cp:coreProperties>
</file>