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5" windowWidth="11355" windowHeight="8445" tabRatio="601"/>
  </bookViews>
  <sheets>
    <sheet name="4 melléklet" sheetId="23" r:id="rId1"/>
  </sheets>
  <definedNames>
    <definedName name="_xlnm.Print_Area" localSheetId="0">'4 melléklet'!$A$1:$R$55</definedName>
  </definedNames>
  <calcPr calcId="125725"/>
</workbook>
</file>

<file path=xl/calcChain.xml><?xml version="1.0" encoding="utf-8"?>
<calcChain xmlns="http://schemas.openxmlformats.org/spreadsheetml/2006/main">
  <c r="I14" i="23"/>
  <c r="P14"/>
  <c r="O14"/>
  <c r="N14"/>
  <c r="M14"/>
  <c r="L14"/>
  <c r="K14"/>
  <c r="J14"/>
  <c r="J43" s="1"/>
  <c r="H14"/>
  <c r="H43" s="1"/>
  <c r="G14"/>
  <c r="F14"/>
  <c r="F43" s="1"/>
  <c r="E14"/>
  <c r="R12"/>
  <c r="Q12"/>
  <c r="P43"/>
  <c r="P54"/>
  <c r="O43"/>
  <c r="O55" s="1"/>
  <c r="O54"/>
  <c r="N43"/>
  <c r="N55" s="1"/>
  <c r="N54"/>
  <c r="M43"/>
  <c r="M55" s="1"/>
  <c r="M54"/>
  <c r="L43"/>
  <c r="L55" s="1"/>
  <c r="L54"/>
  <c r="K43"/>
  <c r="K54"/>
  <c r="K55"/>
  <c r="J54"/>
  <c r="I43"/>
  <c r="I54"/>
  <c r="H54"/>
  <c r="G43"/>
  <c r="G54"/>
  <c r="F54"/>
  <c r="E43"/>
  <c r="E54"/>
  <c r="R53"/>
  <c r="Q53"/>
  <c r="R52"/>
  <c r="Q52"/>
  <c r="R51"/>
  <c r="Q51"/>
  <c r="R50"/>
  <c r="Q50"/>
  <c r="R49"/>
  <c r="Q49"/>
  <c r="R32"/>
  <c r="Q32"/>
  <c r="R31"/>
  <c r="Q31"/>
  <c r="R42"/>
  <c r="Q42"/>
  <c r="R41"/>
  <c r="Q41"/>
  <c r="R40"/>
  <c r="Q40"/>
  <c r="R39"/>
  <c r="Q39"/>
  <c r="R38"/>
  <c r="Q38"/>
  <c r="R37"/>
  <c r="Q37"/>
  <c r="R36"/>
  <c r="Q36"/>
  <c r="R35"/>
  <c r="Q35"/>
  <c r="R34"/>
  <c r="Q34"/>
  <c r="R33"/>
  <c r="Q33"/>
  <c r="R30"/>
  <c r="Q30"/>
  <c r="R29"/>
  <c r="Q29"/>
  <c r="R28"/>
  <c r="Q28"/>
  <c r="R27"/>
  <c r="Q27"/>
  <c r="R26"/>
  <c r="Q26"/>
  <c r="R25"/>
  <c r="Q25"/>
  <c r="R24"/>
  <c r="Q24"/>
  <c r="R23"/>
  <c r="Q23"/>
  <c r="R22"/>
  <c r="Q22"/>
  <c r="R21"/>
  <c r="Q21"/>
  <c r="R20"/>
  <c r="Q20"/>
  <c r="R19"/>
  <c r="Q19"/>
  <c r="R18"/>
  <c r="Q18"/>
  <c r="R17"/>
  <c r="Q17"/>
  <c r="R16"/>
  <c r="Q16"/>
  <c r="R15"/>
  <c r="Q15"/>
  <c r="R14"/>
  <c r="R13"/>
  <c r="Q13"/>
  <c r="R11"/>
  <c r="Q11"/>
  <c r="R10"/>
  <c r="Q10"/>
  <c r="Q54"/>
  <c r="F55" l="1"/>
  <c r="H55"/>
  <c r="E55"/>
  <c r="G55"/>
  <c r="Q14"/>
  <c r="Q43" s="1"/>
  <c r="I55"/>
  <c r="Q55" s="1"/>
  <c r="P55"/>
  <c r="J55"/>
  <c r="R54"/>
  <c r="R43"/>
  <c r="R55" l="1"/>
</calcChain>
</file>

<file path=xl/sharedStrings.xml><?xml version="1.0" encoding="utf-8"?>
<sst xmlns="http://schemas.openxmlformats.org/spreadsheetml/2006/main" count="92" uniqueCount="55">
  <si>
    <t>Adatok ezer forintban!</t>
  </si>
  <si>
    <t>Igazgatás</t>
  </si>
  <si>
    <t>Községgazdálkodás</t>
  </si>
  <si>
    <t>Ápolási díj</t>
  </si>
  <si>
    <t>Óvoda</t>
  </si>
  <si>
    <t>Iskola</t>
  </si>
  <si>
    <t>Háziorvos</t>
  </si>
  <si>
    <t>Temetési segély</t>
  </si>
  <si>
    <t>Fogorvos</t>
  </si>
  <si>
    <t>Művelődési ház</t>
  </si>
  <si>
    <t>Teleház</t>
  </si>
  <si>
    <t>KBTE</t>
  </si>
  <si>
    <t>Könyvtár</t>
  </si>
  <si>
    <t>Szociális étkeztetés</t>
  </si>
  <si>
    <t>Mindösszesen</t>
  </si>
  <si>
    <t>Összesen</t>
  </si>
  <si>
    <t>Személyi juttatás</t>
  </si>
  <si>
    <t>Járulékok</t>
  </si>
  <si>
    <t>Dologi kiadás</t>
  </si>
  <si>
    <t>Segély</t>
  </si>
  <si>
    <t>Az Önkormányzat működési kiadásai</t>
  </si>
  <si>
    <t>Pénzeszköz átadás</t>
  </si>
  <si>
    <t>Védőnő</t>
  </si>
  <si>
    <t>Temető</t>
  </si>
  <si>
    <t>ÖNO</t>
  </si>
  <si>
    <t>Közvilágitás</t>
  </si>
  <si>
    <t>Stúdió</t>
  </si>
  <si>
    <t>Csillagvár</t>
  </si>
  <si>
    <t>Tájház</t>
  </si>
  <si>
    <t>Rendsz.szoc.segély</t>
  </si>
  <si>
    <t>Lakásfennt.tám.</t>
  </si>
  <si>
    <t>Eseti szoc.segély</t>
  </si>
  <si>
    <t>Rendsz.gyvéd.tám.</t>
  </si>
  <si>
    <t>Eseti gyvéd.tám.</t>
  </si>
  <si>
    <t>Sport</t>
  </si>
  <si>
    <t>Hosszú távú közfoglalkoztatás</t>
  </si>
  <si>
    <t>IKSZT pályázat</t>
  </si>
  <si>
    <t>Foglalkoztatást helyettesítő támogatás</t>
  </si>
  <si>
    <t>ÁHT-n belül</t>
  </si>
  <si>
    <t>ÁHT-n kívül</t>
  </si>
  <si>
    <t>Falugondnok</t>
  </si>
  <si>
    <t>Útfenntartás</t>
  </si>
  <si>
    <t>Jelzőrendszeres házi segítség nyújtás</t>
  </si>
  <si>
    <t>Ügyelet</t>
  </si>
  <si>
    <t>Gyermekétkeztetés</t>
  </si>
  <si>
    <t>Kötelező feladatok</t>
  </si>
  <si>
    <t>Kötelező feladatok összesen</t>
  </si>
  <si>
    <t>Önként vállalt feladatok</t>
  </si>
  <si>
    <t>Önként vállalt feladatok összesen</t>
  </si>
  <si>
    <t>Módosított előirányzat</t>
  </si>
  <si>
    <t>Tény 2013.12.31.</t>
  </si>
  <si>
    <t>Zöldterület kezelés</t>
  </si>
  <si>
    <t>Közgyógy ellátás</t>
  </si>
  <si>
    <t>4.melléklet</t>
  </si>
  <si>
    <t>az 5/2014.(IV.17.) önkormányzati rendelethez</t>
  </si>
</sst>
</file>

<file path=xl/styles.xml><?xml version="1.0" encoding="utf-8"?>
<styleSheet xmlns="http://schemas.openxmlformats.org/spreadsheetml/2006/main">
  <fonts count="11">
    <font>
      <sz val="10"/>
      <name val="Arial"/>
      <charset val="238"/>
    </font>
    <font>
      <sz val="8"/>
      <name val="Arial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2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b/>
      <sz val="8"/>
      <name val="Arial"/>
      <family val="2"/>
      <charset val="238"/>
    </font>
    <font>
      <b/>
      <sz val="10"/>
      <name val="Arial"/>
      <charset val="238"/>
    </font>
  </fonts>
  <fills count="2">
    <fill>
      <patternFill patternType="none"/>
    </fill>
    <fill>
      <patternFill patternType="gray125"/>
    </fill>
  </fills>
  <borders count="5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0" fontId="7" fillId="0" borderId="0"/>
    <xf numFmtId="0" fontId="8" fillId="0" borderId="0"/>
    <xf numFmtId="0" fontId="3" fillId="0" borderId="0" applyNumberFormat="0" applyFill="0" applyBorder="0" applyAlignment="0" applyProtection="0"/>
  </cellStyleXfs>
  <cellXfs count="184">
    <xf numFmtId="0" fontId="0" fillId="0" borderId="0" xfId="0"/>
    <xf numFmtId="0" fontId="3" fillId="0" borderId="0" xfId="0" applyFont="1"/>
    <xf numFmtId="0" fontId="3" fillId="0" borderId="0" xfId="0" applyFont="1" applyBorder="1" applyAlignment="1"/>
    <xf numFmtId="0" fontId="2" fillId="0" borderId="0" xfId="0" applyFont="1"/>
    <xf numFmtId="0" fontId="3" fillId="0" borderId="0" xfId="0" applyFont="1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2" fillId="0" borderId="7" xfId="0" applyFont="1" applyBorder="1"/>
    <xf numFmtId="0" fontId="2" fillId="0" borderId="0" xfId="0" applyFont="1" applyAlignment="1">
      <alignment vertical="center" wrapText="1"/>
    </xf>
    <xf numFmtId="0" fontId="2" fillId="0" borderId="0" xfId="0" applyFont="1" applyBorder="1" applyAlignment="1"/>
    <xf numFmtId="0" fontId="0" fillId="0" borderId="0" xfId="0" applyAlignment="1">
      <alignment vertical="center" wrapText="1"/>
    </xf>
    <xf numFmtId="0" fontId="2" fillId="0" borderId="0" xfId="0" applyFont="1" applyAlignment="1"/>
    <xf numFmtId="3" fontId="4" fillId="0" borderId="8" xfId="0" applyNumberFormat="1" applyFont="1" applyBorder="1"/>
    <xf numFmtId="3" fontId="4" fillId="0" borderId="9" xfId="0" applyNumberFormat="1" applyFont="1" applyBorder="1"/>
    <xf numFmtId="3" fontId="6" fillId="0" borderId="10" xfId="0" applyNumberFormat="1" applyFont="1" applyBorder="1"/>
    <xf numFmtId="3" fontId="0" fillId="0" borderId="11" xfId="0" applyNumberFormat="1" applyBorder="1"/>
    <xf numFmtId="3" fontId="0" fillId="0" borderId="12" xfId="0" applyNumberFormat="1" applyBorder="1"/>
    <xf numFmtId="3" fontId="0" fillId="0" borderId="13" xfId="0" applyNumberFormat="1" applyBorder="1"/>
    <xf numFmtId="3" fontId="2" fillId="0" borderId="14" xfId="0" applyNumberFormat="1" applyFont="1" applyBorder="1"/>
    <xf numFmtId="3" fontId="2" fillId="0" borderId="15" xfId="0" applyNumberFormat="1" applyFont="1" applyBorder="1"/>
    <xf numFmtId="3" fontId="0" fillId="0" borderId="9" xfId="0" applyNumberFormat="1" applyBorder="1"/>
    <xf numFmtId="3" fontId="0" fillId="0" borderId="16" xfId="0" applyNumberFormat="1" applyBorder="1"/>
    <xf numFmtId="3" fontId="0" fillId="0" borderId="5" xfId="0" applyNumberFormat="1" applyBorder="1"/>
    <xf numFmtId="3" fontId="2" fillId="0" borderId="8" xfId="0" applyNumberFormat="1" applyFont="1" applyBorder="1"/>
    <xf numFmtId="3" fontId="2" fillId="0" borderId="9" xfId="0" applyNumberFormat="1" applyFont="1" applyBorder="1"/>
    <xf numFmtId="3" fontId="0" fillId="0" borderId="17" xfId="0" applyNumberFormat="1" applyBorder="1"/>
    <xf numFmtId="3" fontId="0" fillId="0" borderId="18" xfId="0" applyNumberFormat="1" applyBorder="1"/>
    <xf numFmtId="3" fontId="0" fillId="0" borderId="6" xfId="0" applyNumberFormat="1" applyBorder="1"/>
    <xf numFmtId="3" fontId="0" fillId="0" borderId="19" xfId="0" applyNumberFormat="1" applyBorder="1"/>
    <xf numFmtId="3" fontId="0" fillId="0" borderId="20" xfId="0" applyNumberFormat="1" applyBorder="1"/>
    <xf numFmtId="3" fontId="0" fillId="0" borderId="21" xfId="0" applyNumberFormat="1" applyBorder="1"/>
    <xf numFmtId="3" fontId="2" fillId="0" borderId="22" xfId="0" applyNumberFormat="1" applyFont="1" applyBorder="1"/>
    <xf numFmtId="3" fontId="2" fillId="0" borderId="23" xfId="0" applyNumberFormat="1" applyFont="1" applyBorder="1"/>
    <xf numFmtId="3" fontId="2" fillId="0" borderId="24" xfId="0" applyNumberFormat="1" applyFont="1" applyBorder="1"/>
    <xf numFmtId="3" fontId="2" fillId="0" borderId="10" xfId="0" applyNumberFormat="1" applyFont="1" applyBorder="1"/>
    <xf numFmtId="3" fontId="2" fillId="0" borderId="25" xfId="0" applyNumberFormat="1" applyFont="1" applyBorder="1"/>
    <xf numFmtId="3" fontId="2" fillId="0" borderId="26" xfId="0" applyNumberFormat="1" applyFont="1" applyBorder="1"/>
    <xf numFmtId="3" fontId="6" fillId="0" borderId="7" xfId="0" applyNumberFormat="1" applyFont="1" applyBorder="1"/>
    <xf numFmtId="3" fontId="2" fillId="0" borderId="0" xfId="0" applyNumberFormat="1" applyFont="1" applyBorder="1"/>
    <xf numFmtId="0" fontId="2" fillId="0" borderId="0" xfId="0" applyFont="1" applyAlignment="1">
      <alignment horizontal="center" wrapText="1"/>
    </xf>
    <xf numFmtId="3" fontId="2" fillId="0" borderId="8" xfId="0" applyNumberFormat="1" applyFont="1" applyBorder="1" applyAlignment="1">
      <alignment vertical="center" wrapText="1"/>
    </xf>
    <xf numFmtId="3" fontId="2" fillId="0" borderId="9" xfId="0" applyNumberFormat="1" applyFont="1" applyBorder="1" applyAlignment="1">
      <alignment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6" fillId="0" borderId="28" xfId="0" applyFont="1" applyBorder="1"/>
    <xf numFmtId="0" fontId="6" fillId="0" borderId="10" xfId="0" applyFont="1" applyBorder="1"/>
    <xf numFmtId="0" fontId="0" fillId="0" borderId="0" xfId="0" applyBorder="1" applyAlignment="1"/>
    <xf numFmtId="0" fontId="9" fillId="0" borderId="27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6" fillId="0" borderId="29" xfId="0" applyFont="1" applyBorder="1"/>
    <xf numFmtId="0" fontId="3" fillId="0" borderId="0" xfId="0" applyFont="1" applyAlignment="1"/>
    <xf numFmtId="3" fontId="0" fillId="0" borderId="30" xfId="0" applyNumberFormat="1" applyBorder="1"/>
    <xf numFmtId="3" fontId="0" fillId="0" borderId="1" xfId="0" applyNumberFormat="1" applyBorder="1"/>
    <xf numFmtId="3" fontId="0" fillId="0" borderId="3" xfId="0" applyNumberFormat="1" applyBorder="1"/>
    <xf numFmtId="3" fontId="0" fillId="0" borderId="31" xfId="0" applyNumberFormat="1" applyBorder="1"/>
    <xf numFmtId="3" fontId="2" fillId="0" borderId="29" xfId="0" applyNumberFormat="1" applyFont="1" applyBorder="1"/>
    <xf numFmtId="3" fontId="0" fillId="0" borderId="32" xfId="0" applyNumberFormat="1" applyBorder="1"/>
    <xf numFmtId="3" fontId="0" fillId="0" borderId="8" xfId="0" applyNumberFormat="1" applyBorder="1"/>
    <xf numFmtId="3" fontId="0" fillId="0" borderId="27" xfId="0" applyNumberFormat="1" applyBorder="1"/>
    <xf numFmtId="3" fontId="0" fillId="0" borderId="33" xfId="0" applyNumberFormat="1" applyBorder="1"/>
    <xf numFmtId="3" fontId="0" fillId="0" borderId="34" xfId="0" applyNumberFormat="1" applyBorder="1"/>
    <xf numFmtId="3" fontId="0" fillId="0" borderId="35" xfId="0" applyNumberFormat="1" applyBorder="1"/>
    <xf numFmtId="3" fontId="0" fillId="0" borderId="36" xfId="0" applyNumberFormat="1" applyBorder="1"/>
    <xf numFmtId="3" fontId="0" fillId="0" borderId="37" xfId="0" applyNumberFormat="1" applyBorder="1"/>
    <xf numFmtId="3" fontId="2" fillId="0" borderId="28" xfId="0" applyNumberFormat="1" applyFont="1" applyBorder="1"/>
    <xf numFmtId="3" fontId="5" fillId="0" borderId="5" xfId="0" applyNumberFormat="1" applyFont="1" applyBorder="1"/>
    <xf numFmtId="3" fontId="5" fillId="0" borderId="9" xfId="0" applyNumberFormat="1" applyFont="1" applyBorder="1"/>
    <xf numFmtId="3" fontId="5" fillId="0" borderId="16" xfId="0" applyNumberFormat="1" applyFont="1" applyBorder="1"/>
    <xf numFmtId="3" fontId="5" fillId="0" borderId="5" xfId="0" applyNumberFormat="1" applyFont="1" applyBorder="1" applyAlignment="1">
      <alignment vertical="center" wrapText="1"/>
    </xf>
    <xf numFmtId="3" fontId="5" fillId="0" borderId="9" xfId="0" applyNumberFormat="1" applyFont="1" applyBorder="1" applyAlignment="1">
      <alignment vertical="center" wrapText="1"/>
    </xf>
    <xf numFmtId="3" fontId="5" fillId="0" borderId="16" xfId="0" applyNumberFormat="1" applyFont="1" applyBorder="1" applyAlignment="1">
      <alignment vertical="center" wrapText="1"/>
    </xf>
    <xf numFmtId="3" fontId="4" fillId="0" borderId="8" xfId="0" applyNumberFormat="1" applyFont="1" applyBorder="1" applyAlignment="1">
      <alignment vertical="center" wrapText="1"/>
    </xf>
    <xf numFmtId="3" fontId="4" fillId="0" borderId="9" xfId="0" applyNumberFormat="1" applyFont="1" applyBorder="1" applyAlignment="1">
      <alignment vertical="center" wrapText="1"/>
    </xf>
    <xf numFmtId="0" fontId="9" fillId="0" borderId="0" xfId="0" applyFont="1" applyBorder="1" applyAlignment="1">
      <alignment horizontal="center" vertical="center" wrapText="1"/>
    </xf>
    <xf numFmtId="3" fontId="2" fillId="0" borderId="0" xfId="0" applyNumberFormat="1" applyFont="1" applyBorder="1" applyAlignment="1">
      <alignment vertical="center" wrapText="1"/>
    </xf>
    <xf numFmtId="3" fontId="6" fillId="0" borderId="0" xfId="0" applyNumberFormat="1" applyFont="1" applyBorder="1"/>
    <xf numFmtId="3" fontId="5" fillId="0" borderId="1" xfId="0" applyNumberFormat="1" applyFont="1" applyBorder="1"/>
    <xf numFmtId="3" fontId="5" fillId="0" borderId="1" xfId="0" applyNumberFormat="1" applyFont="1" applyBorder="1" applyAlignment="1">
      <alignment vertical="center" wrapText="1"/>
    </xf>
    <xf numFmtId="3" fontId="5" fillId="0" borderId="8" xfId="0" applyNumberFormat="1" applyFont="1" applyBorder="1"/>
    <xf numFmtId="3" fontId="5" fillId="0" borderId="8" xfId="0" applyNumberFormat="1" applyFont="1" applyBorder="1" applyAlignment="1">
      <alignment vertical="center" wrapText="1"/>
    </xf>
    <xf numFmtId="3" fontId="5" fillId="0" borderId="35" xfId="0" applyNumberFormat="1" applyFont="1" applyBorder="1"/>
    <xf numFmtId="3" fontId="5" fillId="0" borderId="35" xfId="0" applyNumberFormat="1" applyFont="1" applyBorder="1" applyAlignment="1">
      <alignment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3" fontId="3" fillId="0" borderId="5" xfId="0" applyNumberFormat="1" applyFont="1" applyBorder="1" applyAlignment="1">
      <alignment vertical="center" wrapText="1"/>
    </xf>
    <xf numFmtId="3" fontId="3" fillId="0" borderId="9" xfId="0" applyNumberFormat="1" applyFont="1" applyBorder="1" applyAlignment="1">
      <alignment vertical="center" wrapText="1"/>
    </xf>
    <xf numFmtId="3" fontId="3" fillId="0" borderId="16" xfId="0" applyNumberFormat="1" applyFont="1" applyBorder="1" applyAlignment="1">
      <alignment vertical="center" wrapText="1"/>
    </xf>
    <xf numFmtId="3" fontId="3" fillId="0" borderId="8" xfId="0" applyNumberFormat="1" applyFont="1" applyBorder="1" applyAlignment="1">
      <alignment vertical="center" wrapText="1"/>
    </xf>
    <xf numFmtId="3" fontId="3" fillId="0" borderId="1" xfId="0" applyNumberFormat="1" applyFont="1" applyBorder="1" applyAlignment="1">
      <alignment vertical="center" wrapText="1"/>
    </xf>
    <xf numFmtId="3" fontId="3" fillId="0" borderId="35" xfId="0" applyNumberFormat="1" applyFont="1" applyBorder="1" applyAlignment="1">
      <alignment vertical="center" wrapText="1"/>
    </xf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wrapText="1"/>
    </xf>
    <xf numFmtId="0" fontId="0" fillId="0" borderId="39" xfId="0" applyBorder="1"/>
    <xf numFmtId="0" fontId="0" fillId="0" borderId="40" xfId="0" applyBorder="1"/>
    <xf numFmtId="0" fontId="0" fillId="0" borderId="41" xfId="0" applyBorder="1"/>
    <xf numFmtId="0" fontId="0" fillId="0" borderId="15" xfId="0" applyBorder="1"/>
    <xf numFmtId="0" fontId="0" fillId="0" borderId="42" xfId="0" applyBorder="1"/>
    <xf numFmtId="0" fontId="0" fillId="0" borderId="43" xfId="0" applyBorder="1"/>
    <xf numFmtId="0" fontId="6" fillId="0" borderId="0" xfId="0" applyFont="1"/>
    <xf numFmtId="0" fontId="6" fillId="0" borderId="7" xfId="0" applyFont="1" applyBorder="1"/>
    <xf numFmtId="0" fontId="6" fillId="0" borderId="25" xfId="0" applyFont="1" applyBorder="1"/>
    <xf numFmtId="0" fontId="6" fillId="0" borderId="44" xfId="0" applyFont="1" applyBorder="1"/>
    <xf numFmtId="0" fontId="0" fillId="0" borderId="9" xfId="0" applyBorder="1"/>
    <xf numFmtId="0" fontId="0" fillId="0" borderId="16" xfId="0" applyBorder="1"/>
    <xf numFmtId="0" fontId="0" fillId="0" borderId="35" xfId="0" applyBorder="1"/>
    <xf numFmtId="0" fontId="0" fillId="0" borderId="17" xfId="0" applyBorder="1"/>
    <xf numFmtId="0" fontId="0" fillId="0" borderId="18" xfId="0" applyBorder="1"/>
    <xf numFmtId="0" fontId="0" fillId="0" borderId="36" xfId="0" applyBorder="1"/>
    <xf numFmtId="0" fontId="2" fillId="0" borderId="10" xfId="0" applyFont="1" applyBorder="1"/>
    <xf numFmtId="0" fontId="2" fillId="0" borderId="25" xfId="0" applyFont="1" applyBorder="1"/>
    <xf numFmtId="0" fontId="2" fillId="0" borderId="29" xfId="0" applyFont="1" applyBorder="1"/>
    <xf numFmtId="0" fontId="2" fillId="0" borderId="28" xfId="0" applyFont="1" applyBorder="1"/>
    <xf numFmtId="0" fontId="2" fillId="0" borderId="44" xfId="0" applyFont="1" applyBorder="1"/>
    <xf numFmtId="0" fontId="0" fillId="0" borderId="8" xfId="0" applyBorder="1" applyAlignment="1">
      <alignment horizontal="left"/>
    </xf>
    <xf numFmtId="0" fontId="0" fillId="0" borderId="35" xfId="0" applyBorder="1" applyAlignment="1">
      <alignment horizontal="left"/>
    </xf>
    <xf numFmtId="0" fontId="0" fillId="0" borderId="48" xfId="0" applyBorder="1" applyAlignment="1">
      <alignment horizontal="left"/>
    </xf>
    <xf numFmtId="0" fontId="3" fillId="0" borderId="5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0" fillId="0" borderId="5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5" fillId="0" borderId="5" xfId="0" applyFont="1" applyBorder="1" applyAlignment="1">
      <alignment horizontal="left" indent="1"/>
    </xf>
    <xf numFmtId="0" fontId="5" fillId="0" borderId="1" xfId="0" applyFont="1" applyBorder="1" applyAlignment="1">
      <alignment horizontal="left" indent="1"/>
    </xf>
    <xf numFmtId="0" fontId="5" fillId="0" borderId="2" xfId="0" applyFont="1" applyBorder="1" applyAlignment="1">
      <alignment horizontal="left" indent="1"/>
    </xf>
    <xf numFmtId="0" fontId="5" fillId="0" borderId="5" xfId="0" applyFont="1" applyBorder="1" applyAlignment="1">
      <alignment horizontal="left" vertical="center" wrapText="1" indent="1"/>
    </xf>
    <xf numFmtId="0" fontId="5" fillId="0" borderId="1" xfId="0" applyFont="1" applyBorder="1" applyAlignment="1">
      <alignment horizontal="left" vertical="center" wrapText="1" indent="1"/>
    </xf>
    <xf numFmtId="0" fontId="5" fillId="0" borderId="2" xfId="0" applyFont="1" applyBorder="1" applyAlignment="1">
      <alignment horizontal="left" vertical="center" wrapText="1" inden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0" fillId="0" borderId="41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13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47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52" xfId="0" applyBorder="1" applyAlignment="1">
      <alignment horizontal="right"/>
    </xf>
    <xf numFmtId="0" fontId="10" fillId="0" borderId="41" xfId="0" applyFont="1" applyBorder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10" fillId="0" borderId="40" xfId="0" applyFont="1" applyBorder="1" applyAlignment="1">
      <alignment horizontal="center" vertical="center"/>
    </xf>
    <xf numFmtId="0" fontId="10" fillId="0" borderId="49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50" xfId="0" applyFont="1" applyBorder="1" applyAlignment="1">
      <alignment horizontal="center" vertical="center"/>
    </xf>
    <xf numFmtId="0" fontId="10" fillId="0" borderId="53" xfId="0" applyFont="1" applyBorder="1" applyAlignment="1">
      <alignment horizontal="center" vertical="center"/>
    </xf>
    <xf numFmtId="0" fontId="10" fillId="0" borderId="52" xfId="0" applyFont="1" applyBorder="1" applyAlignment="1">
      <alignment horizontal="center" vertical="center"/>
    </xf>
    <xf numFmtId="0" fontId="10" fillId="0" borderId="54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0" fillId="0" borderId="48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2" xfId="0" applyBorder="1" applyAlignment="1">
      <alignment horizontal="left"/>
    </xf>
    <xf numFmtId="0" fontId="0" fillId="0" borderId="34" xfId="0" applyBorder="1" applyAlignment="1">
      <alignment horizontal="left"/>
    </xf>
    <xf numFmtId="0" fontId="0" fillId="0" borderId="51" xfId="0" applyBorder="1" applyAlignment="1">
      <alignment horizontal="left"/>
    </xf>
    <xf numFmtId="0" fontId="0" fillId="0" borderId="27" xfId="0" applyBorder="1" applyAlignment="1">
      <alignment horizontal="left"/>
    </xf>
    <xf numFmtId="0" fontId="0" fillId="0" borderId="36" xfId="0" applyBorder="1" applyAlignment="1">
      <alignment horizontal="left"/>
    </xf>
    <xf numFmtId="0" fontId="0" fillId="0" borderId="38" xfId="0" applyBorder="1" applyAlignment="1">
      <alignment horizontal="left"/>
    </xf>
    <xf numFmtId="0" fontId="0" fillId="0" borderId="21" xfId="0" applyBorder="1" applyAlignment="1">
      <alignment horizontal="left"/>
    </xf>
    <xf numFmtId="0" fontId="0" fillId="0" borderId="31" xfId="0" applyBorder="1" applyAlignment="1">
      <alignment horizontal="left"/>
    </xf>
    <xf numFmtId="0" fontId="0" fillId="0" borderId="55" xfId="0" applyBorder="1" applyAlignment="1">
      <alignment horizontal="left"/>
    </xf>
    <xf numFmtId="0" fontId="2" fillId="0" borderId="24" xfId="0" applyFont="1" applyBorder="1" applyAlignment="1">
      <alignment horizontal="left"/>
    </xf>
    <xf numFmtId="0" fontId="2" fillId="0" borderId="28" xfId="0" applyFont="1" applyBorder="1" applyAlignment="1">
      <alignment horizontal="left"/>
    </xf>
    <xf numFmtId="0" fontId="2" fillId="0" borderId="26" xfId="0" applyFont="1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3" xfId="0" applyBorder="1" applyAlignment="1">
      <alignment horizontal="left"/>
    </xf>
    <xf numFmtId="0" fontId="2" fillId="0" borderId="7" xfId="0" applyFont="1" applyBorder="1" applyAlignment="1">
      <alignment horizontal="left"/>
    </xf>
    <xf numFmtId="0" fontId="2" fillId="0" borderId="29" xfId="0" applyFont="1" applyBorder="1" applyAlignment="1">
      <alignment horizontal="left"/>
    </xf>
    <xf numFmtId="0" fontId="6" fillId="0" borderId="7" xfId="0" applyFont="1" applyBorder="1" applyAlignment="1">
      <alignment horizontal="left"/>
    </xf>
    <xf numFmtId="0" fontId="6" fillId="0" borderId="29" xfId="0" applyFont="1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41" xfId="0" applyBorder="1" applyAlignment="1">
      <alignment horizontal="left"/>
    </xf>
    <xf numFmtId="0" fontId="0" fillId="0" borderId="39" xfId="0" applyBorder="1" applyAlignment="1">
      <alignment horizontal="left"/>
    </xf>
  </cellXfs>
  <cellStyles count="4">
    <cellStyle name="Normál" xfId="0" builtinId="0"/>
    <cellStyle name="Normál 11" xfId="1"/>
    <cellStyle name="Normál 2 2" xfId="2"/>
    <cellStyle name="Normál 8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64"/>
  <sheetViews>
    <sheetView tabSelected="1" zoomScaleNormal="100" workbookViewId="0">
      <selection activeCell="S15" sqref="S15"/>
    </sheetView>
  </sheetViews>
  <sheetFormatPr defaultRowHeight="12.75"/>
  <cols>
    <col min="4" max="4" width="6.28515625" customWidth="1"/>
    <col min="5" max="12" width="9.28515625" bestFit="1" customWidth="1"/>
    <col min="13" max="14" width="9.28515625" customWidth="1"/>
    <col min="15" max="16" width="9.28515625" bestFit="1" customWidth="1"/>
    <col min="17" max="20" width="10.85546875" bestFit="1" customWidth="1"/>
  </cols>
  <sheetData>
    <row r="1" spans="1:20">
      <c r="A1" s="135" t="s">
        <v>53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2"/>
      <c r="T1" s="55"/>
    </row>
    <row r="2" spans="1:20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96"/>
      <c r="T2" s="4"/>
    </row>
    <row r="3" spans="1:20" ht="12.75" customHeight="1">
      <c r="A3" s="136" t="s">
        <v>54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97"/>
      <c r="T3" s="12"/>
    </row>
    <row r="4" spans="1:20" ht="12.75" customHeight="1">
      <c r="A4" s="43"/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98"/>
      <c r="T4" s="43"/>
    </row>
    <row r="5" spans="1:20">
      <c r="A5" s="137" t="s">
        <v>20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"/>
      <c r="T5" s="15"/>
    </row>
    <row r="6" spans="1:20" ht="13.5" thickBot="1">
      <c r="Q6" s="147" t="s">
        <v>0</v>
      </c>
      <c r="R6" s="147"/>
      <c r="S6" s="51"/>
      <c r="T6" s="51"/>
    </row>
    <row r="7" spans="1:20" ht="13.5" thickTop="1">
      <c r="A7" s="148" t="s">
        <v>45</v>
      </c>
      <c r="B7" s="149"/>
      <c r="C7" s="149"/>
      <c r="D7" s="150"/>
      <c r="E7" s="138" t="s">
        <v>16</v>
      </c>
      <c r="F7" s="139"/>
      <c r="G7" s="138" t="s">
        <v>17</v>
      </c>
      <c r="H7" s="139"/>
      <c r="I7" s="138" t="s">
        <v>18</v>
      </c>
      <c r="J7" s="139"/>
      <c r="K7" s="138" t="s">
        <v>19</v>
      </c>
      <c r="L7" s="139"/>
      <c r="M7" s="142" t="s">
        <v>21</v>
      </c>
      <c r="N7" s="143"/>
      <c r="O7" s="143"/>
      <c r="P7" s="144"/>
      <c r="Q7" s="157" t="s">
        <v>15</v>
      </c>
      <c r="R7" s="158"/>
      <c r="S7" s="95"/>
      <c r="T7" s="95"/>
    </row>
    <row r="8" spans="1:20">
      <c r="A8" s="151"/>
      <c r="B8" s="152"/>
      <c r="C8" s="152"/>
      <c r="D8" s="153"/>
      <c r="E8" s="140"/>
      <c r="F8" s="141"/>
      <c r="G8" s="140"/>
      <c r="H8" s="141"/>
      <c r="I8" s="140"/>
      <c r="J8" s="141"/>
      <c r="K8" s="140"/>
      <c r="L8" s="141"/>
      <c r="M8" s="145" t="s">
        <v>38</v>
      </c>
      <c r="N8" s="146"/>
      <c r="O8" s="161" t="s">
        <v>39</v>
      </c>
      <c r="P8" s="162"/>
      <c r="Q8" s="159"/>
      <c r="R8" s="160"/>
      <c r="S8" s="95"/>
      <c r="T8" s="95"/>
    </row>
    <row r="9" spans="1:20" ht="23.25" thickBot="1">
      <c r="A9" s="154"/>
      <c r="B9" s="155"/>
      <c r="C9" s="155"/>
      <c r="D9" s="156"/>
      <c r="E9" s="46" t="s">
        <v>49</v>
      </c>
      <c r="F9" s="47" t="s">
        <v>50</v>
      </c>
      <c r="G9" s="46" t="s">
        <v>49</v>
      </c>
      <c r="H9" s="47" t="s">
        <v>50</v>
      </c>
      <c r="I9" s="46" t="s">
        <v>49</v>
      </c>
      <c r="J9" s="47" t="s">
        <v>50</v>
      </c>
      <c r="K9" s="46" t="s">
        <v>49</v>
      </c>
      <c r="L9" s="47" t="s">
        <v>50</v>
      </c>
      <c r="M9" s="46" t="s">
        <v>49</v>
      </c>
      <c r="N9" s="87" t="s">
        <v>50</v>
      </c>
      <c r="O9" s="88" t="s">
        <v>49</v>
      </c>
      <c r="P9" s="47" t="s">
        <v>50</v>
      </c>
      <c r="Q9" s="52" t="s">
        <v>49</v>
      </c>
      <c r="R9" s="53" t="s">
        <v>50</v>
      </c>
      <c r="S9" s="95"/>
      <c r="T9" s="95"/>
    </row>
    <row r="10" spans="1:20" s="48" customFormat="1" ht="13.5" thickTop="1">
      <c r="A10" s="163" t="s">
        <v>1</v>
      </c>
      <c r="B10" s="164"/>
      <c r="C10" s="164"/>
      <c r="D10" s="165"/>
      <c r="E10" s="21">
        <v>10930</v>
      </c>
      <c r="F10" s="19">
        <v>10908</v>
      </c>
      <c r="G10" s="20">
        <v>2646</v>
      </c>
      <c r="H10" s="20">
        <v>2436</v>
      </c>
      <c r="I10" s="21">
        <v>8440</v>
      </c>
      <c r="J10" s="19">
        <v>6110</v>
      </c>
      <c r="K10" s="61"/>
      <c r="L10" s="19"/>
      <c r="M10" s="56">
        <v>2500</v>
      </c>
      <c r="N10" s="65">
        <v>2183</v>
      </c>
      <c r="O10" s="56"/>
      <c r="P10" s="19"/>
      <c r="Q10" s="22">
        <f>SUM(E10+G10+I10+O10+K10+M10)</f>
        <v>24516</v>
      </c>
      <c r="R10" s="23">
        <f>F10+H10+J10+P10+L10+N10</f>
        <v>21637</v>
      </c>
      <c r="S10" s="78"/>
      <c r="T10" s="78"/>
    </row>
    <row r="11" spans="1:20">
      <c r="A11" s="120" t="s">
        <v>2</v>
      </c>
      <c r="B11" s="121"/>
      <c r="C11" s="121"/>
      <c r="D11" s="122"/>
      <c r="E11" s="26">
        <v>4880</v>
      </c>
      <c r="F11" s="24">
        <v>4862</v>
      </c>
      <c r="G11" s="25">
        <v>1175</v>
      </c>
      <c r="H11" s="25">
        <v>731</v>
      </c>
      <c r="I11" s="26">
        <v>19845</v>
      </c>
      <c r="J11" s="24">
        <v>19825</v>
      </c>
      <c r="K11" s="62"/>
      <c r="L11" s="24"/>
      <c r="M11" s="57">
        <v>610</v>
      </c>
      <c r="N11" s="66">
        <v>382</v>
      </c>
      <c r="O11" s="57">
        <v>7806</v>
      </c>
      <c r="P11" s="24">
        <v>7735</v>
      </c>
      <c r="Q11" s="27">
        <f t="shared" ref="Q11:Q42" si="0">SUM(E11+G11+I11+O11+K11+M11)</f>
        <v>34316</v>
      </c>
      <c r="R11" s="28">
        <f t="shared" ref="R11:R42" si="1">F11+H11+J11+P11+L11+N11</f>
        <v>33535</v>
      </c>
      <c r="S11" s="42"/>
      <c r="T11" s="42"/>
    </row>
    <row r="12" spans="1:20">
      <c r="A12" s="126" t="s">
        <v>51</v>
      </c>
      <c r="B12" s="127"/>
      <c r="C12" s="127"/>
      <c r="D12" s="128"/>
      <c r="E12" s="26">
        <v>2520</v>
      </c>
      <c r="F12" s="24">
        <v>2508</v>
      </c>
      <c r="G12" s="25">
        <v>680</v>
      </c>
      <c r="H12" s="25">
        <v>677</v>
      </c>
      <c r="I12" s="26">
        <v>1400</v>
      </c>
      <c r="J12" s="24">
        <v>1371</v>
      </c>
      <c r="K12" s="62"/>
      <c r="L12" s="24"/>
      <c r="M12" s="57"/>
      <c r="N12" s="66"/>
      <c r="O12" s="57"/>
      <c r="P12" s="24"/>
      <c r="Q12" s="27">
        <f t="shared" ref="Q12" si="2">SUM(E12+G12+I12+O12+K12+M12)</f>
        <v>4600</v>
      </c>
      <c r="R12" s="28">
        <f t="shared" ref="R12" si="3">F12+H12+J12+P12+L12+N12</f>
        <v>4556</v>
      </c>
      <c r="S12" s="42"/>
      <c r="T12" s="42"/>
    </row>
    <row r="13" spans="1:20">
      <c r="A13" s="120" t="s">
        <v>22</v>
      </c>
      <c r="B13" s="121"/>
      <c r="C13" s="121"/>
      <c r="D13" s="122"/>
      <c r="E13" s="26">
        <v>3372</v>
      </c>
      <c r="F13" s="24">
        <v>3367</v>
      </c>
      <c r="G13" s="25">
        <v>739</v>
      </c>
      <c r="H13" s="25">
        <v>730</v>
      </c>
      <c r="I13" s="26">
        <v>960</v>
      </c>
      <c r="J13" s="24">
        <v>953</v>
      </c>
      <c r="K13" s="62"/>
      <c r="L13" s="24"/>
      <c r="M13" s="57"/>
      <c r="N13" s="66"/>
      <c r="O13" s="57"/>
      <c r="P13" s="24"/>
      <c r="Q13" s="27">
        <f t="shared" si="0"/>
        <v>5071</v>
      </c>
      <c r="R13" s="28">
        <f t="shared" si="1"/>
        <v>5050</v>
      </c>
      <c r="S13" s="42"/>
      <c r="T13" s="42"/>
    </row>
    <row r="14" spans="1:20">
      <c r="A14" s="126" t="s">
        <v>9</v>
      </c>
      <c r="B14" s="127"/>
      <c r="C14" s="127"/>
      <c r="D14" s="128"/>
      <c r="E14" s="26">
        <f>SUM(E15:E18)</f>
        <v>4432</v>
      </c>
      <c r="F14" s="24">
        <f>SUM(F15:F18)</f>
        <v>4429</v>
      </c>
      <c r="G14" s="26">
        <f t="shared" ref="G14:P14" si="4">SUM(G15:G18)</f>
        <v>1148</v>
      </c>
      <c r="H14" s="24">
        <f t="shared" si="4"/>
        <v>1144</v>
      </c>
      <c r="I14" s="26">
        <f t="shared" si="4"/>
        <v>4710</v>
      </c>
      <c r="J14" s="24">
        <f t="shared" si="4"/>
        <v>4653</v>
      </c>
      <c r="K14" s="26">
        <f t="shared" si="4"/>
        <v>0</v>
      </c>
      <c r="L14" s="24">
        <f t="shared" si="4"/>
        <v>0</v>
      </c>
      <c r="M14" s="57">
        <f t="shared" si="4"/>
        <v>0</v>
      </c>
      <c r="N14" s="66">
        <f t="shared" si="4"/>
        <v>0</v>
      </c>
      <c r="O14" s="57">
        <f t="shared" si="4"/>
        <v>900</v>
      </c>
      <c r="P14" s="24">
        <f t="shared" si="4"/>
        <v>225</v>
      </c>
      <c r="Q14" s="27">
        <f t="shared" si="0"/>
        <v>11190</v>
      </c>
      <c r="R14" s="28">
        <f t="shared" si="1"/>
        <v>10451</v>
      </c>
      <c r="S14" s="42"/>
      <c r="T14" s="42"/>
    </row>
    <row r="15" spans="1:20">
      <c r="A15" s="129" t="s">
        <v>9</v>
      </c>
      <c r="B15" s="130"/>
      <c r="C15" s="130"/>
      <c r="D15" s="131"/>
      <c r="E15" s="70">
        <v>2780</v>
      </c>
      <c r="F15" s="71">
        <v>2780</v>
      </c>
      <c r="G15" s="72">
        <v>836</v>
      </c>
      <c r="H15" s="72">
        <v>836</v>
      </c>
      <c r="I15" s="70">
        <v>2700</v>
      </c>
      <c r="J15" s="71">
        <v>2647</v>
      </c>
      <c r="K15" s="83"/>
      <c r="L15" s="71"/>
      <c r="M15" s="81"/>
      <c r="N15" s="85"/>
      <c r="O15" s="81"/>
      <c r="P15" s="71"/>
      <c r="Q15" s="16">
        <f t="shared" si="0"/>
        <v>6316</v>
      </c>
      <c r="R15" s="17">
        <f t="shared" si="1"/>
        <v>6263</v>
      </c>
      <c r="S15" s="42"/>
      <c r="T15" s="42"/>
    </row>
    <row r="16" spans="1:20" s="14" customFormat="1" ht="12.75" customHeight="1">
      <c r="A16" s="129" t="s">
        <v>26</v>
      </c>
      <c r="B16" s="130"/>
      <c r="C16" s="130"/>
      <c r="D16" s="131"/>
      <c r="E16" s="70">
        <v>1652</v>
      </c>
      <c r="F16" s="71">
        <v>1649</v>
      </c>
      <c r="G16" s="72">
        <v>312</v>
      </c>
      <c r="H16" s="72">
        <v>308</v>
      </c>
      <c r="I16" s="70">
        <v>530</v>
      </c>
      <c r="J16" s="71">
        <v>527</v>
      </c>
      <c r="K16" s="83"/>
      <c r="L16" s="71"/>
      <c r="M16" s="81"/>
      <c r="N16" s="85"/>
      <c r="O16" s="81"/>
      <c r="P16" s="71"/>
      <c r="Q16" s="16">
        <f t="shared" si="0"/>
        <v>2494</v>
      </c>
      <c r="R16" s="17">
        <f t="shared" si="1"/>
        <v>2484</v>
      </c>
      <c r="S16" s="79"/>
      <c r="T16" s="79"/>
    </row>
    <row r="17" spans="1:20">
      <c r="A17" s="132" t="s">
        <v>10</v>
      </c>
      <c r="B17" s="133"/>
      <c r="C17" s="133"/>
      <c r="D17" s="134"/>
      <c r="E17" s="73"/>
      <c r="F17" s="74"/>
      <c r="G17" s="75"/>
      <c r="H17" s="75"/>
      <c r="I17" s="73">
        <v>1480</v>
      </c>
      <c r="J17" s="74">
        <v>1479</v>
      </c>
      <c r="K17" s="84"/>
      <c r="L17" s="74"/>
      <c r="M17" s="82"/>
      <c r="N17" s="86"/>
      <c r="O17" s="82"/>
      <c r="P17" s="74"/>
      <c r="Q17" s="76">
        <f t="shared" si="0"/>
        <v>1480</v>
      </c>
      <c r="R17" s="77">
        <f t="shared" si="1"/>
        <v>1479</v>
      </c>
      <c r="S17" s="42"/>
      <c r="T17" s="42"/>
    </row>
    <row r="18" spans="1:20">
      <c r="A18" s="132" t="s">
        <v>36</v>
      </c>
      <c r="B18" s="133"/>
      <c r="C18" s="133"/>
      <c r="D18" s="134"/>
      <c r="E18" s="73"/>
      <c r="F18" s="74"/>
      <c r="G18" s="75"/>
      <c r="H18" s="75"/>
      <c r="I18" s="73"/>
      <c r="J18" s="74"/>
      <c r="K18" s="84"/>
      <c r="L18" s="74"/>
      <c r="M18" s="82"/>
      <c r="N18" s="86"/>
      <c r="O18" s="82">
        <v>900</v>
      </c>
      <c r="P18" s="74">
        <v>225</v>
      </c>
      <c r="Q18" s="76">
        <f t="shared" si="0"/>
        <v>900</v>
      </c>
      <c r="R18" s="77">
        <f t="shared" si="1"/>
        <v>225</v>
      </c>
      <c r="S18" s="42"/>
      <c r="T18" s="42"/>
    </row>
    <row r="19" spans="1:20" s="1" customFormat="1">
      <c r="A19" s="123" t="s">
        <v>40</v>
      </c>
      <c r="B19" s="124"/>
      <c r="C19" s="124"/>
      <c r="D19" s="125"/>
      <c r="E19" s="89"/>
      <c r="F19" s="90"/>
      <c r="G19" s="91"/>
      <c r="H19" s="91"/>
      <c r="I19" s="89"/>
      <c r="J19" s="90"/>
      <c r="K19" s="92"/>
      <c r="L19" s="90"/>
      <c r="M19" s="93">
        <v>1881</v>
      </c>
      <c r="N19" s="94">
        <v>1710</v>
      </c>
      <c r="O19" s="93"/>
      <c r="P19" s="90"/>
      <c r="Q19" s="44">
        <f t="shared" si="0"/>
        <v>1881</v>
      </c>
      <c r="R19" s="45">
        <f t="shared" si="1"/>
        <v>1710</v>
      </c>
      <c r="S19" s="42"/>
      <c r="T19" s="42"/>
    </row>
    <row r="20" spans="1:20">
      <c r="A20" s="120" t="s">
        <v>12</v>
      </c>
      <c r="B20" s="121"/>
      <c r="C20" s="121"/>
      <c r="D20" s="122"/>
      <c r="E20" s="26"/>
      <c r="F20" s="24"/>
      <c r="G20" s="25"/>
      <c r="H20" s="25"/>
      <c r="I20" s="26">
        <v>175</v>
      </c>
      <c r="J20" s="24">
        <v>171</v>
      </c>
      <c r="K20" s="62"/>
      <c r="L20" s="24"/>
      <c r="M20" s="57"/>
      <c r="N20" s="66"/>
      <c r="O20" s="57"/>
      <c r="P20" s="24"/>
      <c r="Q20" s="27">
        <f t="shared" si="0"/>
        <v>175</v>
      </c>
      <c r="R20" s="28">
        <f t="shared" si="1"/>
        <v>171</v>
      </c>
      <c r="S20" s="42"/>
      <c r="T20" s="42"/>
    </row>
    <row r="21" spans="1:20">
      <c r="A21" s="120" t="s">
        <v>23</v>
      </c>
      <c r="B21" s="121"/>
      <c r="C21" s="121"/>
      <c r="D21" s="122"/>
      <c r="E21" s="26">
        <v>800</v>
      </c>
      <c r="F21" s="24">
        <v>798</v>
      </c>
      <c r="G21" s="25">
        <v>182</v>
      </c>
      <c r="H21" s="25">
        <v>91</v>
      </c>
      <c r="I21" s="26">
        <v>187</v>
      </c>
      <c r="J21" s="24">
        <v>166</v>
      </c>
      <c r="K21" s="62"/>
      <c r="L21" s="24"/>
      <c r="M21" s="57"/>
      <c r="N21" s="66"/>
      <c r="O21" s="57"/>
      <c r="P21" s="24"/>
      <c r="Q21" s="27">
        <f t="shared" si="0"/>
        <v>1169</v>
      </c>
      <c r="R21" s="28">
        <f t="shared" si="1"/>
        <v>1055</v>
      </c>
      <c r="S21" s="42"/>
      <c r="T21" s="42"/>
    </row>
    <row r="22" spans="1:20">
      <c r="A22" s="120" t="s">
        <v>24</v>
      </c>
      <c r="B22" s="121"/>
      <c r="C22" s="121"/>
      <c r="D22" s="122"/>
      <c r="E22" s="26"/>
      <c r="F22" s="24"/>
      <c r="G22" s="25"/>
      <c r="H22" s="25"/>
      <c r="I22" s="26">
        <v>280</v>
      </c>
      <c r="J22" s="24">
        <v>278</v>
      </c>
      <c r="K22" s="62"/>
      <c r="L22" s="24"/>
      <c r="M22" s="57"/>
      <c r="N22" s="66"/>
      <c r="O22" s="57"/>
      <c r="P22" s="24"/>
      <c r="Q22" s="27">
        <f t="shared" si="0"/>
        <v>280</v>
      </c>
      <c r="R22" s="28">
        <f t="shared" si="1"/>
        <v>278</v>
      </c>
      <c r="S22" s="42"/>
      <c r="T22" s="42"/>
    </row>
    <row r="23" spans="1:20">
      <c r="A23" s="126" t="s">
        <v>41</v>
      </c>
      <c r="B23" s="127"/>
      <c r="C23" s="127"/>
      <c r="D23" s="128"/>
      <c r="E23" s="26"/>
      <c r="F23" s="24"/>
      <c r="G23" s="25"/>
      <c r="H23" s="25"/>
      <c r="I23" s="26">
        <v>1930</v>
      </c>
      <c r="J23" s="24">
        <v>1924</v>
      </c>
      <c r="K23" s="62"/>
      <c r="L23" s="24"/>
      <c r="M23" s="57"/>
      <c r="N23" s="66"/>
      <c r="O23" s="57"/>
      <c r="P23" s="24"/>
      <c r="Q23" s="27">
        <f t="shared" si="0"/>
        <v>1930</v>
      </c>
      <c r="R23" s="28">
        <f t="shared" si="1"/>
        <v>1924</v>
      </c>
      <c r="S23" s="42"/>
      <c r="T23" s="42"/>
    </row>
    <row r="24" spans="1:20">
      <c r="A24" s="120" t="s">
        <v>25</v>
      </c>
      <c r="B24" s="121"/>
      <c r="C24" s="121"/>
      <c r="D24" s="122"/>
      <c r="E24" s="26"/>
      <c r="F24" s="24"/>
      <c r="G24" s="25"/>
      <c r="H24" s="25"/>
      <c r="I24" s="26">
        <v>7149</v>
      </c>
      <c r="J24" s="24">
        <v>7146</v>
      </c>
      <c r="K24" s="62"/>
      <c r="L24" s="24"/>
      <c r="M24" s="57"/>
      <c r="N24" s="66"/>
      <c r="O24" s="57"/>
      <c r="P24" s="24"/>
      <c r="Q24" s="27">
        <f t="shared" si="0"/>
        <v>7149</v>
      </c>
      <c r="R24" s="28">
        <f t="shared" si="1"/>
        <v>7146</v>
      </c>
      <c r="S24" s="42"/>
      <c r="T24" s="42"/>
    </row>
    <row r="25" spans="1:20">
      <c r="A25" s="120" t="s">
        <v>13</v>
      </c>
      <c r="B25" s="121"/>
      <c r="C25" s="121"/>
      <c r="D25" s="122"/>
      <c r="E25" s="26">
        <v>260</v>
      </c>
      <c r="F25" s="24">
        <v>252</v>
      </c>
      <c r="G25" s="25">
        <v>60</v>
      </c>
      <c r="H25" s="25">
        <v>59</v>
      </c>
      <c r="I25" s="26">
        <v>2050</v>
      </c>
      <c r="J25" s="24">
        <v>2050</v>
      </c>
      <c r="K25" s="62"/>
      <c r="L25" s="24"/>
      <c r="M25" s="57">
        <v>158</v>
      </c>
      <c r="N25" s="66">
        <v>158</v>
      </c>
      <c r="O25" s="57"/>
      <c r="P25" s="24"/>
      <c r="Q25" s="27">
        <f t="shared" si="0"/>
        <v>2528</v>
      </c>
      <c r="R25" s="28">
        <f t="shared" si="1"/>
        <v>2519</v>
      </c>
      <c r="S25" s="42"/>
      <c r="T25" s="42"/>
    </row>
    <row r="26" spans="1:20">
      <c r="A26" s="120" t="s">
        <v>6</v>
      </c>
      <c r="B26" s="121"/>
      <c r="C26" s="121"/>
      <c r="D26" s="122"/>
      <c r="E26" s="26"/>
      <c r="F26" s="24"/>
      <c r="G26" s="25"/>
      <c r="H26" s="25"/>
      <c r="I26" s="26">
        <v>30</v>
      </c>
      <c r="J26" s="24">
        <v>26</v>
      </c>
      <c r="K26" s="62"/>
      <c r="L26" s="24"/>
      <c r="M26" s="57"/>
      <c r="N26" s="66"/>
      <c r="O26" s="57"/>
      <c r="P26" s="24"/>
      <c r="Q26" s="27">
        <f t="shared" si="0"/>
        <v>30</v>
      </c>
      <c r="R26" s="28">
        <f t="shared" si="1"/>
        <v>26</v>
      </c>
      <c r="S26" s="42"/>
      <c r="T26" s="42"/>
    </row>
    <row r="27" spans="1:20">
      <c r="A27" s="120" t="s">
        <v>8</v>
      </c>
      <c r="B27" s="121"/>
      <c r="C27" s="121"/>
      <c r="D27" s="122"/>
      <c r="E27" s="26"/>
      <c r="F27" s="24"/>
      <c r="G27" s="25"/>
      <c r="H27" s="25"/>
      <c r="I27" s="26">
        <v>20</v>
      </c>
      <c r="J27" s="24">
        <v>12</v>
      </c>
      <c r="K27" s="62"/>
      <c r="L27" s="24"/>
      <c r="M27" s="57"/>
      <c r="N27" s="66"/>
      <c r="O27" s="57"/>
      <c r="P27" s="24"/>
      <c r="Q27" s="27">
        <f t="shared" si="0"/>
        <v>20</v>
      </c>
      <c r="R27" s="28">
        <f t="shared" si="1"/>
        <v>12</v>
      </c>
      <c r="S27" s="42"/>
      <c r="T27" s="42"/>
    </row>
    <row r="28" spans="1:20">
      <c r="A28" s="120" t="s">
        <v>35</v>
      </c>
      <c r="B28" s="121"/>
      <c r="C28" s="121"/>
      <c r="D28" s="122"/>
      <c r="E28" s="26">
        <v>17212</v>
      </c>
      <c r="F28" s="24">
        <v>17199</v>
      </c>
      <c r="G28" s="25">
        <v>2407</v>
      </c>
      <c r="H28" s="25">
        <v>2366</v>
      </c>
      <c r="I28" s="26">
        <v>744</v>
      </c>
      <c r="J28" s="24">
        <v>741</v>
      </c>
      <c r="K28" s="62"/>
      <c r="L28" s="24"/>
      <c r="M28" s="57"/>
      <c r="N28" s="66"/>
      <c r="O28" s="57"/>
      <c r="P28" s="24"/>
      <c r="Q28" s="27">
        <f t="shared" si="0"/>
        <v>20363</v>
      </c>
      <c r="R28" s="28">
        <f t="shared" si="1"/>
        <v>20306</v>
      </c>
      <c r="S28" s="42"/>
      <c r="T28" s="42"/>
    </row>
    <row r="29" spans="1:20">
      <c r="A29" s="120" t="s">
        <v>5</v>
      </c>
      <c r="B29" s="121"/>
      <c r="C29" s="121"/>
      <c r="D29" s="122"/>
      <c r="E29" s="26"/>
      <c r="F29" s="24"/>
      <c r="G29" s="25"/>
      <c r="H29" s="25"/>
      <c r="I29" s="26">
        <v>175</v>
      </c>
      <c r="J29" s="24">
        <v>172</v>
      </c>
      <c r="K29" s="62"/>
      <c r="L29" s="24"/>
      <c r="M29" s="57"/>
      <c r="N29" s="66">
        <v>5523</v>
      </c>
      <c r="O29" s="57"/>
      <c r="P29" s="24"/>
      <c r="Q29" s="27">
        <f t="shared" si="0"/>
        <v>175</v>
      </c>
      <c r="R29" s="28">
        <f t="shared" si="1"/>
        <v>5695</v>
      </c>
      <c r="S29" s="42"/>
      <c r="T29" s="42"/>
    </row>
    <row r="30" spans="1:20">
      <c r="A30" s="120" t="s">
        <v>4</v>
      </c>
      <c r="B30" s="121"/>
      <c r="C30" s="121"/>
      <c r="D30" s="122"/>
      <c r="E30" s="26"/>
      <c r="F30" s="24"/>
      <c r="G30" s="25"/>
      <c r="H30" s="25"/>
      <c r="I30" s="26">
        <v>368</v>
      </c>
      <c r="J30" s="24">
        <v>367</v>
      </c>
      <c r="K30" s="62"/>
      <c r="L30" s="24"/>
      <c r="M30" s="57">
        <v>59577</v>
      </c>
      <c r="N30" s="66">
        <v>56024</v>
      </c>
      <c r="O30" s="57"/>
      <c r="P30" s="24"/>
      <c r="Q30" s="27">
        <f t="shared" si="0"/>
        <v>59945</v>
      </c>
      <c r="R30" s="28">
        <f t="shared" si="1"/>
        <v>56391</v>
      </c>
      <c r="S30" s="42"/>
      <c r="T30" s="42"/>
    </row>
    <row r="31" spans="1:20">
      <c r="A31" s="126" t="s">
        <v>43</v>
      </c>
      <c r="B31" s="127"/>
      <c r="C31" s="127"/>
      <c r="D31" s="128"/>
      <c r="E31" s="26"/>
      <c r="F31" s="24"/>
      <c r="G31" s="25"/>
      <c r="H31" s="25"/>
      <c r="I31" s="26"/>
      <c r="J31" s="24"/>
      <c r="K31" s="62"/>
      <c r="L31" s="24"/>
      <c r="M31" s="57">
        <v>550</v>
      </c>
      <c r="N31" s="66">
        <v>587</v>
      </c>
      <c r="O31" s="57"/>
      <c r="P31" s="24"/>
      <c r="Q31" s="27">
        <f>SUM(E31+G31+I31+O31+K31+M31)</f>
        <v>550</v>
      </c>
      <c r="R31" s="28">
        <f>F31+H31+J31+P31+L31+N31</f>
        <v>587</v>
      </c>
      <c r="S31" s="42"/>
      <c r="T31" s="42"/>
    </row>
    <row r="32" spans="1:20">
      <c r="A32" s="126" t="s">
        <v>44</v>
      </c>
      <c r="B32" s="127"/>
      <c r="C32" s="127"/>
      <c r="D32" s="128"/>
      <c r="E32" s="26"/>
      <c r="F32" s="24"/>
      <c r="G32" s="25"/>
      <c r="H32" s="25"/>
      <c r="I32" s="26"/>
      <c r="J32" s="24"/>
      <c r="K32" s="62"/>
      <c r="L32" s="24"/>
      <c r="M32" s="57">
        <v>500</v>
      </c>
      <c r="N32" s="66"/>
      <c r="O32" s="57"/>
      <c r="P32" s="24"/>
      <c r="Q32" s="27">
        <f>SUM(E32+G32+I32+O32+K32+M32)</f>
        <v>500</v>
      </c>
      <c r="R32" s="28">
        <f>F32+H32+J32+P32+L32+N32</f>
        <v>0</v>
      </c>
      <c r="S32" s="42"/>
      <c r="T32" s="42"/>
    </row>
    <row r="33" spans="1:20">
      <c r="A33" s="120" t="s">
        <v>29</v>
      </c>
      <c r="B33" s="121"/>
      <c r="C33" s="121"/>
      <c r="D33" s="122"/>
      <c r="E33" s="26"/>
      <c r="F33" s="24"/>
      <c r="G33" s="25"/>
      <c r="H33" s="25"/>
      <c r="I33" s="26"/>
      <c r="J33" s="24"/>
      <c r="K33" s="62">
        <v>1096</v>
      </c>
      <c r="L33" s="24"/>
      <c r="M33" s="57"/>
      <c r="N33" s="66"/>
      <c r="O33" s="57"/>
      <c r="P33" s="24"/>
      <c r="Q33" s="27">
        <f t="shared" si="0"/>
        <v>1096</v>
      </c>
      <c r="R33" s="28">
        <f t="shared" si="1"/>
        <v>0</v>
      </c>
      <c r="S33" s="42"/>
      <c r="T33" s="42"/>
    </row>
    <row r="34" spans="1:20">
      <c r="A34" s="120" t="s">
        <v>37</v>
      </c>
      <c r="B34" s="121"/>
      <c r="C34" s="121"/>
      <c r="D34" s="122"/>
      <c r="E34" s="26"/>
      <c r="F34" s="24"/>
      <c r="G34" s="25"/>
      <c r="H34" s="25"/>
      <c r="I34" s="26"/>
      <c r="J34" s="24"/>
      <c r="K34" s="62">
        <v>9198</v>
      </c>
      <c r="L34" s="24">
        <v>7965</v>
      </c>
      <c r="M34" s="57"/>
      <c r="N34" s="66"/>
      <c r="O34" s="57"/>
      <c r="P34" s="24"/>
      <c r="Q34" s="27">
        <f t="shared" si="0"/>
        <v>9198</v>
      </c>
      <c r="R34" s="28">
        <f t="shared" si="1"/>
        <v>7965</v>
      </c>
      <c r="S34" s="42"/>
      <c r="T34" s="42"/>
    </row>
    <row r="35" spans="1:20">
      <c r="A35" s="120" t="s">
        <v>30</v>
      </c>
      <c r="B35" s="121"/>
      <c r="C35" s="121"/>
      <c r="D35" s="122"/>
      <c r="E35" s="26"/>
      <c r="F35" s="24"/>
      <c r="G35" s="25"/>
      <c r="H35" s="25"/>
      <c r="I35" s="26"/>
      <c r="J35" s="24"/>
      <c r="K35" s="62">
        <v>3477</v>
      </c>
      <c r="L35" s="24">
        <v>3492</v>
      </c>
      <c r="M35" s="57"/>
      <c r="N35" s="66"/>
      <c r="O35" s="57"/>
      <c r="P35" s="24"/>
      <c r="Q35" s="27">
        <f t="shared" si="0"/>
        <v>3477</v>
      </c>
      <c r="R35" s="28">
        <f t="shared" si="1"/>
        <v>3492</v>
      </c>
      <c r="S35" s="42"/>
      <c r="T35" s="42"/>
    </row>
    <row r="36" spans="1:20">
      <c r="A36" s="126" t="s">
        <v>52</v>
      </c>
      <c r="B36" s="127"/>
      <c r="C36" s="127"/>
      <c r="D36" s="128"/>
      <c r="E36" s="26"/>
      <c r="F36" s="24"/>
      <c r="G36" s="25"/>
      <c r="H36" s="25"/>
      <c r="I36" s="26"/>
      <c r="J36" s="24"/>
      <c r="K36" s="62"/>
      <c r="L36" s="24">
        <v>29</v>
      </c>
      <c r="M36" s="57"/>
      <c r="N36" s="66"/>
      <c r="O36" s="57"/>
      <c r="P36" s="24"/>
      <c r="Q36" s="27">
        <f t="shared" si="0"/>
        <v>0</v>
      </c>
      <c r="R36" s="28">
        <f t="shared" si="1"/>
        <v>29</v>
      </c>
      <c r="S36" s="42"/>
      <c r="T36" s="42"/>
    </row>
    <row r="37" spans="1:20">
      <c r="A37" s="120" t="s">
        <v>3</v>
      </c>
      <c r="B37" s="121"/>
      <c r="C37" s="121"/>
      <c r="D37" s="122"/>
      <c r="E37" s="26"/>
      <c r="F37" s="24"/>
      <c r="G37" s="25"/>
      <c r="H37" s="25"/>
      <c r="I37" s="26"/>
      <c r="J37" s="24"/>
      <c r="K37" s="62">
        <v>1020</v>
      </c>
      <c r="L37" s="24">
        <v>542</v>
      </c>
      <c r="M37" s="57"/>
      <c r="N37" s="66"/>
      <c r="O37" s="57"/>
      <c r="P37" s="24"/>
      <c r="Q37" s="27">
        <f t="shared" si="0"/>
        <v>1020</v>
      </c>
      <c r="R37" s="28">
        <f t="shared" si="1"/>
        <v>542</v>
      </c>
      <c r="S37" s="42"/>
      <c r="T37" s="42"/>
    </row>
    <row r="38" spans="1:20">
      <c r="A38" s="120" t="s">
        <v>31</v>
      </c>
      <c r="B38" s="121"/>
      <c r="C38" s="121"/>
      <c r="D38" s="122"/>
      <c r="E38" s="26"/>
      <c r="F38" s="24"/>
      <c r="G38" s="25"/>
      <c r="H38" s="25"/>
      <c r="I38" s="26"/>
      <c r="J38" s="24"/>
      <c r="K38" s="62">
        <v>1768</v>
      </c>
      <c r="L38" s="24">
        <v>1578</v>
      </c>
      <c r="M38" s="57"/>
      <c r="N38" s="66"/>
      <c r="O38" s="57"/>
      <c r="P38" s="24"/>
      <c r="Q38" s="27">
        <f t="shared" si="0"/>
        <v>1768</v>
      </c>
      <c r="R38" s="28">
        <f t="shared" si="1"/>
        <v>1578</v>
      </c>
      <c r="S38" s="42"/>
      <c r="T38" s="42"/>
    </row>
    <row r="39" spans="1:20">
      <c r="A39" s="126" t="s">
        <v>7</v>
      </c>
      <c r="B39" s="127"/>
      <c r="C39" s="127"/>
      <c r="D39" s="128"/>
      <c r="E39" s="26"/>
      <c r="F39" s="24"/>
      <c r="G39" s="25"/>
      <c r="H39" s="25"/>
      <c r="I39" s="26"/>
      <c r="J39" s="24"/>
      <c r="K39" s="62">
        <v>450</v>
      </c>
      <c r="L39" s="24">
        <v>280</v>
      </c>
      <c r="M39" s="57"/>
      <c r="N39" s="66"/>
      <c r="O39" s="57"/>
      <c r="P39" s="24"/>
      <c r="Q39" s="27">
        <f t="shared" si="0"/>
        <v>450</v>
      </c>
      <c r="R39" s="28">
        <f t="shared" si="1"/>
        <v>280</v>
      </c>
      <c r="S39" s="42"/>
      <c r="T39" s="42"/>
    </row>
    <row r="40" spans="1:20">
      <c r="A40" s="120" t="s">
        <v>32</v>
      </c>
      <c r="B40" s="121"/>
      <c r="C40" s="121"/>
      <c r="D40" s="122"/>
      <c r="E40" s="26"/>
      <c r="F40" s="24"/>
      <c r="G40" s="25"/>
      <c r="H40" s="25"/>
      <c r="I40" s="26"/>
      <c r="J40" s="24"/>
      <c r="K40" s="62">
        <v>1430</v>
      </c>
      <c r="L40" s="24">
        <v>969</v>
      </c>
      <c r="M40" s="57"/>
      <c r="N40" s="66"/>
      <c r="O40" s="57"/>
      <c r="P40" s="24"/>
      <c r="Q40" s="27">
        <f t="shared" si="0"/>
        <v>1430</v>
      </c>
      <c r="R40" s="28">
        <f t="shared" si="1"/>
        <v>969</v>
      </c>
      <c r="S40" s="42"/>
      <c r="T40" s="42"/>
    </row>
    <row r="41" spans="1:20">
      <c r="A41" s="166" t="s">
        <v>33</v>
      </c>
      <c r="B41" s="167"/>
      <c r="C41" s="167"/>
      <c r="D41" s="168"/>
      <c r="E41" s="31"/>
      <c r="F41" s="29"/>
      <c r="G41" s="30"/>
      <c r="H41" s="30"/>
      <c r="I41" s="31"/>
      <c r="J41" s="29"/>
      <c r="K41" s="63">
        <v>1600</v>
      </c>
      <c r="L41" s="29">
        <v>1375</v>
      </c>
      <c r="M41" s="58"/>
      <c r="N41" s="67"/>
      <c r="O41" s="58"/>
      <c r="P41" s="29"/>
      <c r="Q41" s="27">
        <f t="shared" si="0"/>
        <v>1600</v>
      </c>
      <c r="R41" s="28">
        <f t="shared" si="1"/>
        <v>1375</v>
      </c>
      <c r="S41" s="42"/>
      <c r="T41" s="42"/>
    </row>
    <row r="42" spans="1:20" ht="13.5" thickBot="1">
      <c r="A42" s="169" t="s">
        <v>42</v>
      </c>
      <c r="B42" s="170"/>
      <c r="C42" s="170"/>
      <c r="D42" s="171"/>
      <c r="E42" s="34"/>
      <c r="F42" s="32"/>
      <c r="G42" s="33"/>
      <c r="H42" s="30"/>
      <c r="I42" s="34"/>
      <c r="J42" s="32"/>
      <c r="K42" s="64">
        <v>40</v>
      </c>
      <c r="L42" s="32">
        <v>26</v>
      </c>
      <c r="M42" s="59"/>
      <c r="N42" s="68"/>
      <c r="O42" s="59"/>
      <c r="P42" s="32"/>
      <c r="Q42" s="35">
        <f t="shared" si="0"/>
        <v>40</v>
      </c>
      <c r="R42" s="36">
        <f t="shared" si="1"/>
        <v>26</v>
      </c>
      <c r="S42" s="42"/>
      <c r="T42" s="42"/>
    </row>
    <row r="43" spans="1:20" ht="17.25" thickTop="1" thickBot="1">
      <c r="A43" s="172" t="s">
        <v>46</v>
      </c>
      <c r="B43" s="173"/>
      <c r="C43" s="173"/>
      <c r="D43" s="174"/>
      <c r="E43" s="37">
        <f t="shared" ref="E43:R43" si="5">SUM(E10:E14,E19:E42)</f>
        <v>44406</v>
      </c>
      <c r="F43" s="38">
        <f t="shared" si="5"/>
        <v>44323</v>
      </c>
      <c r="G43" s="39">
        <f t="shared" si="5"/>
        <v>9037</v>
      </c>
      <c r="H43" s="40">
        <f t="shared" si="5"/>
        <v>8234</v>
      </c>
      <c r="I43" s="37">
        <f t="shared" si="5"/>
        <v>48463</v>
      </c>
      <c r="J43" s="38">
        <f t="shared" si="5"/>
        <v>45965</v>
      </c>
      <c r="K43" s="37">
        <f t="shared" si="5"/>
        <v>20079</v>
      </c>
      <c r="L43" s="38">
        <f t="shared" si="5"/>
        <v>16256</v>
      </c>
      <c r="M43" s="60">
        <f t="shared" si="5"/>
        <v>65776</v>
      </c>
      <c r="N43" s="69">
        <f t="shared" si="5"/>
        <v>66567</v>
      </c>
      <c r="O43" s="60">
        <f t="shared" si="5"/>
        <v>8706</v>
      </c>
      <c r="P43" s="38">
        <f t="shared" si="5"/>
        <v>7960</v>
      </c>
      <c r="Q43" s="41">
        <f t="shared" si="5"/>
        <v>196467</v>
      </c>
      <c r="R43" s="18">
        <f t="shared" si="5"/>
        <v>189305</v>
      </c>
      <c r="S43" s="80"/>
      <c r="T43" s="80"/>
    </row>
    <row r="44" spans="1:20" ht="13.5" thickTop="1"/>
    <row r="45" spans="1:20" ht="13.5" thickBot="1">
      <c r="Q45" s="147" t="s">
        <v>0</v>
      </c>
      <c r="R45" s="147"/>
    </row>
    <row r="46" spans="1:20" ht="13.5" thickTop="1">
      <c r="A46" s="148" t="s">
        <v>47</v>
      </c>
      <c r="B46" s="149"/>
      <c r="C46" s="149"/>
      <c r="D46" s="150"/>
      <c r="E46" s="138" t="s">
        <v>16</v>
      </c>
      <c r="F46" s="139"/>
      <c r="G46" s="138" t="s">
        <v>17</v>
      </c>
      <c r="H46" s="139"/>
      <c r="I46" s="138" t="s">
        <v>18</v>
      </c>
      <c r="J46" s="139"/>
      <c r="K46" s="138" t="s">
        <v>19</v>
      </c>
      <c r="L46" s="139"/>
      <c r="M46" s="142" t="s">
        <v>21</v>
      </c>
      <c r="N46" s="143"/>
      <c r="O46" s="143"/>
      <c r="P46" s="144"/>
      <c r="Q46" s="157" t="s">
        <v>15</v>
      </c>
      <c r="R46" s="158"/>
    </row>
    <row r="47" spans="1:20">
      <c r="A47" s="151"/>
      <c r="B47" s="152"/>
      <c r="C47" s="152"/>
      <c r="D47" s="153"/>
      <c r="E47" s="140"/>
      <c r="F47" s="141"/>
      <c r="G47" s="140"/>
      <c r="H47" s="141"/>
      <c r="I47" s="140"/>
      <c r="J47" s="141"/>
      <c r="K47" s="140"/>
      <c r="L47" s="141"/>
      <c r="M47" s="145" t="s">
        <v>38</v>
      </c>
      <c r="N47" s="146"/>
      <c r="O47" s="161" t="s">
        <v>39</v>
      </c>
      <c r="P47" s="162"/>
      <c r="Q47" s="159"/>
      <c r="R47" s="160"/>
    </row>
    <row r="48" spans="1:20" ht="23.25" thickBot="1">
      <c r="A48" s="151"/>
      <c r="B48" s="152"/>
      <c r="C48" s="152"/>
      <c r="D48" s="153"/>
      <c r="E48" s="46" t="s">
        <v>49</v>
      </c>
      <c r="F48" s="47" t="s">
        <v>50</v>
      </c>
      <c r="G48" s="46" t="s">
        <v>49</v>
      </c>
      <c r="H48" s="47" t="s">
        <v>50</v>
      </c>
      <c r="I48" s="46" t="s">
        <v>49</v>
      </c>
      <c r="J48" s="47" t="s">
        <v>50</v>
      </c>
      <c r="K48" s="46" t="s">
        <v>49</v>
      </c>
      <c r="L48" s="47" t="s">
        <v>50</v>
      </c>
      <c r="M48" s="46" t="s">
        <v>49</v>
      </c>
      <c r="N48" s="87" t="s">
        <v>50</v>
      </c>
      <c r="O48" s="88" t="s">
        <v>49</v>
      </c>
      <c r="P48" s="47" t="s">
        <v>50</v>
      </c>
      <c r="Q48" s="52" t="s">
        <v>49</v>
      </c>
      <c r="R48" s="53" t="s">
        <v>50</v>
      </c>
    </row>
    <row r="49" spans="1:18" ht="13.5" thickTop="1">
      <c r="A49" s="182" t="s">
        <v>2</v>
      </c>
      <c r="B49" s="183"/>
      <c r="C49" s="183"/>
      <c r="D49" s="183"/>
      <c r="E49" s="101"/>
      <c r="F49" s="102"/>
      <c r="G49" s="103"/>
      <c r="H49" s="99"/>
      <c r="I49" s="101"/>
      <c r="J49" s="102"/>
      <c r="K49" s="103"/>
      <c r="L49" s="99"/>
      <c r="M49" s="101"/>
      <c r="N49" s="104"/>
      <c r="O49" s="104">
        <v>650</v>
      </c>
      <c r="P49" s="100">
        <v>621</v>
      </c>
      <c r="Q49" s="99">
        <f t="shared" ref="Q49:Q55" si="6">SUM(E49+G49+I49+O49+K49+M49)</f>
        <v>650</v>
      </c>
      <c r="R49" s="102">
        <f t="shared" ref="R49:R55" si="7">F49+H49+J49+P49+L49+N49</f>
        <v>621</v>
      </c>
    </row>
    <row r="50" spans="1:18">
      <c r="A50" s="126" t="s">
        <v>11</v>
      </c>
      <c r="B50" s="127"/>
      <c r="C50" s="127"/>
      <c r="D50" s="127"/>
      <c r="E50" s="9"/>
      <c r="F50" s="109"/>
      <c r="G50" s="110"/>
      <c r="H50" s="5"/>
      <c r="I50" s="9"/>
      <c r="J50" s="109"/>
      <c r="K50" s="110"/>
      <c r="L50" s="5"/>
      <c r="M50" s="9"/>
      <c r="N50" s="111"/>
      <c r="O50" s="111">
        <v>1700</v>
      </c>
      <c r="P50" s="6">
        <v>1700</v>
      </c>
      <c r="Q50" s="5">
        <f t="shared" si="6"/>
        <v>1700</v>
      </c>
      <c r="R50" s="109">
        <f t="shared" si="7"/>
        <v>1700</v>
      </c>
    </row>
    <row r="51" spans="1:18">
      <c r="A51" s="126" t="s">
        <v>34</v>
      </c>
      <c r="B51" s="127"/>
      <c r="C51" s="127"/>
      <c r="D51" s="127"/>
      <c r="E51" s="9"/>
      <c r="F51" s="109"/>
      <c r="G51" s="110"/>
      <c r="H51" s="5"/>
      <c r="I51" s="9">
        <v>540</v>
      </c>
      <c r="J51" s="109">
        <v>540</v>
      </c>
      <c r="K51" s="110"/>
      <c r="L51" s="5"/>
      <c r="M51" s="9"/>
      <c r="N51" s="111"/>
      <c r="O51" s="111">
        <v>2800</v>
      </c>
      <c r="P51" s="6">
        <v>2800</v>
      </c>
      <c r="Q51" s="5">
        <f t="shared" si="6"/>
        <v>3340</v>
      </c>
      <c r="R51" s="109">
        <f t="shared" si="7"/>
        <v>3340</v>
      </c>
    </row>
    <row r="52" spans="1:18">
      <c r="A52" s="126" t="s">
        <v>27</v>
      </c>
      <c r="B52" s="127"/>
      <c r="C52" s="127"/>
      <c r="D52" s="127"/>
      <c r="E52" s="9"/>
      <c r="F52" s="109"/>
      <c r="G52" s="110"/>
      <c r="H52" s="5"/>
      <c r="I52" s="9">
        <v>702</v>
      </c>
      <c r="J52" s="109">
        <v>701</v>
      </c>
      <c r="K52" s="110"/>
      <c r="L52" s="5"/>
      <c r="M52" s="9"/>
      <c r="N52" s="111"/>
      <c r="O52" s="111"/>
      <c r="P52" s="6"/>
      <c r="Q52" s="5">
        <f t="shared" si="6"/>
        <v>702</v>
      </c>
      <c r="R52" s="109">
        <f t="shared" si="7"/>
        <v>701</v>
      </c>
    </row>
    <row r="53" spans="1:18" ht="13.5" thickBot="1">
      <c r="A53" s="175" t="s">
        <v>28</v>
      </c>
      <c r="B53" s="176"/>
      <c r="C53" s="176"/>
      <c r="D53" s="176"/>
      <c r="E53" s="10"/>
      <c r="F53" s="112"/>
      <c r="G53" s="113"/>
      <c r="H53" s="7"/>
      <c r="I53" s="10">
        <v>104</v>
      </c>
      <c r="J53" s="112">
        <v>102</v>
      </c>
      <c r="K53" s="113"/>
      <c r="L53" s="7"/>
      <c r="M53" s="10"/>
      <c r="N53" s="114"/>
      <c r="O53" s="114"/>
      <c r="P53" s="8"/>
      <c r="Q53" s="7">
        <f t="shared" si="6"/>
        <v>104</v>
      </c>
      <c r="R53" s="112">
        <f t="shared" si="7"/>
        <v>102</v>
      </c>
    </row>
    <row r="54" spans="1:18" s="3" customFormat="1" ht="14.25" thickTop="1" thickBot="1">
      <c r="A54" s="177" t="s">
        <v>48</v>
      </c>
      <c r="B54" s="178"/>
      <c r="C54" s="178"/>
      <c r="D54" s="178"/>
      <c r="E54" s="11">
        <f>SUM(E49:E53)</f>
        <v>0</v>
      </c>
      <c r="F54" s="115">
        <f t="shared" ref="F54:P54" si="8">SUM(F49:F53)</f>
        <v>0</v>
      </c>
      <c r="G54" s="116">
        <f t="shared" si="8"/>
        <v>0</v>
      </c>
      <c r="H54" s="117">
        <f t="shared" si="8"/>
        <v>0</v>
      </c>
      <c r="I54" s="11">
        <f t="shared" si="8"/>
        <v>1346</v>
      </c>
      <c r="J54" s="115">
        <f t="shared" si="8"/>
        <v>1343</v>
      </c>
      <c r="K54" s="116">
        <f t="shared" si="8"/>
        <v>0</v>
      </c>
      <c r="L54" s="117">
        <f t="shared" si="8"/>
        <v>0</v>
      </c>
      <c r="M54" s="11">
        <f t="shared" si="8"/>
        <v>0</v>
      </c>
      <c r="N54" s="118">
        <f t="shared" si="8"/>
        <v>0</v>
      </c>
      <c r="O54" s="118">
        <f t="shared" si="8"/>
        <v>5150</v>
      </c>
      <c r="P54" s="119">
        <f t="shared" si="8"/>
        <v>5121</v>
      </c>
      <c r="Q54" s="117">
        <f t="shared" si="6"/>
        <v>6496</v>
      </c>
      <c r="R54" s="115">
        <f t="shared" si="7"/>
        <v>6464</v>
      </c>
    </row>
    <row r="55" spans="1:18" s="105" customFormat="1" ht="17.25" thickTop="1" thickBot="1">
      <c r="A55" s="179" t="s">
        <v>14</v>
      </c>
      <c r="B55" s="180"/>
      <c r="C55" s="180"/>
      <c r="D55" s="180"/>
      <c r="E55" s="41">
        <f>E43+E54</f>
        <v>44406</v>
      </c>
      <c r="F55" s="50">
        <f t="shared" ref="F55:P55" si="9">F43+F54</f>
        <v>44323</v>
      </c>
      <c r="G55" s="107">
        <f t="shared" si="9"/>
        <v>9037</v>
      </c>
      <c r="H55" s="54">
        <f t="shared" si="9"/>
        <v>8234</v>
      </c>
      <c r="I55" s="106">
        <f t="shared" si="9"/>
        <v>49809</v>
      </c>
      <c r="J55" s="50">
        <f t="shared" si="9"/>
        <v>47308</v>
      </c>
      <c r="K55" s="107">
        <f t="shared" si="9"/>
        <v>20079</v>
      </c>
      <c r="L55" s="54">
        <f t="shared" si="9"/>
        <v>16256</v>
      </c>
      <c r="M55" s="106">
        <f t="shared" si="9"/>
        <v>65776</v>
      </c>
      <c r="N55" s="49">
        <f t="shared" si="9"/>
        <v>66567</v>
      </c>
      <c r="O55" s="49">
        <f t="shared" si="9"/>
        <v>13856</v>
      </c>
      <c r="P55" s="108">
        <f t="shared" si="9"/>
        <v>13081</v>
      </c>
      <c r="Q55" s="54">
        <f t="shared" si="6"/>
        <v>202963</v>
      </c>
      <c r="R55" s="50">
        <f t="shared" si="7"/>
        <v>195769</v>
      </c>
    </row>
    <row r="56" spans="1:18" ht="13.5" thickTop="1">
      <c r="A56" s="181"/>
      <c r="B56" s="181"/>
      <c r="C56" s="181"/>
      <c r="D56" s="181"/>
    </row>
    <row r="57" spans="1:18">
      <c r="A57" s="181"/>
      <c r="B57" s="181"/>
      <c r="C57" s="181"/>
      <c r="D57" s="181"/>
    </row>
    <row r="58" spans="1:18">
      <c r="A58" s="181"/>
      <c r="B58" s="181"/>
      <c r="C58" s="181"/>
      <c r="D58" s="181"/>
    </row>
    <row r="59" spans="1:18">
      <c r="A59" s="181"/>
      <c r="B59" s="181"/>
      <c r="C59" s="181"/>
      <c r="D59" s="181"/>
    </row>
    <row r="60" spans="1:18">
      <c r="A60" s="181"/>
      <c r="B60" s="181"/>
      <c r="C60" s="181"/>
      <c r="D60" s="181"/>
    </row>
    <row r="61" spans="1:18">
      <c r="A61" s="181"/>
      <c r="B61" s="181"/>
      <c r="C61" s="181"/>
      <c r="D61" s="181"/>
    </row>
    <row r="62" spans="1:18">
      <c r="A62" s="181"/>
      <c r="B62" s="181"/>
      <c r="C62" s="181"/>
      <c r="D62" s="181"/>
    </row>
    <row r="63" spans="1:18">
      <c r="A63" s="181"/>
      <c r="B63" s="181"/>
      <c r="C63" s="181"/>
      <c r="D63" s="181"/>
    </row>
    <row r="64" spans="1:18">
      <c r="A64" s="181"/>
      <c r="B64" s="181"/>
      <c r="C64" s="181"/>
      <c r="D64" s="181"/>
    </row>
  </sheetData>
  <mergeCells count="73">
    <mergeCell ref="A61:D61"/>
    <mergeCell ref="A62:D62"/>
    <mergeCell ref="A63:D63"/>
    <mergeCell ref="A64:D64"/>
    <mergeCell ref="A57:D57"/>
    <mergeCell ref="A58:D58"/>
    <mergeCell ref="A59:D59"/>
    <mergeCell ref="A60:D60"/>
    <mergeCell ref="A54:D54"/>
    <mergeCell ref="A55:D55"/>
    <mergeCell ref="A56:D56"/>
    <mergeCell ref="A49:D49"/>
    <mergeCell ref="A50:D50"/>
    <mergeCell ref="A51:D51"/>
    <mergeCell ref="A52:D52"/>
    <mergeCell ref="M46:P46"/>
    <mergeCell ref="Q46:R47"/>
    <mergeCell ref="M47:N47"/>
    <mergeCell ref="O47:P47"/>
    <mergeCell ref="A53:D53"/>
    <mergeCell ref="A46:D48"/>
    <mergeCell ref="E46:F47"/>
    <mergeCell ref="G46:H47"/>
    <mergeCell ref="I46:J47"/>
    <mergeCell ref="K46:L47"/>
    <mergeCell ref="A27:D27"/>
    <mergeCell ref="A28:D28"/>
    <mergeCell ref="A35:D35"/>
    <mergeCell ref="A29:D29"/>
    <mergeCell ref="A30:D30"/>
    <mergeCell ref="A33:D33"/>
    <mergeCell ref="A34:D34"/>
    <mergeCell ref="Q45:R45"/>
    <mergeCell ref="A36:D36"/>
    <mergeCell ref="A39:D39"/>
    <mergeCell ref="A31:D31"/>
    <mergeCell ref="A32:D32"/>
    <mergeCell ref="A37:D37"/>
    <mergeCell ref="A38:D38"/>
    <mergeCell ref="A40:D40"/>
    <mergeCell ref="A41:D41"/>
    <mergeCell ref="A42:D42"/>
    <mergeCell ref="A43:D43"/>
    <mergeCell ref="A1:R1"/>
    <mergeCell ref="A3:R3"/>
    <mergeCell ref="A5:R5"/>
    <mergeCell ref="A11:D11"/>
    <mergeCell ref="E7:F8"/>
    <mergeCell ref="G7:H8"/>
    <mergeCell ref="I7:J8"/>
    <mergeCell ref="K7:L8"/>
    <mergeCell ref="M7:P7"/>
    <mergeCell ref="M8:N8"/>
    <mergeCell ref="Q6:R6"/>
    <mergeCell ref="A7:D9"/>
    <mergeCell ref="Q7:R8"/>
    <mergeCell ref="O8:P8"/>
    <mergeCell ref="A10:D10"/>
    <mergeCell ref="A26:D26"/>
    <mergeCell ref="A19:D19"/>
    <mergeCell ref="A23:D23"/>
    <mergeCell ref="A15:D15"/>
    <mergeCell ref="A12:D12"/>
    <mergeCell ref="A13:D13"/>
    <mergeCell ref="A14:D14"/>
    <mergeCell ref="A21:D21"/>
    <mergeCell ref="A22:D22"/>
    <mergeCell ref="A18:D18"/>
    <mergeCell ref="A20:D20"/>
    <mergeCell ref="A16:D16"/>
    <mergeCell ref="A24:D24"/>
    <mergeCell ref="A25:D25"/>
    <mergeCell ref="A17:D17"/>
  </mergeCells>
  <phoneticPr fontId="1" type="noConversion"/>
  <pageMargins left="0.88" right="0.28999999999999998" top="0.27" bottom="0.15" header="0.5" footer="0.25"/>
  <pageSetup paperSize="9" scale="78" orientation="landscape" verticalDpi="0" r:id="rId1"/>
  <headerFooter alignWithMargins="0"/>
  <rowBreaks count="1" manualBreakCount="1">
    <brk id="5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4 melléklet</vt:lpstr>
      <vt:lpstr>'4 melléklet'!Nyomtatási_terület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Somogy Megyei Közi. Hivatal</dc:creator>
  <cp:lastModifiedBy>Csilla</cp:lastModifiedBy>
  <cp:lastPrinted>2014-04-09T11:55:57Z</cp:lastPrinted>
  <dcterms:created xsi:type="dcterms:W3CDTF">2006-01-17T11:47:21Z</dcterms:created>
  <dcterms:modified xsi:type="dcterms:W3CDTF">2014-05-05T10:44:59Z</dcterms:modified>
</cp:coreProperties>
</file>