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 1" sheetId="1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G25" i="1"/>
  <c r="G27"/>
  <c r="G28"/>
  <c r="G31"/>
  <c r="G32"/>
  <c r="G34"/>
  <c r="G38"/>
  <c r="G39"/>
  <c r="G44"/>
  <c r="G46"/>
  <c r="G9"/>
  <c r="G10"/>
  <c r="G11"/>
  <c r="G12"/>
  <c r="G13"/>
  <c r="G14"/>
  <c r="G15"/>
  <c r="G18"/>
  <c r="G19"/>
  <c r="G20"/>
  <c r="G22"/>
  <c r="G24"/>
  <c r="G8"/>
  <c r="F46"/>
  <c r="E46"/>
  <c r="F44"/>
  <c r="E44"/>
  <c r="F39"/>
  <c r="E39"/>
  <c r="F34"/>
  <c r="E34"/>
  <c r="F32"/>
  <c r="E32"/>
  <c r="F28"/>
  <c r="E28"/>
  <c r="F22"/>
  <c r="E22"/>
  <c r="F15"/>
  <c r="E15"/>
  <c r="F13"/>
  <c r="E13"/>
  <c r="C13"/>
  <c r="C39"/>
  <c r="C44" s="1"/>
  <c r="C32"/>
  <c r="C28"/>
  <c r="C22"/>
  <c r="C15"/>
  <c r="C34" s="1"/>
  <c r="C46" l="1"/>
</calcChain>
</file>

<file path=xl/sharedStrings.xml><?xml version="1.0" encoding="utf-8"?>
<sst xmlns="http://schemas.openxmlformats.org/spreadsheetml/2006/main" count="50" uniqueCount="49">
  <si>
    <t>Ellátási díjak</t>
  </si>
  <si>
    <t>Összes bevétel</t>
  </si>
  <si>
    <t>Megnevezés</t>
  </si>
  <si>
    <t>Tel. Önkorm. Szociális gyermekjóléti és gyermekétkeztetési fel. Támog.</t>
  </si>
  <si>
    <t>Települési önkomrányzatok egyes köznevelési feladatainak támogatása</t>
  </si>
  <si>
    <t>Működési célú központosított előirányzatok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</si>
  <si>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</si>
  <si>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</si>
  <si>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</si>
  <si>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</si>
  <si>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</si>
  <si>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</si>
  <si>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</si>
  <si>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</si>
  <si>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</si>
  <si>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</si>
  <si>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</si>
  <si>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</si>
  <si>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</si>
  <si>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</si>
  <si>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</si>
  <si>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</si>
  <si>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</si>
  <si>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</si>
  <si>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</si>
  <si>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</si>
  <si>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</si>
  <si>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</si>
  <si>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</si>
  <si>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</si>
  <si>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</si>
  <si>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Települési önkormányzatok kulturális feladatainak támogatása</t>
  </si>
  <si>
    <t>1. sz. melléklet</t>
  </si>
  <si>
    <t>Előző évi költségvetési maradványának igénybevétele</t>
  </si>
  <si>
    <t>ezer Ft</t>
  </si>
  <si>
    <t xml:space="preserve">Módos. </t>
  </si>
  <si>
    <t>ei.</t>
  </si>
  <si>
    <t xml:space="preserve">Eredeti </t>
  </si>
  <si>
    <t xml:space="preserve">Éves </t>
  </si>
  <si>
    <t>telj.</t>
  </si>
  <si>
    <t>Változás</t>
  </si>
  <si>
    <t>%</t>
  </si>
  <si>
    <t>Helyi önk . Műk. Támogatása</t>
  </si>
  <si>
    <t>Termékek és szolgáltatások, vagyoni tip. adói</t>
  </si>
  <si>
    <t>Közhatalmi bevételek</t>
  </si>
  <si>
    <t>Műk. Célú kölcsönök visszatér.</t>
  </si>
  <si>
    <t>Államházt. Belüli megelőlegzések</t>
  </si>
  <si>
    <t>MEZŐHÉK KÖZSÉG ÖNKORÁNYZATA</t>
  </si>
  <si>
    <t>2015. év Bevétel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</si>
</sst>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F3F3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2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0" fontId="1" fillId="3" borderId="5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0" fillId="0" borderId="9" xfId="0" applyBorder="1"/>
    <xf numFmtId="0" fontId="0" fillId="0" borderId="12" xfId="0" applyBorder="1" applyAlignment="1">
      <alignment horizontal="center"/>
    </xf>
    <xf numFmtId="0" fontId="3" fillId="0" borderId="9" xfId="0" applyFont="1" applyBorder="1"/>
    <xf numFmtId="3" fontId="0" fillId="0" borderId="9" xfId="0" applyNumberFormat="1" applyBorder="1"/>
    <xf numFmtId="3" fontId="3" fillId="0" borderId="9" xfId="0" applyNumberFormat="1" applyFont="1" applyBorder="1"/>
    <xf numFmtId="3" fontId="1" fillId="3" borderId="2" xfId="1" applyNumberFormat="1" applyFont="1" applyFill="1" applyBorder="1" applyAlignment="1">
      <alignment horizontal="right"/>
    </xf>
    <xf numFmtId="3" fontId="1" fillId="3" borderId="11" xfId="1" applyNumberFormat="1" applyFont="1" applyFill="1" applyBorder="1" applyAlignment="1">
      <alignment horizontal="right"/>
    </xf>
    <xf numFmtId="10" fontId="0" fillId="0" borderId="12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3" fontId="1" fillId="3" borderId="2" xfId="1" applyNumberFormat="1" applyFill="1" applyBorder="1" applyAlignment="1">
      <alignment horizontal="right"/>
    </xf>
    <xf numFmtId="3" fontId="1" fillId="3" borderId="14" xfId="1" applyNumberFormat="1" applyFill="1" applyBorder="1" applyAlignment="1">
      <alignment horizontal="righ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left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3" fontId="1" fillId="3" borderId="11" xfId="1" applyNumberFormat="1" applyFill="1" applyBorder="1" applyAlignment="1">
      <alignment horizontal="right"/>
    </xf>
    <xf numFmtId="3" fontId="2" fillId="3" borderId="1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0" fillId="3" borderId="0" xfId="0" applyFill="1" applyAlignment="1">
      <alignment horizontal="left"/>
    </xf>
    <xf numFmtId="0" fontId="1" fillId="3" borderId="1" xfId="1" applyFill="1" applyAlignment="1">
      <alignment horizontal="center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>
      <selection activeCell="G5" sqref="G5"/>
    </sheetView>
  </sheetViews>
  <sheetFormatPr defaultRowHeight="14.4"/>
  <cols>
    <col min="2" max="2" width="37.44140625" customWidth="1"/>
    <col min="3" max="3" width="9.33203125" customWidth="1"/>
    <col min="4" max="4" width="0.44140625" customWidth="1"/>
    <col min="7" max="7" width="12.44140625" bestFit="1" customWidth="1"/>
  </cols>
  <sheetData>
    <row r="1" spans="1:7">
      <c r="A1" s="41" t="s">
        <v>32</v>
      </c>
      <c r="B1" s="41"/>
      <c r="C1" s="41"/>
      <c r="D1" s="41"/>
      <c r="E1" s="41"/>
      <c r="F1" s="41"/>
      <c r="G1" s="41"/>
    </row>
    <row r="2" spans="1:7">
      <c r="A2" s="42" t="s">
        <v>47</v>
      </c>
      <c r="B2" s="42"/>
      <c r="C2" s="42"/>
      <c r="D2" s="42"/>
      <c r="E2" s="42"/>
      <c r="F2" s="42"/>
      <c r="G2" s="42"/>
    </row>
    <row r="3" spans="1:7">
      <c r="A3" s="42" t="s">
        <v>48</v>
      </c>
      <c r="B3" s="42"/>
      <c r="C3" s="42"/>
      <c r="D3" s="42"/>
      <c r="E3" s="42"/>
      <c r="F3" s="42"/>
      <c r="G3" s="42"/>
    </row>
    <row r="4" spans="1:7">
      <c r="A4" s="42"/>
      <c r="B4" s="42"/>
      <c r="C4" s="42"/>
      <c r="D4" s="42"/>
      <c r="E4" s="42"/>
      <c r="F4" s="42"/>
      <c r="G4" s="42"/>
    </row>
    <row r="5" spans="1:7">
      <c r="A5" s="43"/>
      <c r="B5" s="43"/>
      <c r="C5" s="43"/>
      <c r="D5" s="43"/>
      <c r="G5" s="23" t="s">
        <v>34</v>
      </c>
    </row>
    <row r="6" spans="1:7" ht="14.4" customHeight="1">
      <c r="A6" s="37" t="s">
        <v>2</v>
      </c>
      <c r="B6" s="38"/>
      <c r="C6" s="3" t="s">
        <v>37</v>
      </c>
      <c r="D6" s="6"/>
      <c r="E6" s="21" t="s">
        <v>35</v>
      </c>
      <c r="F6" s="21" t="s">
        <v>38</v>
      </c>
      <c r="G6" s="21" t="s">
        <v>40</v>
      </c>
    </row>
    <row r="7" spans="1:7" ht="14.4" customHeight="1">
      <c r="A7" s="39"/>
      <c r="B7" s="40"/>
      <c r="C7" s="4" t="s">
        <v>36</v>
      </c>
      <c r="D7" s="7"/>
      <c r="E7" s="22" t="s">
        <v>36</v>
      </c>
      <c r="F7" s="22" t="s">
        <v>39</v>
      </c>
      <c r="G7" s="22" t="s">
        <v>41</v>
      </c>
    </row>
    <row r="8" spans="1:7" ht="14.4" customHeight="1">
      <c r="A8" s="24" t="s">
        <v>42</v>
      </c>
      <c r="B8" s="25"/>
      <c r="C8" s="4"/>
      <c r="D8" s="7"/>
      <c r="E8" s="9">
        <v>29</v>
      </c>
      <c r="F8" s="9">
        <v>29</v>
      </c>
      <c r="G8" s="15">
        <f>F8/E8</f>
        <v>1</v>
      </c>
    </row>
    <row r="9" spans="1:7">
      <c r="A9" s="35" t="s">
        <v>4</v>
      </c>
      <c r="B9" s="35"/>
      <c r="C9" s="33">
        <v>9621</v>
      </c>
      <c r="D9" s="34"/>
      <c r="E9" s="11">
        <v>9621</v>
      </c>
      <c r="F9" s="11">
        <v>9621</v>
      </c>
      <c r="G9" s="15">
        <f t="shared" ref="G9:G46" si="0">F9/E9</f>
        <v>1</v>
      </c>
    </row>
    <row r="10" spans="1:7">
      <c r="A10" s="35" t="s">
        <v>3</v>
      </c>
      <c r="B10" s="35"/>
      <c r="C10" s="33">
        <v>4860</v>
      </c>
      <c r="D10" s="34"/>
      <c r="E10" s="11">
        <v>4617</v>
      </c>
      <c r="F10" s="11">
        <v>4617</v>
      </c>
      <c r="G10" s="15">
        <f t="shared" si="0"/>
        <v>1</v>
      </c>
    </row>
    <row r="11" spans="1:7">
      <c r="A11" s="35" t="s">
        <v>31</v>
      </c>
      <c r="B11" s="35"/>
      <c r="C11" s="33">
        <v>1200</v>
      </c>
      <c r="D11" s="34"/>
      <c r="E11" s="11">
        <v>1200</v>
      </c>
      <c r="F11" s="11">
        <v>1200</v>
      </c>
      <c r="G11" s="15">
        <f t="shared" si="0"/>
        <v>1</v>
      </c>
    </row>
    <row r="12" spans="1:7">
      <c r="A12" s="35" t="s">
        <v>5</v>
      </c>
      <c r="B12" s="35"/>
      <c r="C12" s="33">
        <v>29</v>
      </c>
      <c r="D12" s="34"/>
      <c r="E12" s="11">
        <v>21943</v>
      </c>
      <c r="F12" s="11">
        <v>21943</v>
      </c>
      <c r="G12" s="15">
        <f t="shared" si="0"/>
        <v>1</v>
      </c>
    </row>
    <row r="13" spans="1:7">
      <c r="A13" s="26" t="s">
        <v>6</v>
      </c>
      <c r="B13" s="27"/>
      <c r="C13" s="32">
        <f>C9+C10+C11+C12</f>
        <v>15710</v>
      </c>
      <c r="D13" s="28"/>
      <c r="E13" s="12">
        <f>SUM(E8:E12)</f>
        <v>37410</v>
      </c>
      <c r="F13" s="12">
        <f>SUM(F8:F12)</f>
        <v>37410</v>
      </c>
      <c r="G13" s="18">
        <f t="shared" si="0"/>
        <v>1</v>
      </c>
    </row>
    <row r="14" spans="1:7">
      <c r="A14" s="35" t="s">
        <v>7</v>
      </c>
      <c r="B14" s="35"/>
      <c r="C14" s="33">
        <v>17992</v>
      </c>
      <c r="D14" s="34"/>
      <c r="E14" s="11">
        <v>22076</v>
      </c>
      <c r="F14" s="11">
        <v>24140</v>
      </c>
      <c r="G14" s="15">
        <f t="shared" si="0"/>
        <v>1.0934951984055084</v>
      </c>
    </row>
    <row r="15" spans="1:7">
      <c r="A15" s="36" t="s">
        <v>8</v>
      </c>
      <c r="B15" s="36"/>
      <c r="C15" s="32">
        <f>C14</f>
        <v>17992</v>
      </c>
      <c r="D15" s="28"/>
      <c r="E15" s="12">
        <f>SUM(E14)</f>
        <v>22076</v>
      </c>
      <c r="F15" s="12">
        <f>SUM(F14)</f>
        <v>24140</v>
      </c>
      <c r="G15" s="18">
        <f t="shared" si="0"/>
        <v>1.0934951984055084</v>
      </c>
    </row>
    <row r="16" spans="1:7">
      <c r="A16" s="36" t="s">
        <v>9</v>
      </c>
      <c r="B16" s="36"/>
      <c r="C16" s="32">
        <v>0</v>
      </c>
      <c r="D16" s="28"/>
      <c r="E16" s="11">
        <v>0</v>
      </c>
      <c r="F16" s="11">
        <v>0</v>
      </c>
      <c r="G16" s="15">
        <v>0</v>
      </c>
    </row>
    <row r="17" spans="1:7">
      <c r="A17" s="36" t="s">
        <v>10</v>
      </c>
      <c r="B17" s="36"/>
      <c r="C17" s="32">
        <v>0</v>
      </c>
      <c r="D17" s="28"/>
      <c r="E17" s="11">
        <v>0</v>
      </c>
      <c r="F17" s="11">
        <v>0</v>
      </c>
      <c r="G17" s="15">
        <v>0</v>
      </c>
    </row>
    <row r="18" spans="1:7">
      <c r="A18" s="35" t="s">
        <v>11</v>
      </c>
      <c r="B18" s="35"/>
      <c r="C18" s="33">
        <v>7800</v>
      </c>
      <c r="D18" s="34"/>
      <c r="E18" s="11">
        <v>7800</v>
      </c>
      <c r="F18" s="11">
        <v>7462</v>
      </c>
      <c r="G18" s="15">
        <f t="shared" si="0"/>
        <v>0.95666666666666667</v>
      </c>
    </row>
    <row r="19" spans="1:7">
      <c r="A19" s="35" t="s">
        <v>12</v>
      </c>
      <c r="B19" s="35"/>
      <c r="C19" s="33">
        <v>27000</v>
      </c>
      <c r="D19" s="34"/>
      <c r="E19" s="11">
        <v>27000</v>
      </c>
      <c r="F19" s="11">
        <v>28182</v>
      </c>
      <c r="G19" s="15">
        <f t="shared" si="0"/>
        <v>1.0437777777777777</v>
      </c>
    </row>
    <row r="20" spans="1:7">
      <c r="A20" s="35" t="s">
        <v>13</v>
      </c>
      <c r="B20" s="35"/>
      <c r="C20" s="33">
        <v>550</v>
      </c>
      <c r="D20" s="34"/>
      <c r="E20" s="11">
        <v>550</v>
      </c>
      <c r="F20" s="11">
        <v>1456</v>
      </c>
      <c r="G20" s="15">
        <f t="shared" si="0"/>
        <v>2.6472727272727274</v>
      </c>
    </row>
    <row r="21" spans="1:7">
      <c r="A21" s="35" t="s">
        <v>14</v>
      </c>
      <c r="B21" s="35"/>
      <c r="C21" s="33">
        <v>0</v>
      </c>
      <c r="D21" s="34"/>
      <c r="E21" s="11">
        <v>0</v>
      </c>
      <c r="F21" s="11">
        <v>0</v>
      </c>
      <c r="G21" s="15">
        <v>0</v>
      </c>
    </row>
    <row r="22" spans="1:7">
      <c r="A22" s="36" t="s">
        <v>43</v>
      </c>
      <c r="B22" s="36"/>
      <c r="C22" s="32">
        <f>C18+C19+C20+C21</f>
        <v>35350</v>
      </c>
      <c r="D22" s="28"/>
      <c r="E22" s="12">
        <f>SUM(E18:E21)</f>
        <v>35350</v>
      </c>
      <c r="F22" s="12">
        <f>SUM(F18:F21)</f>
        <v>37100</v>
      </c>
      <c r="G22" s="18">
        <f t="shared" si="0"/>
        <v>1.0495049504950495</v>
      </c>
    </row>
    <row r="23" spans="1:7">
      <c r="A23" s="26" t="s">
        <v>44</v>
      </c>
      <c r="B23" s="27"/>
      <c r="C23" s="28">
        <v>0</v>
      </c>
      <c r="D23" s="29"/>
      <c r="E23" s="12">
        <v>0</v>
      </c>
      <c r="F23" s="12">
        <v>84</v>
      </c>
      <c r="G23" s="18">
        <v>0</v>
      </c>
    </row>
    <row r="24" spans="1:7">
      <c r="A24" s="35" t="s">
        <v>15</v>
      </c>
      <c r="B24" s="35"/>
      <c r="C24" s="33">
        <v>994</v>
      </c>
      <c r="D24" s="34"/>
      <c r="E24" s="11">
        <v>994</v>
      </c>
      <c r="F24" s="11">
        <v>2124</v>
      </c>
      <c r="G24" s="15">
        <f t="shared" si="0"/>
        <v>2.1368209255533199</v>
      </c>
    </row>
    <row r="25" spans="1:7">
      <c r="A25" s="35" t="s">
        <v>0</v>
      </c>
      <c r="B25" s="35"/>
      <c r="C25" s="33">
        <v>173</v>
      </c>
      <c r="D25" s="34"/>
      <c r="E25" s="11">
        <v>173</v>
      </c>
      <c r="F25" s="11">
        <v>89</v>
      </c>
      <c r="G25" s="15">
        <f t="shared" si="0"/>
        <v>0.51445086705202314</v>
      </c>
    </row>
    <row r="26" spans="1:7">
      <c r="A26" s="35" t="s">
        <v>16</v>
      </c>
      <c r="B26" s="35"/>
      <c r="C26" s="33">
        <v>0</v>
      </c>
      <c r="D26" s="34"/>
      <c r="E26" s="11">
        <v>0</v>
      </c>
      <c r="F26" s="11">
        <v>4</v>
      </c>
      <c r="G26" s="15">
        <v>0</v>
      </c>
    </row>
    <row r="27" spans="1:7">
      <c r="A27" s="35" t="s">
        <v>17</v>
      </c>
      <c r="B27" s="35"/>
      <c r="C27" s="33">
        <v>1183</v>
      </c>
      <c r="D27" s="34"/>
      <c r="E27" s="11">
        <v>11883</v>
      </c>
      <c r="F27" s="11">
        <v>6690</v>
      </c>
      <c r="G27" s="15">
        <f t="shared" si="0"/>
        <v>0.56298914415551626</v>
      </c>
    </row>
    <row r="28" spans="1:7">
      <c r="A28" s="36" t="s">
        <v>18</v>
      </c>
      <c r="B28" s="36"/>
      <c r="C28" s="32">
        <f>C24+C25+C26+C27</f>
        <v>2350</v>
      </c>
      <c r="D28" s="28"/>
      <c r="E28" s="12">
        <f>SUM(E24:E27)</f>
        <v>13050</v>
      </c>
      <c r="F28" s="12">
        <f>SUM(F24:F27)</f>
        <v>8907</v>
      </c>
      <c r="G28" s="18">
        <f t="shared" si="0"/>
        <v>0.68252873563218386</v>
      </c>
    </row>
    <row r="29" spans="1:7">
      <c r="A29" s="36" t="s">
        <v>19</v>
      </c>
      <c r="B29" s="36"/>
      <c r="C29" s="32">
        <v>0</v>
      </c>
      <c r="D29" s="28"/>
      <c r="E29" s="12">
        <v>0</v>
      </c>
      <c r="F29" s="12">
        <v>56</v>
      </c>
      <c r="G29" s="15">
        <v>0</v>
      </c>
    </row>
    <row r="30" spans="1:7">
      <c r="A30" s="30" t="s">
        <v>45</v>
      </c>
      <c r="B30" s="31"/>
      <c r="C30" s="28">
        <v>0</v>
      </c>
      <c r="D30" s="29"/>
      <c r="E30" s="11">
        <v>0</v>
      </c>
      <c r="F30" s="11">
        <v>242</v>
      </c>
      <c r="G30" s="15">
        <v>0</v>
      </c>
    </row>
    <row r="31" spans="1:7">
      <c r="A31" s="35" t="s">
        <v>20</v>
      </c>
      <c r="B31" s="35"/>
      <c r="C31" s="33">
        <v>2800</v>
      </c>
      <c r="D31" s="34"/>
      <c r="E31" s="11">
        <v>1013</v>
      </c>
      <c r="F31" s="11">
        <v>740</v>
      </c>
      <c r="G31" s="15">
        <f t="shared" si="0"/>
        <v>0.73050345508390913</v>
      </c>
    </row>
    <row r="32" spans="1:7">
      <c r="A32" s="26" t="s">
        <v>21</v>
      </c>
      <c r="B32" s="27"/>
      <c r="C32" s="32">
        <f>C31</f>
        <v>2800</v>
      </c>
      <c r="D32" s="28"/>
      <c r="E32" s="12">
        <f>SUM(E30:E31)</f>
        <v>1013</v>
      </c>
      <c r="F32" s="12">
        <f>SUM(F30:F31)</f>
        <v>982</v>
      </c>
      <c r="G32" s="18">
        <f t="shared" si="0"/>
        <v>0.96939782823297138</v>
      </c>
    </row>
    <row r="33" spans="1:7">
      <c r="A33" s="26" t="s">
        <v>22</v>
      </c>
      <c r="B33" s="27"/>
      <c r="C33" s="32">
        <v>0</v>
      </c>
      <c r="D33" s="28"/>
      <c r="E33" s="12">
        <v>0</v>
      </c>
      <c r="F33" s="12">
        <v>0</v>
      </c>
      <c r="G33" s="18">
        <v>0</v>
      </c>
    </row>
    <row r="34" spans="1:7">
      <c r="A34" s="48" t="s">
        <v>23</v>
      </c>
      <c r="B34" s="49"/>
      <c r="C34" s="32">
        <f>C13+C15+C16+C17+C22+C28+C29+C32+C33</f>
        <v>74202</v>
      </c>
      <c r="D34" s="28"/>
      <c r="E34" s="12">
        <f>E13+E15+E22+E28+E32</f>
        <v>108899</v>
      </c>
      <c r="F34" s="12">
        <f>F13+F15+F22+F28+F32+F29+F23</f>
        <v>108679</v>
      </c>
      <c r="G34" s="19">
        <f t="shared" si="0"/>
        <v>0.99797977942864491</v>
      </c>
    </row>
    <row r="35" spans="1:7">
      <c r="C35" s="1"/>
      <c r="D35" s="1"/>
      <c r="G35" s="17"/>
    </row>
    <row r="36" spans="1:7">
      <c r="A36" s="36" t="s">
        <v>24</v>
      </c>
      <c r="B36" s="36"/>
      <c r="C36" s="28">
        <v>0</v>
      </c>
      <c r="D36" s="44"/>
      <c r="E36" s="8">
        <v>0</v>
      </c>
      <c r="F36" s="8">
        <v>0</v>
      </c>
      <c r="G36" s="16">
        <v>0</v>
      </c>
    </row>
    <row r="37" spans="1:7">
      <c r="A37" s="36" t="s">
        <v>25</v>
      </c>
      <c r="B37" s="36"/>
      <c r="C37" s="28">
        <v>0</v>
      </c>
      <c r="D37" s="44"/>
      <c r="E37" s="8">
        <v>0</v>
      </c>
      <c r="F37" s="8">
        <v>0</v>
      </c>
      <c r="G37" s="15">
        <v>0</v>
      </c>
    </row>
    <row r="38" spans="1:7">
      <c r="A38" s="35" t="s">
        <v>33</v>
      </c>
      <c r="B38" s="35"/>
      <c r="C38" s="34">
        <v>34898</v>
      </c>
      <c r="D38" s="45"/>
      <c r="E38" s="8">
        <v>37795</v>
      </c>
      <c r="F38" s="8">
        <v>37795</v>
      </c>
      <c r="G38" s="15">
        <f t="shared" si="0"/>
        <v>1</v>
      </c>
    </row>
    <row r="39" spans="1:7">
      <c r="A39" s="36" t="s">
        <v>26</v>
      </c>
      <c r="B39" s="36"/>
      <c r="C39" s="28">
        <f>C38</f>
        <v>34898</v>
      </c>
      <c r="D39" s="44"/>
      <c r="E39" s="10">
        <f>E38</f>
        <v>37795</v>
      </c>
      <c r="F39" s="10">
        <f>F38</f>
        <v>37795</v>
      </c>
      <c r="G39" s="18">
        <f t="shared" si="0"/>
        <v>1</v>
      </c>
    </row>
    <row r="40" spans="1:7">
      <c r="A40" s="26" t="s">
        <v>46</v>
      </c>
      <c r="B40" s="27"/>
      <c r="C40" s="13">
        <v>0</v>
      </c>
      <c r="D40" s="14"/>
      <c r="E40" s="10">
        <v>0</v>
      </c>
      <c r="F40" s="10">
        <v>376</v>
      </c>
      <c r="G40" s="18">
        <v>0</v>
      </c>
    </row>
    <row r="41" spans="1:7">
      <c r="A41" s="36" t="s">
        <v>27</v>
      </c>
      <c r="B41" s="36"/>
      <c r="C41" s="28">
        <v>0</v>
      </c>
      <c r="D41" s="44"/>
      <c r="E41" s="8">
        <v>0</v>
      </c>
      <c r="F41" s="8">
        <v>0</v>
      </c>
      <c r="G41" s="15">
        <v>0</v>
      </c>
    </row>
    <row r="42" spans="1:7">
      <c r="A42" s="36" t="s">
        <v>28</v>
      </c>
      <c r="B42" s="36"/>
      <c r="C42" s="28">
        <v>0</v>
      </c>
      <c r="D42" s="44"/>
      <c r="E42" s="8">
        <v>0</v>
      </c>
      <c r="F42" s="8">
        <v>0</v>
      </c>
      <c r="G42" s="15">
        <v>0</v>
      </c>
    </row>
    <row r="43" spans="1:7">
      <c r="A43" s="36" t="s">
        <v>29</v>
      </c>
      <c r="B43" s="36"/>
      <c r="C43" s="28">
        <v>0</v>
      </c>
      <c r="D43" s="44"/>
      <c r="E43" s="8">
        <v>0</v>
      </c>
      <c r="F43" s="8">
        <v>0</v>
      </c>
      <c r="G43" s="15">
        <v>0</v>
      </c>
    </row>
    <row r="44" spans="1:7">
      <c r="A44" s="48" t="s">
        <v>30</v>
      </c>
      <c r="B44" s="49"/>
      <c r="C44" s="28">
        <f>C36+C37+C39+C41+C42+C43</f>
        <v>34898</v>
      </c>
      <c r="D44" s="44"/>
      <c r="E44" s="10">
        <f>E39+E40</f>
        <v>37795</v>
      </c>
      <c r="F44" s="10">
        <f>F39+F40</f>
        <v>38171</v>
      </c>
      <c r="G44" s="20">
        <f t="shared" si="0"/>
        <v>1.0099484058737929</v>
      </c>
    </row>
    <row r="45" spans="1:7">
      <c r="A45" s="50"/>
      <c r="B45" s="50"/>
      <c r="C45" s="2"/>
      <c r="D45" s="2"/>
      <c r="G45" s="16"/>
    </row>
    <row r="46" spans="1:7">
      <c r="A46" s="51" t="s">
        <v>1</v>
      </c>
      <c r="B46" s="51"/>
      <c r="C46" s="28">
        <f>C34+C44</f>
        <v>109100</v>
      </c>
      <c r="D46" s="44"/>
      <c r="E46" s="12">
        <f>E34+E44</f>
        <v>146694</v>
      </c>
      <c r="F46" s="12">
        <f>F34+F44</f>
        <v>146850</v>
      </c>
      <c r="G46" s="18">
        <f t="shared" si="0"/>
        <v>1.0010634381774306</v>
      </c>
    </row>
    <row r="47" spans="1:7">
      <c r="A47" s="46"/>
      <c r="B47" s="46"/>
      <c r="G47" s="5"/>
    </row>
    <row r="48" spans="1:7">
      <c r="A48" s="46"/>
      <c r="B48" s="46"/>
      <c r="G48" s="5"/>
    </row>
    <row r="49" spans="1:7">
      <c r="A49" s="46"/>
      <c r="B49" s="46"/>
      <c r="G49" s="5"/>
    </row>
    <row r="50" spans="1:7">
      <c r="A50" s="47"/>
      <c r="B50" s="47"/>
      <c r="G50" s="5"/>
    </row>
    <row r="51" spans="1:7">
      <c r="A51" s="47"/>
      <c r="B51" s="47"/>
      <c r="G51" s="5"/>
    </row>
    <row r="52" spans="1:7">
      <c r="A52" s="47"/>
      <c r="B52" s="47"/>
      <c r="G52" s="5"/>
    </row>
    <row r="53" spans="1:7">
      <c r="G53" s="5"/>
    </row>
  </sheetData>
  <mergeCells count="85">
    <mergeCell ref="A12:B12"/>
    <mergeCell ref="A9:B9"/>
    <mergeCell ref="A10:B10"/>
    <mergeCell ref="C15:D15"/>
    <mergeCell ref="C16:D16"/>
    <mergeCell ref="C9:D9"/>
    <mergeCell ref="C10:D10"/>
    <mergeCell ref="C11:D11"/>
    <mergeCell ref="C12:D12"/>
    <mergeCell ref="A31:B31"/>
    <mergeCell ref="A11:B11"/>
    <mergeCell ref="C13:D13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C14:D14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A32:B32"/>
    <mergeCell ref="A33:B33"/>
    <mergeCell ref="A34:B34"/>
    <mergeCell ref="A36:B36"/>
    <mergeCell ref="A37:B37"/>
    <mergeCell ref="A38:B38"/>
    <mergeCell ref="A39:B39"/>
    <mergeCell ref="A41:B41"/>
    <mergeCell ref="A42:B42"/>
    <mergeCell ref="A43:B43"/>
    <mergeCell ref="A40:B40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C46:D46"/>
    <mergeCell ref="C42:D42"/>
    <mergeCell ref="C43:D43"/>
    <mergeCell ref="C44:D44"/>
    <mergeCell ref="C36:D36"/>
    <mergeCell ref="C37:D37"/>
    <mergeCell ref="C38:D38"/>
    <mergeCell ref="C39:D39"/>
    <mergeCell ref="C41:D41"/>
    <mergeCell ref="A6:B7"/>
    <mergeCell ref="A1:G1"/>
    <mergeCell ref="A2:G2"/>
    <mergeCell ref="A4:G4"/>
    <mergeCell ref="A3:G3"/>
    <mergeCell ref="A5:D5"/>
    <mergeCell ref="A8:B8"/>
    <mergeCell ref="A23:B23"/>
    <mergeCell ref="C23:D23"/>
    <mergeCell ref="A30:B30"/>
    <mergeCell ref="C30:D30"/>
    <mergeCell ref="C29:D29"/>
    <mergeCell ref="C18:D18"/>
    <mergeCell ref="C19:D19"/>
    <mergeCell ref="C20:D20"/>
    <mergeCell ref="C21:D21"/>
    <mergeCell ref="C22:D22"/>
    <mergeCell ref="A26:B26"/>
    <mergeCell ref="A27:B27"/>
    <mergeCell ref="A28:B28"/>
    <mergeCell ref="A29:B29"/>
    <mergeCell ref="C17:D1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 1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2016-05-06T07:23:02Z</dcterms:modified>
</cp:coreProperties>
</file>