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5445F1B5-F7FD-45D9-9256-57733A323217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4. melléklet." sheetId="5" r:id="rId1"/>
  </sheets>
  <definedNames>
    <definedName name="_xlnm.Print_Area" localSheetId="0">'4. melléklet.'!$A$1:$I$19</definedName>
  </definedNames>
  <calcPr calcId="162913"/>
</workbook>
</file>

<file path=xl/calcChain.xml><?xml version="1.0" encoding="utf-8"?>
<calcChain xmlns="http://schemas.openxmlformats.org/spreadsheetml/2006/main">
  <c r="I11" i="5" l="1"/>
  <c r="I6" i="5"/>
  <c r="I5" i="5" s="1"/>
  <c r="H18" i="5"/>
  <c r="E18" i="5"/>
  <c r="H17" i="5"/>
  <c r="I17" i="5" s="1"/>
  <c r="I13" i="5" s="1"/>
  <c r="E17" i="5"/>
  <c r="H16" i="5"/>
  <c r="E16" i="5"/>
  <c r="H15" i="5"/>
  <c r="E15" i="5"/>
  <c r="E13" i="5" s="1"/>
  <c r="H14" i="5"/>
  <c r="H13" i="5" s="1"/>
  <c r="H19" i="5" s="1"/>
  <c r="E14" i="5"/>
  <c r="G13" i="5"/>
  <c r="G19" i="5" s="1"/>
  <c r="F13" i="5"/>
  <c r="D13" i="5"/>
  <c r="C13" i="5"/>
  <c r="C19" i="5" s="1"/>
  <c r="H12" i="5"/>
  <c r="I12" i="5" s="1"/>
  <c r="E12" i="5"/>
  <c r="H11" i="5"/>
  <c r="E11" i="5"/>
  <c r="H10" i="5"/>
  <c r="E10" i="5"/>
  <c r="H9" i="5"/>
  <c r="E9" i="5"/>
  <c r="H8" i="5"/>
  <c r="H7" i="5" s="1"/>
  <c r="E8" i="5"/>
  <c r="G7" i="5"/>
  <c r="F7" i="5"/>
  <c r="D7" i="5"/>
  <c r="C7" i="5"/>
  <c r="H6" i="5"/>
  <c r="E6" i="5"/>
  <c r="E5" i="5" s="1"/>
  <c r="H5" i="5"/>
  <c r="G5" i="5"/>
  <c r="F5" i="5"/>
  <c r="D5" i="5"/>
  <c r="C5" i="5"/>
  <c r="F19" i="5" l="1"/>
  <c r="E7" i="5"/>
  <c r="E19" i="5" s="1"/>
  <c r="I8" i="5"/>
  <c r="I7" i="5" s="1"/>
  <c r="I19" i="5" s="1"/>
  <c r="D19" i="5"/>
</calcChain>
</file>

<file path=xl/sharedStrings.xml><?xml version="1.0" encoding="utf-8"?>
<sst xmlns="http://schemas.openxmlformats.org/spreadsheetml/2006/main" count="40" uniqueCount="31">
  <si>
    <t>Teljesítés</t>
  </si>
  <si>
    <t xml:space="preserve"> </t>
  </si>
  <si>
    <t xml:space="preserve">BERUHÁZÁS </t>
  </si>
  <si>
    <t>rovat /  cofog</t>
  </si>
  <si>
    <t>áfa</t>
  </si>
  <si>
    <t>összesen</t>
  </si>
  <si>
    <t>0561/066020</t>
  </si>
  <si>
    <t>0562/045120</t>
  </si>
  <si>
    <t>0562/013350</t>
  </si>
  <si>
    <t>TÁRGYI ESZKÖZÖK BESZERZÉSE</t>
  </si>
  <si>
    <t>0564/066020</t>
  </si>
  <si>
    <t xml:space="preserve">BERUHÁZÁS ÖSSZESEN </t>
  </si>
  <si>
    <t>FEKETEERDŐ KÖZSÉG ÖNKORMÁNYZATA BERUHÁZÁS - FELÚJÍTÁS 2017</t>
  </si>
  <si>
    <r>
      <rPr>
        <b/>
        <sz val="11"/>
        <rFont val="Arial"/>
        <family val="2"/>
        <charset val="238"/>
      </rPr>
      <t>Eredeti előirányzat</t>
    </r>
    <r>
      <rPr>
        <sz val="11"/>
        <rFont val="Arial"/>
        <family val="2"/>
        <charset val="238"/>
      </rPr>
      <t xml:space="preserve"> 
(adatok Ft-ban)</t>
    </r>
  </si>
  <si>
    <r>
      <t xml:space="preserve">Módosított előirányzat 
</t>
    </r>
    <r>
      <rPr>
        <sz val="11"/>
        <rFont val="Arial"/>
        <family val="2"/>
        <charset val="238"/>
      </rPr>
      <t>(adatok Ft-ban)</t>
    </r>
  </si>
  <si>
    <t>nettó</t>
  </si>
  <si>
    <t>IMMATERIÁLIS JAVAK</t>
  </si>
  <si>
    <t>1. Hétvezér u. járda felújítás</t>
  </si>
  <si>
    <t>INGATLAN LÉTESÍTÉSE</t>
  </si>
  <si>
    <t>2. Duna u. felújítás</t>
  </si>
  <si>
    <t>3. Tölgyes u. felújítás</t>
  </si>
  <si>
    <t>4. Zöldhulladék lerakó</t>
  </si>
  <si>
    <t>TOP-4.1.1-15. Egészségügyi alapellátás fejlesztése - orvosi rendelő felújítás 77/2016. (VII.12.) önrész+pályázati rész</t>
  </si>
  <si>
    <t>1. Kisértékű tárgyi eszközök könyvtár</t>
  </si>
  <si>
    <t>0564/082042</t>
  </si>
  <si>
    <t>2. Kisértékű tárgyi eszközök város és községgazd.</t>
  </si>
  <si>
    <t>3. Büszkeségpont emlékmű</t>
  </si>
  <si>
    <t>4. Információs térképes tábla</t>
  </si>
  <si>
    <t>5. Parcellajelző táblák temető</t>
  </si>
  <si>
    <t>0564/013320</t>
  </si>
  <si>
    <t>4. melléklet az 8/2018. (V.23.)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</si>
</sst>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3" borderId="5" xfId="0" applyFont="1" applyFill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3" fontId="3" fillId="4" borderId="7" xfId="0" applyNumberFormat="1" applyFont="1" applyFill="1" applyBorder="1"/>
    <xf numFmtId="0" fontId="6" fillId="0" borderId="9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/>
    </xf>
    <xf numFmtId="0" fontId="5" fillId="0" borderId="0" xfId="0" applyFont="1"/>
    <xf numFmtId="0" fontId="3" fillId="3" borderId="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wrapText="1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zoomScaleNormal="100" workbookViewId="0">
      <selection activeCell="B3" sqref="B3:E3"/>
    </sheetView>
  </sheetViews>
  <sheetFormatPr defaultRowHeight="15" x14ac:dyDescent="0.25"/>
  <cols>
    <col min="1" max="1" width="32.140625" style="9" bestFit="1" customWidth="1"/>
    <col min="2" max="2" width="13.140625" style="11" customWidth="1"/>
    <col min="3" max="3" width="13.28515625" style="24" bestFit="1" customWidth="1"/>
    <col min="4" max="4" width="12" style="24" bestFit="1" customWidth="1"/>
    <col min="5" max="5" width="13.28515625" style="12" bestFit="1" customWidth="1"/>
    <col min="6" max="6" width="13.5703125" style="8" customWidth="1"/>
    <col min="7" max="7" width="12.85546875" style="8" customWidth="1"/>
    <col min="8" max="9" width="13.85546875" style="9" customWidth="1"/>
    <col min="10" max="16384" width="9.140625" style="9"/>
  </cols>
  <sheetData>
    <row r="1" spans="1:10" ht="27.75" customHeight="1" x14ac:dyDescent="0.2">
      <c r="A1" s="27" t="s">
        <v>12</v>
      </c>
      <c r="B1" s="27"/>
      <c r="C1" s="27"/>
      <c r="D1" s="27"/>
      <c r="E1" s="27"/>
      <c r="F1" s="27"/>
    </row>
    <row r="2" spans="1:10" ht="15.75" thickBot="1" x14ac:dyDescent="0.3">
      <c r="A2" s="10" t="s">
        <v>1</v>
      </c>
      <c r="C2" s="12"/>
      <c r="D2" s="28" t="s">
        <v>30</v>
      </c>
      <c r="E2" s="28"/>
      <c r="F2" s="28"/>
      <c r="G2" s="28"/>
      <c r="H2" s="28"/>
    </row>
    <row r="3" spans="1:10" s="1" customFormat="1" ht="39" customHeight="1" x14ac:dyDescent="0.25">
      <c r="A3" s="29" t="s">
        <v>2</v>
      </c>
      <c r="B3" s="31" t="s">
        <v>13</v>
      </c>
      <c r="C3" s="32"/>
      <c r="D3" s="32"/>
      <c r="E3" s="33"/>
      <c r="F3" s="34" t="s">
        <v>14</v>
      </c>
      <c r="G3" s="34"/>
      <c r="H3" s="34"/>
      <c r="I3" s="25" t="s">
        <v>0</v>
      </c>
      <c r="J3" s="3"/>
    </row>
    <row r="4" spans="1:10" s="2" customFormat="1" ht="29.25" customHeight="1" thickBot="1" x14ac:dyDescent="0.3">
      <c r="A4" s="30"/>
      <c r="B4" s="13" t="s">
        <v>3</v>
      </c>
      <c r="C4" s="14" t="s">
        <v>15</v>
      </c>
      <c r="D4" s="14" t="s">
        <v>4</v>
      </c>
      <c r="E4" s="15" t="s">
        <v>5</v>
      </c>
      <c r="F4" s="14" t="s">
        <v>15</v>
      </c>
      <c r="G4" s="14" t="s">
        <v>4</v>
      </c>
      <c r="H4" s="15" t="s">
        <v>5</v>
      </c>
      <c r="I4" s="26"/>
      <c r="J4" s="7"/>
    </row>
    <row r="5" spans="1:10" s="8" customFormat="1" ht="16.5" thickTop="1" thickBot="1" x14ac:dyDescent="0.3">
      <c r="A5" s="16" t="s">
        <v>16</v>
      </c>
      <c r="B5" s="17"/>
      <c r="C5" s="18">
        <f>SUM(C6)</f>
        <v>0</v>
      </c>
      <c r="D5" s="18">
        <f t="shared" ref="D5:I5" si="0">SUM(D6)</f>
        <v>0</v>
      </c>
      <c r="E5" s="18">
        <f t="shared" si="0"/>
        <v>0</v>
      </c>
      <c r="F5" s="18">
        <f t="shared" si="0"/>
        <v>700000</v>
      </c>
      <c r="G5" s="18">
        <f t="shared" si="0"/>
        <v>0</v>
      </c>
      <c r="H5" s="18">
        <f t="shared" si="0"/>
        <v>700000</v>
      </c>
      <c r="I5" s="18">
        <f t="shared" si="0"/>
        <v>700000</v>
      </c>
    </row>
    <row r="6" spans="1:10" s="8" customFormat="1" ht="29.25" thickBot="1" x14ac:dyDescent="0.25">
      <c r="A6" s="4" t="s">
        <v>17</v>
      </c>
      <c r="B6" s="19" t="s">
        <v>6</v>
      </c>
      <c r="C6" s="5">
        <v>0</v>
      </c>
      <c r="D6" s="6">
        <v>0</v>
      </c>
      <c r="E6" s="5">
        <f t="shared" ref="E6" si="1">SUM(C6:D6)</f>
        <v>0</v>
      </c>
      <c r="F6" s="5">
        <v>700000</v>
      </c>
      <c r="G6" s="6">
        <v>0</v>
      </c>
      <c r="H6" s="5">
        <f t="shared" ref="H6:I6" si="2">SUM(F6:G6)</f>
        <v>700000</v>
      </c>
      <c r="I6" s="5">
        <f t="shared" si="2"/>
        <v>700000</v>
      </c>
    </row>
    <row r="7" spans="1:10" s="8" customFormat="1" ht="15.75" thickBot="1" x14ac:dyDescent="0.3">
      <c r="A7" s="16" t="s">
        <v>18</v>
      </c>
      <c r="B7" s="17"/>
      <c r="C7" s="18">
        <f>SUM(C8:C12)</f>
        <v>16207000</v>
      </c>
      <c r="D7" s="18">
        <f t="shared" ref="D7:E7" si="3">SUM(D8:D12)</f>
        <v>4376000</v>
      </c>
      <c r="E7" s="18">
        <f t="shared" si="3"/>
        <v>20583000</v>
      </c>
      <c r="F7" s="18">
        <f>SUM(F8:F12)</f>
        <v>17614734</v>
      </c>
      <c r="G7" s="18">
        <f t="shared" ref="G7:H7" si="4">SUM(G8:G12)</f>
        <v>4728998</v>
      </c>
      <c r="H7" s="18">
        <f t="shared" si="4"/>
        <v>22343732</v>
      </c>
      <c r="I7" s="18">
        <f t="shared" ref="I7" si="5">SUM(I8:I12)</f>
        <v>22343732</v>
      </c>
    </row>
    <row r="8" spans="1:10" s="8" customFormat="1" ht="28.5" x14ac:dyDescent="0.2">
      <c r="A8" s="4" t="s">
        <v>17</v>
      </c>
      <c r="B8" s="19" t="s">
        <v>7</v>
      </c>
      <c r="C8" s="5">
        <v>3737000</v>
      </c>
      <c r="D8" s="6">
        <v>1009000</v>
      </c>
      <c r="E8" s="5">
        <f t="shared" ref="E8:E12" si="6">SUM(C8:D8)</f>
        <v>4746000</v>
      </c>
      <c r="F8" s="5">
        <v>0</v>
      </c>
      <c r="G8" s="6">
        <v>0</v>
      </c>
      <c r="H8" s="5">
        <f t="shared" ref="H8:I12" si="7">SUM(F8:G8)</f>
        <v>0</v>
      </c>
      <c r="I8" s="5">
        <f t="shared" si="7"/>
        <v>0</v>
      </c>
    </row>
    <row r="9" spans="1:10" s="8" customFormat="1" ht="28.5" x14ac:dyDescent="0.2">
      <c r="A9" s="4" t="s">
        <v>19</v>
      </c>
      <c r="B9" s="19" t="s">
        <v>7</v>
      </c>
      <c r="C9" s="5">
        <v>7874000</v>
      </c>
      <c r="D9" s="6">
        <v>2126000</v>
      </c>
      <c r="E9" s="5">
        <f t="shared" si="6"/>
        <v>10000000</v>
      </c>
      <c r="F9" s="5">
        <v>8704254</v>
      </c>
      <c r="G9" s="6">
        <v>2350168</v>
      </c>
      <c r="H9" s="5">
        <f t="shared" si="7"/>
        <v>11054422</v>
      </c>
      <c r="I9" s="5">
        <v>11054422</v>
      </c>
    </row>
    <row r="10" spans="1:10" s="8" customFormat="1" ht="28.5" x14ac:dyDescent="0.2">
      <c r="A10" s="4" t="s">
        <v>20</v>
      </c>
      <c r="B10" s="19" t="s">
        <v>7</v>
      </c>
      <c r="C10" s="5">
        <v>0</v>
      </c>
      <c r="D10" s="6">
        <v>0</v>
      </c>
      <c r="E10" s="5">
        <f t="shared" si="6"/>
        <v>0</v>
      </c>
      <c r="F10" s="5">
        <v>8910480</v>
      </c>
      <c r="G10" s="6">
        <v>2378830</v>
      </c>
      <c r="H10" s="5">
        <f t="shared" si="7"/>
        <v>11289310</v>
      </c>
      <c r="I10" s="5">
        <v>11289310</v>
      </c>
    </row>
    <row r="11" spans="1:10" s="8" customFormat="1" ht="28.5" x14ac:dyDescent="0.2">
      <c r="A11" s="4" t="s">
        <v>21</v>
      </c>
      <c r="B11" s="19" t="s">
        <v>8</v>
      </c>
      <c r="C11" s="5">
        <v>2000000</v>
      </c>
      <c r="D11" s="6">
        <v>540000</v>
      </c>
      <c r="E11" s="5">
        <f t="shared" si="6"/>
        <v>2540000</v>
      </c>
      <c r="F11" s="5">
        <v>0</v>
      </c>
      <c r="G11" s="6">
        <v>0</v>
      </c>
      <c r="H11" s="5">
        <f t="shared" si="7"/>
        <v>0</v>
      </c>
      <c r="I11" s="5">
        <f t="shared" si="7"/>
        <v>0</v>
      </c>
    </row>
    <row r="12" spans="1:10" s="8" customFormat="1" ht="63.75" thickBot="1" x14ac:dyDescent="0.25">
      <c r="A12" s="20" t="s">
        <v>22</v>
      </c>
      <c r="B12" s="19" t="s">
        <v>8</v>
      </c>
      <c r="C12" s="5">
        <v>2596000</v>
      </c>
      <c r="D12" s="6">
        <v>701000</v>
      </c>
      <c r="E12" s="5">
        <f t="shared" si="6"/>
        <v>3297000</v>
      </c>
      <c r="F12" s="5">
        <v>0</v>
      </c>
      <c r="G12" s="6">
        <v>0</v>
      </c>
      <c r="H12" s="5">
        <f t="shared" si="7"/>
        <v>0</v>
      </c>
      <c r="I12" s="5">
        <f t="shared" si="7"/>
        <v>0</v>
      </c>
    </row>
    <row r="13" spans="1:10" s="8" customFormat="1" ht="20.25" customHeight="1" thickBot="1" x14ac:dyDescent="0.3">
      <c r="A13" s="16" t="s">
        <v>9</v>
      </c>
      <c r="B13" s="17"/>
      <c r="C13" s="18">
        <f>SUM(C14:C18)</f>
        <v>4423000</v>
      </c>
      <c r="D13" s="18">
        <f t="shared" ref="D13:E13" si="8">SUM(D14:D18)</f>
        <v>1195000</v>
      </c>
      <c r="E13" s="18">
        <f t="shared" si="8"/>
        <v>5618000</v>
      </c>
      <c r="F13" s="18">
        <f>SUM(F14:F18)</f>
        <v>4928000</v>
      </c>
      <c r="G13" s="18">
        <f t="shared" ref="G13:H13" si="9">SUM(G14:G18)</f>
        <v>55000</v>
      </c>
      <c r="H13" s="18">
        <f t="shared" si="9"/>
        <v>4983000</v>
      </c>
      <c r="I13" s="18">
        <f t="shared" ref="I13" si="10">SUM(I14:I18)</f>
        <v>4796800</v>
      </c>
    </row>
    <row r="14" spans="1:10" s="8" customFormat="1" ht="28.5" x14ac:dyDescent="0.2">
      <c r="A14" s="4" t="s">
        <v>23</v>
      </c>
      <c r="B14" s="19" t="s">
        <v>24</v>
      </c>
      <c r="C14" s="5">
        <v>50000</v>
      </c>
      <c r="D14" s="6">
        <v>14000</v>
      </c>
      <c r="E14" s="5">
        <f t="shared" ref="E14:E18" si="11">SUM(C14:D14)</f>
        <v>64000</v>
      </c>
      <c r="F14" s="5">
        <v>50000</v>
      </c>
      <c r="G14" s="6">
        <v>14000</v>
      </c>
      <c r="H14" s="5">
        <f t="shared" ref="H14:I18" si="12">SUM(F14:G14)</f>
        <v>64000</v>
      </c>
      <c r="I14" s="5">
        <v>196800</v>
      </c>
    </row>
    <row r="15" spans="1:10" s="8" customFormat="1" ht="32.25" customHeight="1" x14ac:dyDescent="0.2">
      <c r="A15" s="4" t="s">
        <v>25</v>
      </c>
      <c r="B15" s="19" t="s">
        <v>10</v>
      </c>
      <c r="C15" s="5">
        <v>100000</v>
      </c>
      <c r="D15" s="6">
        <v>27000</v>
      </c>
      <c r="E15" s="5">
        <f t="shared" si="11"/>
        <v>127000</v>
      </c>
      <c r="F15" s="5">
        <v>100000</v>
      </c>
      <c r="G15" s="6">
        <v>27000</v>
      </c>
      <c r="H15" s="5">
        <f t="shared" si="12"/>
        <v>127000</v>
      </c>
      <c r="I15" s="5">
        <v>0</v>
      </c>
    </row>
    <row r="16" spans="1:10" s="8" customFormat="1" ht="32.25" customHeight="1" x14ac:dyDescent="0.2">
      <c r="A16" s="4" t="s">
        <v>26</v>
      </c>
      <c r="B16" s="19" t="s">
        <v>10</v>
      </c>
      <c r="C16" s="5">
        <v>3723000</v>
      </c>
      <c r="D16" s="6">
        <v>1005000</v>
      </c>
      <c r="E16" s="5">
        <f t="shared" si="11"/>
        <v>4728000</v>
      </c>
      <c r="F16" s="5">
        <v>4728000</v>
      </c>
      <c r="G16" s="6">
        <v>0</v>
      </c>
      <c r="H16" s="5">
        <f t="shared" si="12"/>
        <v>4728000</v>
      </c>
      <c r="I16" s="5">
        <v>4600000</v>
      </c>
    </row>
    <row r="17" spans="1:9" s="8" customFormat="1" ht="28.5" x14ac:dyDescent="0.2">
      <c r="A17" s="4" t="s">
        <v>27</v>
      </c>
      <c r="B17" s="19" t="s">
        <v>10</v>
      </c>
      <c r="C17" s="5">
        <v>500000</v>
      </c>
      <c r="D17" s="6">
        <v>135000</v>
      </c>
      <c r="E17" s="5">
        <f t="shared" si="11"/>
        <v>635000</v>
      </c>
      <c r="F17" s="5">
        <v>0</v>
      </c>
      <c r="G17" s="6">
        <v>0</v>
      </c>
      <c r="H17" s="5">
        <f t="shared" si="12"/>
        <v>0</v>
      </c>
      <c r="I17" s="5">
        <f t="shared" si="12"/>
        <v>0</v>
      </c>
    </row>
    <row r="18" spans="1:9" s="8" customFormat="1" ht="29.25" thickBot="1" x14ac:dyDescent="0.25">
      <c r="A18" s="4" t="s">
        <v>28</v>
      </c>
      <c r="B18" s="19" t="s">
        <v>29</v>
      </c>
      <c r="C18" s="5">
        <v>50000</v>
      </c>
      <c r="D18" s="6">
        <v>14000</v>
      </c>
      <c r="E18" s="5">
        <f t="shared" si="11"/>
        <v>64000</v>
      </c>
      <c r="F18" s="5">
        <v>50000</v>
      </c>
      <c r="G18" s="6">
        <v>14000</v>
      </c>
      <c r="H18" s="5">
        <f t="shared" si="12"/>
        <v>64000</v>
      </c>
      <c r="I18" s="5">
        <v>0</v>
      </c>
    </row>
    <row r="19" spans="1:9" s="8" customFormat="1" ht="15.75" thickBot="1" x14ac:dyDescent="0.25">
      <c r="A19" s="21" t="s">
        <v>11</v>
      </c>
      <c r="B19" s="22"/>
      <c r="C19" s="23">
        <f>C13+C7</f>
        <v>20630000</v>
      </c>
      <c r="D19" s="23">
        <f t="shared" ref="D19:E19" si="13">D13+D7</f>
        <v>5571000</v>
      </c>
      <c r="E19" s="23">
        <f t="shared" si="13"/>
        <v>26201000</v>
      </c>
      <c r="F19" s="23">
        <f>F13+F7+F5</f>
        <v>23242734</v>
      </c>
      <c r="G19" s="23">
        <f t="shared" ref="G19" si="14">G13+G7</f>
        <v>4783998</v>
      </c>
      <c r="H19" s="23">
        <f>H13+H7+H5</f>
        <v>28026732</v>
      </c>
      <c r="I19" s="23">
        <f>I13+I7+I5</f>
        <v>27840532</v>
      </c>
    </row>
  </sheetData>
  <mergeCells count="6">
    <mergeCell ref="I3:I4"/>
    <mergeCell ref="A1:F1"/>
    <mergeCell ref="D2:H2"/>
    <mergeCell ref="A3:A4"/>
    <mergeCell ref="B3:E3"/>
    <mergeCell ref="F3:H3"/>
  </mergeCells>
  <pageMargins left="0.7" right="0.7" top="0.75" bottom="0.75" header="0.3" footer="0.3"/>
  <pageSetup paperSize="9" scale="61" orientation="portrait" r:id="rId1"/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melléklet.</vt:lpstr>
      <vt:lpstr>'4. melléklet.'!Nyomtatási_terület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2018-05-28T14:01:39Z</dcterms:modified>
</cp:coreProperties>
</file>