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7"/>
  </bookViews>
  <sheets>
    <sheet name="Mérleg1" sheetId="1" r:id="rId1"/>
    <sheet name="önk.bev.2" sheetId="2" r:id="rId2"/>
    <sheet name="önk. kiad.3" sheetId="3" r:id="rId3"/>
    <sheet name="Óvoda4" sheetId="4" r:id="rId4"/>
    <sheet name="Felh. 5" sheetId="5" r:id="rId5"/>
    <sheet name="Pénzm.6" sheetId="6" r:id="rId6"/>
    <sheet name="e.mérl.7" sheetId="7" r:id="rId7"/>
    <sheet name="ad.szolg-8" sheetId="8" r:id="rId8"/>
  </sheets>
  <definedNames/>
  <calcPr fullCalcOnLoad="1"/>
</workbook>
</file>

<file path=xl/sharedStrings.xml><?xml version="1.0" encoding="utf-8"?>
<sst xmlns="http://schemas.openxmlformats.org/spreadsheetml/2006/main" count="425" uniqueCount="365">
  <si>
    <t>1 melléklet a 4/2014. (V. 4.) zárszámadási rendelethez</t>
  </si>
  <si>
    <r>
      <t xml:space="preserve">Az önkormányzat  2013. évi  összevont költségvetési mérlege </t>
    </r>
    <r>
      <rPr>
        <i/>
        <sz val="12"/>
        <rFont val="Arial"/>
        <family val="2"/>
      </rPr>
      <t xml:space="preserve"> </t>
    </r>
  </si>
  <si>
    <t>BEVÉTELEK</t>
  </si>
  <si>
    <t>KIADÁSOK</t>
  </si>
  <si>
    <t>Megnevezés</t>
  </si>
  <si>
    <t>ered.</t>
  </si>
  <si>
    <t>mód.</t>
  </si>
  <si>
    <t>telj.</t>
  </si>
  <si>
    <t xml:space="preserve"> KÖLTSÉGVETÉSI BEVÉTELEK</t>
  </si>
  <si>
    <t>előirányzat</t>
  </si>
  <si>
    <t>KÖLTSÉGVETÉSI KIADÁSOK</t>
  </si>
  <si>
    <t>Pénzforgalmi bevételek</t>
  </si>
  <si>
    <t>Pénzforgalmi kiadások</t>
  </si>
  <si>
    <t>Működési bevételek</t>
  </si>
  <si>
    <t>Működési célú</t>
  </si>
  <si>
    <t xml:space="preserve">Költségvetési  támogatás </t>
  </si>
  <si>
    <t>Személyi jellegű kiadások</t>
  </si>
  <si>
    <t>Működési célú támogatás értékű bevétel</t>
  </si>
  <si>
    <t>M.adót terh. jár.és szociális hozzájár. adó</t>
  </si>
  <si>
    <t>Közhatalmi bevétel</t>
  </si>
  <si>
    <t>Dologi és egyéb folyó kiadások</t>
  </si>
  <si>
    <t>Intézményi működési bevétel</t>
  </si>
  <si>
    <t>Szociálpolitikai ellátások és egyéb juttat.</t>
  </si>
  <si>
    <t>Működési célú átvett pénzeszköz</t>
  </si>
  <si>
    <t>Egyéb működési célú kiadások</t>
  </si>
  <si>
    <t>Előző évi működési célú pénzmaradvány átvétele</t>
  </si>
  <si>
    <t xml:space="preserve"> Müködési célú pénzeszköz átadás</t>
  </si>
  <si>
    <t>Felhalmozási célú</t>
  </si>
  <si>
    <t xml:space="preserve"> Felhalmozási célú</t>
  </si>
  <si>
    <t>Felhalmozási bevételek</t>
  </si>
  <si>
    <t>Intézményi beruházások</t>
  </si>
  <si>
    <t>Ebből:Tárgyi eszk. és immateriális javak ért.</t>
  </si>
  <si>
    <t>Felújítások</t>
  </si>
  <si>
    <t xml:space="preserve">          Pénzügyi befektetések bevételei</t>
  </si>
  <si>
    <t>Kormányzati beruházások</t>
  </si>
  <si>
    <t>Felhalmozási célú támogatésértékű bevétel</t>
  </si>
  <si>
    <t>Lakástámogatás</t>
  </si>
  <si>
    <t>Felhalmozási célú átvett pénzeszköz</t>
  </si>
  <si>
    <t>Lakásépítés</t>
  </si>
  <si>
    <t>Előző évi felhalmozási célú maradcány átvétele</t>
  </si>
  <si>
    <t>Egyéb felhalmozási kiadások kiadások</t>
  </si>
  <si>
    <t>Kölcsönök (kapott kölcsön, kölcsön visszatérül.)</t>
  </si>
  <si>
    <t>Kölcsönök  (nyújtása, törlesztése)</t>
  </si>
  <si>
    <t xml:space="preserve">Működési célú </t>
  </si>
  <si>
    <t>Pénzforgalmi nélküli kiadások</t>
  </si>
  <si>
    <t>Működési célú tartalékok</t>
  </si>
  <si>
    <t>Általános tartalék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</si>
  <si>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</si>
  <si>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</si>
  <si>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</si>
  <si>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</si>
  <si>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</si>
  <si>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</si>
  <si>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</si>
  <si>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</si>
  <si>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</si>
  <si>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Aktív pénzügyi műveletek</t>
  </si>
  <si>
    <t>Passzív pénzügyi műveletek</t>
  </si>
  <si>
    <r>
      <t xml:space="preserve">BEVÉTELEK ÖSSZESEN
</t>
    </r>
    <r>
      <rPr>
        <b/>
        <sz val="9"/>
        <rFont val="Arial"/>
        <family val="2"/>
      </rPr>
      <t>(Pénzforgalom nélküli és finanszírozási célú bevételek nélkül</t>
    </r>
    <r>
      <rPr>
        <b/>
        <sz val="10"/>
        <rFont val="Arial"/>
        <family val="2"/>
      </rPr>
      <t>)</t>
    </r>
  </si>
  <si>
    <t>KIADÁSOK ÖSSZESEN</t>
  </si>
  <si>
    <t xml:space="preserve">A KÖLTSÉGVETÉS ÖSSZESÍTETT HIÁNYA </t>
  </si>
  <si>
    <t>A HIÁNY FINANSZÍROZÁSÁNAK MÓDJA</t>
  </si>
  <si>
    <t>Belső forrásból</t>
  </si>
  <si>
    <t>I. Működési célú pénzmaradvány igénybevét.</t>
  </si>
  <si>
    <t>II. Felhalm. célú pénzmaradvány igénybevét.</t>
  </si>
  <si>
    <t>Külső forrásból</t>
  </si>
  <si>
    <t xml:space="preserve"> 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</si>
  <si>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</si>
  <si>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</si>
  <si>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</si>
  <si>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</si>
  <si>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</si>
  <si>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</si>
  <si>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</si>
  <si>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2. melléklet a 4/2014. (V. 4.) zárszámadási rendelethez</t>
  </si>
  <si>
    <t xml:space="preserve">Önkormányzat  2013. évi bevételei </t>
  </si>
  <si>
    <t xml:space="preserve">eredeti </t>
  </si>
  <si>
    <t xml:space="preserve">telj.  </t>
  </si>
  <si>
    <t>ei.</t>
  </si>
  <si>
    <t>%</t>
  </si>
  <si>
    <t>I. Működési bevételek</t>
  </si>
  <si>
    <t>1. Működési célú költségvetési  támogatás</t>
  </si>
  <si>
    <t>települési önkormányzatok működési támogatása</t>
  </si>
  <si>
    <t>köznevelési és gyermekétkeztetési feladatok támogatása</t>
  </si>
  <si>
    <t>jövedelempótló támogatások kiegészítése</t>
  </si>
  <si>
    <t>hozzájárulás a pénzbeli szociális ellátásokhoz</t>
  </si>
  <si>
    <t>egyes szociális és gyermekjóléti feladatok támogatása</t>
  </si>
  <si>
    <t>könyvtári, közmüvelődési feladatok támogatása</t>
  </si>
  <si>
    <t>központosított müködési feladatok támogatása</t>
  </si>
  <si>
    <t>szerkezetátalakítási tartalék</t>
  </si>
  <si>
    <t>egyéb müködési célú támogatás</t>
  </si>
  <si>
    <t>működőképesség megőrzését szolgáló támogatás</t>
  </si>
  <si>
    <t>2. Működési célú támogatásértékű bevétel</t>
  </si>
  <si>
    <t xml:space="preserve">elkülönített állami pénzalapból </t>
  </si>
  <si>
    <t>társadalombiztosítás pénzügyi alapjaiból</t>
  </si>
  <si>
    <t>önkormányzatoktól</t>
  </si>
  <si>
    <t>nemzetiségi önkormányzattól</t>
  </si>
  <si>
    <t>többcélú kistérségi társulástól</t>
  </si>
  <si>
    <t>jogi személyiségű társulástól</t>
  </si>
  <si>
    <t>térségi fejlesztési tanácstól</t>
  </si>
  <si>
    <t xml:space="preserve">európai uniós forrásból </t>
  </si>
  <si>
    <t>fejezeti kezelésű előirányzatból</t>
  </si>
  <si>
    <t>központi költségvetésből</t>
  </si>
  <si>
    <t>3. Közhatalmi bevételek</t>
  </si>
  <si>
    <t>gépjármüadó</t>
  </si>
  <si>
    <t>helyi adó</t>
  </si>
  <si>
    <t>adópótlék, adóbirság</t>
  </si>
  <si>
    <t>bírságbevételek</t>
  </si>
  <si>
    <t>egyéb közhatalmi bevételek</t>
  </si>
  <si>
    <t>4. Intézményi működési bevétel</t>
  </si>
  <si>
    <t>áru és készletértékesítés</t>
  </si>
  <si>
    <t>nyújtott szolgáltatások ellenértéke</t>
  </si>
  <si>
    <t>bérleti díj bevételek</t>
  </si>
  <si>
    <t>intézményi ellátási díjak</t>
  </si>
  <si>
    <t>alkalmazottak térítése</t>
  </si>
  <si>
    <t>kötbér, egyéb kártérítés</t>
  </si>
  <si>
    <t>hozam és kamatbevételek</t>
  </si>
  <si>
    <t>5. Működési célú átvett pénzeszköz</t>
  </si>
  <si>
    <t>6. Előző évi működési célú maradvány átvétele</t>
  </si>
  <si>
    <t xml:space="preserve">II. Felhalmozási </t>
  </si>
  <si>
    <t>1. Felhalmozási saját bevételek</t>
  </si>
  <si>
    <t>tárgyi eszközök és immateriális javak értékesítése</t>
  </si>
  <si>
    <t>magánszemélyek kommunális adóbefizetése</t>
  </si>
  <si>
    <t>2. Felhalmozási célú támogatásértékű bevétel</t>
  </si>
  <si>
    <t>3. Felhalmozási célú átvett pénzeszköz</t>
  </si>
  <si>
    <t>3. Előző évi felhalmozási célú maradvány átvétele</t>
  </si>
  <si>
    <t>2. oldal</t>
  </si>
  <si>
    <t>III. Kölcsönök</t>
  </si>
  <si>
    <t>1. Működési célú kölcsönök</t>
  </si>
  <si>
    <t>kapott kölcsönök</t>
  </si>
  <si>
    <t>nyújtott kölcsön visszatérülése</t>
  </si>
  <si>
    <t>2. Felhalmozási célú kölcsönök</t>
  </si>
  <si>
    <t>BEVÉTELEK ÖSSZESEN:</t>
  </si>
  <si>
    <t>IV. Előző évi pénzmaradvány felhasználás</t>
  </si>
  <si>
    <t>1. Előző évi működési célú pénzmaradvány igénybevétele (BELSŐ FINANSZÍROZÁS)</t>
  </si>
  <si>
    <t>2. Előző évi felhalmozási célú pénzmaradvány igénybevétele 
(BELSŐ FINANSZÍROZÁS)</t>
  </si>
  <si>
    <t>V. Finanszírozási célú pénzügyi műveletek bevételei
(KÜLSŐ FINANSZÍROZÁS)</t>
  </si>
  <si>
    <t>működési célú</t>
  </si>
  <si>
    <t>felhalmozási célú</t>
  </si>
  <si>
    <t>VI. Aktív pénzügyi műveletek</t>
  </si>
  <si>
    <t>BEVÉTELEK MINDÖSSZESEN:</t>
  </si>
  <si>
    <t>3. melléklet a 4/2014.(V. 4.) zárszámadási rendelethez</t>
  </si>
  <si>
    <t xml:space="preserve">A helyi önkormányzat 2013. évi  kiadásai  </t>
  </si>
  <si>
    <t>eredeti</t>
  </si>
  <si>
    <t>módosít.</t>
  </si>
  <si>
    <t>teljesit.</t>
  </si>
  <si>
    <t>MŰKÖDÉSI KIADÁSOK</t>
  </si>
  <si>
    <t>Személyi juttatások</t>
  </si>
  <si>
    <t>Szociális hozzájárulási adó</t>
  </si>
  <si>
    <t>Dologi kiadások</t>
  </si>
  <si>
    <t>Szociálpolitikai ellátások, és egyéb juttatások</t>
  </si>
  <si>
    <t xml:space="preserve"> Működéi célú támogatás ért. kiadások</t>
  </si>
  <si>
    <t>Müködési célú pénzeszköz átadás</t>
  </si>
  <si>
    <t>FELHALMOZÁSI KIADÁSOK</t>
  </si>
  <si>
    <t>Egyéb felhalmozási kiadások ( kamat kiadás)</t>
  </si>
  <si>
    <t>Felhalmozási célú pénzeszköz átadás</t>
  </si>
  <si>
    <t>KÖLCSÖNÖK</t>
  </si>
  <si>
    <t>Működési célú kölcsönök</t>
  </si>
  <si>
    <t>Kölcsön nyújtása</t>
  </si>
  <si>
    <t>Kölcsön törlesztése</t>
  </si>
  <si>
    <t>Felhalmozási célú kölcsönök</t>
  </si>
  <si>
    <t>TARTALÉKOK</t>
  </si>
  <si>
    <t>Céltartalék</t>
  </si>
  <si>
    <t>KIADÁSOK ÖSSZESEN:</t>
  </si>
  <si>
    <t xml:space="preserve">FINANSZÍROZÁSI CÉLÚ PÉNZÜGYI MŰVELETEK </t>
  </si>
  <si>
    <t>KIADÁSAI ( KÜLSŐ FINANSZIROZÁS)</t>
  </si>
  <si>
    <t>Függő, átfutó,kiegyenlítő kiadások</t>
  </si>
  <si>
    <t>KIADÁSOK MINDÖSSZESEN:</t>
  </si>
  <si>
    <t>4. melléklet a 4/2014. (V. 4.) zárszámadási rendelethez</t>
  </si>
  <si>
    <t xml:space="preserve">Napköziotthonos  Óvoda 2013. évi   bevételei és kiadásai </t>
  </si>
  <si>
    <t>I.: MÛKÖDÉSI BEVÉTELEK</t>
  </si>
  <si>
    <t>eredeti ei.</t>
  </si>
  <si>
    <t>mód. ei.</t>
  </si>
  <si>
    <t>teljesités</t>
  </si>
  <si>
    <t>telj. %</t>
  </si>
  <si>
    <t>INTÉZMÉNYI MÛKÖDÉSI BEVÉTELEK</t>
  </si>
  <si>
    <t>Saját bevételek</t>
  </si>
  <si>
    <t xml:space="preserve"> SAJÁTOS MÛKÖDÉSI BEVÉTEL</t>
  </si>
  <si>
    <t>II.: TÁMOGATÁSOK</t>
  </si>
  <si>
    <t>III.FELHALMOZÁSI ÉS TŐKE JELLEGŰ BEVÉTELEK</t>
  </si>
  <si>
    <t>Tárgyi eszközök, immateriális javak értékesítése</t>
  </si>
  <si>
    <t>IV.: TÁMOGATÁSÉRTÉKÛ BEVÉTELEK</t>
  </si>
  <si>
    <t>Támogatásértékû mûködési bevétel (önk.finansziroz.)</t>
  </si>
  <si>
    <t xml:space="preserve">Támogatás központi költségvetésből </t>
  </si>
  <si>
    <t xml:space="preserve"> V.: VÉGLEGESEN ÁTVETT PÉNZESZKÖZÖK</t>
  </si>
  <si>
    <t>Mûködési célú pénzeszközátvétel államházt. kívülről</t>
  </si>
  <si>
    <t>Felhalm.i célú pénzeszközátvét. Államházt. kívülről</t>
  </si>
  <si>
    <t>VI.:TÁMOGATÁSI KÖLCSÖNÖK VISSZATÉRÜLÉSE</t>
  </si>
  <si>
    <t>KÖLTSÉGVETÉSI BEVÉTELEK ÖSSZESEN:</t>
  </si>
  <si>
    <t>VII. KTGVET HIÁNY BELSŐ FIN. SZOLG PÉNZF. NÉLK. BEV.(PM)</t>
  </si>
  <si>
    <t>VIII.ÉRTÉKPAPÍROK ÉRTÉKESÍTÉSÉNEK BEVÉTELE</t>
  </si>
  <si>
    <t>IX.: KÖTVÉNYEK KIBOCSÁTÁSÁNAK BEVÉTELE</t>
  </si>
  <si>
    <t>X.: HITELEK</t>
  </si>
  <si>
    <t>szoc.hozzájárul.     adó</t>
  </si>
  <si>
    <t>Dologi jellegű kiadások</t>
  </si>
  <si>
    <t>Egyéb működéi célú támogatások</t>
  </si>
  <si>
    <t>Függő, átfutó kiadások</t>
  </si>
  <si>
    <t>ÖSSZESEN</t>
  </si>
  <si>
    <t>Eredeti előirányzat</t>
  </si>
  <si>
    <t>Módosított előirányzat</t>
  </si>
  <si>
    <t>Teljesítés</t>
  </si>
  <si>
    <t>Teljesítés %</t>
  </si>
  <si>
    <t>Beruházások</t>
  </si>
  <si>
    <t>Felújítás</t>
  </si>
  <si>
    <t>Egyéb felhalmozási kiadás</t>
  </si>
  <si>
    <t>összesen</t>
  </si>
  <si>
    <t>5. melléklet a 4/2014. (V. 4.) zárszámadási rendelethez</t>
  </si>
  <si>
    <t xml:space="preserve">                     Rinyabesenyő Községi Önkormányzat             </t>
  </si>
  <si>
    <t xml:space="preserve">    2013.évi felhalmozási bevételei és kiadásai  </t>
  </si>
  <si>
    <r>
      <t>Felhalmozási</t>
    </r>
    <r>
      <rPr>
        <b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bevételek</t>
    </r>
    <r>
      <rPr>
        <b/>
        <sz val="12"/>
        <rFont val="Arial"/>
        <family val="2"/>
      </rPr>
      <t xml:space="preserve">                                                                   </t>
    </r>
  </si>
  <si>
    <t>Eredeti eí.</t>
  </si>
  <si>
    <t>Mód.ei.</t>
  </si>
  <si>
    <t>Telj. %</t>
  </si>
  <si>
    <t>Központi költségvetésből</t>
  </si>
  <si>
    <t>Központosított előirányzat</t>
  </si>
  <si>
    <t>Támogatásértékű felhalmozási bevételek</t>
  </si>
  <si>
    <t>központi költségvetési szervtől</t>
  </si>
  <si>
    <t>fejezeti kezelésű előirányzattól</t>
  </si>
  <si>
    <t>TB alapból</t>
  </si>
  <si>
    <t>elkülönített állami pénzalapból (alaponként)</t>
  </si>
  <si>
    <t>helyi önkormányzatoktól (önkormányzatonként)</t>
  </si>
  <si>
    <t>egyéb önkormányzati társulástól</t>
  </si>
  <si>
    <t>Helyi adó bevétel -  kommunális adó</t>
  </si>
  <si>
    <t>Felhalmozási célú saját bevételek</t>
  </si>
  <si>
    <t>vízi közmű koncessziós díj / eszközhasználati díj</t>
  </si>
  <si>
    <t>lakásértékesítés</t>
  </si>
  <si>
    <t>építési telek és ingatlaneladás</t>
  </si>
  <si>
    <t>Fc.  pénzeszközátvétel non-profit szervezettől</t>
  </si>
  <si>
    <t>Pénzügyi műveletek összesen</t>
  </si>
  <si>
    <t>Előző évi felhalmozási célú pénzmaradvány</t>
  </si>
  <si>
    <t>Felhalmozási célú hitel</t>
  </si>
  <si>
    <t>Felhalmozási bevételek összesen</t>
  </si>
  <si>
    <t>Felhalmozási kiadások</t>
  </si>
  <si>
    <t>Támogatásértékű felhalmozási kiadások</t>
  </si>
  <si>
    <t>helyi önkormányzatoknak és kv. szerveinek</t>
  </si>
  <si>
    <t>egyéb önkormányzati társulásnak</t>
  </si>
  <si>
    <t xml:space="preserve"> önkormányzatnak</t>
  </si>
  <si>
    <t>Önkormányzati felhalmozási kiadások</t>
  </si>
  <si>
    <t>Művelődési ház fűtés korszerűsítése</t>
  </si>
  <si>
    <t>Beruházás</t>
  </si>
  <si>
    <t>felhalmozási célú tám.kölcsön nyújtás ÁHT-kivülre</t>
  </si>
  <si>
    <t>felhalmozási célú kölcsöntörlesztés ÁHT belülre</t>
  </si>
  <si>
    <t>Felhalmozási célú kamat</t>
  </si>
  <si>
    <t>felhalmozási tartalék</t>
  </si>
  <si>
    <t>felhalmozási célú hiteltörlesztés</t>
  </si>
  <si>
    <t>felhalmozási kiadás összesen</t>
  </si>
  <si>
    <t>6. melléklet a 4/2014. (V. 4.) zárszámadási rendelethez</t>
  </si>
  <si>
    <t xml:space="preserve">Rinyabesenyő Községi önkormányzat  </t>
  </si>
  <si>
    <t>2013. évi pénzmaradványa</t>
  </si>
  <si>
    <r>
      <t xml:space="preserve"> </t>
    </r>
    <r>
      <rPr>
        <b/>
        <sz val="12"/>
        <rFont val="Times New Roman"/>
        <family val="1"/>
      </rPr>
      <t>Ezer Ft-ban</t>
    </r>
  </si>
  <si>
    <t>Sor</t>
  </si>
  <si>
    <t>Állomány</t>
  </si>
  <si>
    <t>szám</t>
  </si>
  <si>
    <t>Előző év</t>
  </si>
  <si>
    <t>Tárgy év</t>
  </si>
  <si>
    <t>1.</t>
  </si>
  <si>
    <t>Hosszú lejáratú költségvetési betétszámlák záróegyenlegei</t>
  </si>
  <si>
    <t>2.</t>
  </si>
  <si>
    <t>Költségvetési bankszámla záró egyenlegei</t>
  </si>
  <si>
    <t>3.</t>
  </si>
  <si>
    <t>Pénztárak és betétkönyvek záró egyenlegei</t>
  </si>
  <si>
    <t>A.</t>
  </si>
  <si>
    <t>Záró pénzkészlet (1+2+3)</t>
  </si>
  <si>
    <t>B.</t>
  </si>
  <si>
    <t>Forgatási célú finanszirozási műveletek egyenlege</t>
  </si>
  <si>
    <t xml:space="preserve">  -Költségvetési aktív függő elszámolások záró egyenlege</t>
  </si>
  <si>
    <t xml:space="preserve">  -Költségvetési aktív átfutó elszámolások záró egyenlege</t>
  </si>
  <si>
    <t xml:space="preserve">  -Költségvetési aktív kiegyenlítő elszámolások záró egyenlege</t>
  </si>
  <si>
    <t>5.</t>
  </si>
  <si>
    <t>Költségvetési aktív kiegyenlítő elszámolások záró egyenlege</t>
  </si>
  <si>
    <t xml:space="preserve">  -Költségvetési passzív  függő elszámolások záró egyenlege (-)</t>
  </si>
  <si>
    <t xml:space="preserve">  -Költségvetési passzív  átfutó elszámolások záró egyenlege (-)</t>
  </si>
  <si>
    <t xml:space="preserve">  -Költségvetési passzív kiegyenlítő elszámolások záróegyenlege (-)</t>
  </si>
  <si>
    <t>6.</t>
  </si>
  <si>
    <t xml:space="preserve"> Költségvetési passzív  elszámolások záróegyenlege (-)</t>
  </si>
  <si>
    <t>C.</t>
  </si>
  <si>
    <t>Egyéb aktív és passzív pénzügyi elszámolások összesen</t>
  </si>
  <si>
    <t>D.</t>
  </si>
  <si>
    <t>Előző évben (években) képzett tartalékok maradványa</t>
  </si>
  <si>
    <t>E.</t>
  </si>
  <si>
    <t>Vállalkozási tevékenység pénzforgalmi eredménye</t>
  </si>
  <si>
    <t>F.</t>
  </si>
  <si>
    <t>Tárgyévi helyesbített pénzmaradvány (A+B+C+D+E)</t>
  </si>
  <si>
    <t>Intézményi költségvetési befizetés többlettámogatása miatt (+-)</t>
  </si>
  <si>
    <t>Költségvetési befizetés többlettámogatás miatt (+-)</t>
  </si>
  <si>
    <t>Költségvetési kiutalás kiutalatlan intézményi támogatás miatt (+-)</t>
  </si>
  <si>
    <t>Költségvetési kiutalás kiutalatlan támogatás miatt (+-)</t>
  </si>
  <si>
    <t>G.</t>
  </si>
  <si>
    <t>Finanszírozásból származó korrekciók  (+-)</t>
  </si>
  <si>
    <t>H.</t>
  </si>
  <si>
    <t>Pénzmaradványt terhelő elvonások</t>
  </si>
  <si>
    <t>I.</t>
  </si>
  <si>
    <t>Költségvetési pénzmaradvány (F+G+H)</t>
  </si>
  <si>
    <t>Vállalkozási tev. eredményéből alaptev. ellátására felhaszn. összeg</t>
  </si>
  <si>
    <t>Kv.  pénzmaradvány külön jogszabály alapján módosító tétel (+-)</t>
  </si>
  <si>
    <t>J.</t>
  </si>
  <si>
    <t>Módosított pénzmaradvány ()</t>
  </si>
  <si>
    <t>Kötelezettséggel terhelt pénzmaradvány J sorból</t>
  </si>
  <si>
    <t>ebből:-  Működési célú kötelezettséggel terhelt pénzmaradvány</t>
  </si>
  <si>
    <t xml:space="preserve">         -  Felhalmozási célú kötelezettséggel terhelt pénzmaradvány </t>
  </si>
  <si>
    <t>Szabad pénzmaradvány</t>
  </si>
  <si>
    <t>7. melléklet a 4/2014 (V. 4.) zárszámadási rendelethez</t>
  </si>
  <si>
    <t xml:space="preserve">Rinyabesenyő  Községi Önkormányzat </t>
  </si>
  <si>
    <t>2013. évi egyszerűsített mérlege</t>
  </si>
  <si>
    <t>Előző évi</t>
  </si>
  <si>
    <t xml:space="preserve">Tárgyévi </t>
  </si>
  <si>
    <t>költség-</t>
  </si>
  <si>
    <t>Eszközök</t>
  </si>
  <si>
    <t>vetési</t>
  </si>
  <si>
    <t>Források</t>
  </si>
  <si>
    <t>beszámoló</t>
  </si>
  <si>
    <t>záró adatai</t>
  </si>
  <si>
    <t xml:space="preserve"> </t>
  </si>
  <si>
    <t>A) BEFEKTETETT  ESZKÖZÖK</t>
  </si>
  <si>
    <t>D)   SAJÁT TŐKE</t>
  </si>
  <si>
    <t>l.     Induló tőke</t>
  </si>
  <si>
    <t>2.    Tőkeváltozások</t>
  </si>
  <si>
    <t>I.   Immateriális javak</t>
  </si>
  <si>
    <t>II.  Tárgyi eszközök</t>
  </si>
  <si>
    <t>E)    TARTALÉKOK</t>
  </si>
  <si>
    <t>III.  Befektetett pénzügyi eszközök</t>
  </si>
  <si>
    <t>I.     Költségvetési tartalékok</t>
  </si>
  <si>
    <t>IV. Üzemeltetésre, kezelésre átadott</t>
  </si>
  <si>
    <t>II.    Vállalkozási tartalékok</t>
  </si>
  <si>
    <t xml:space="preserve">      eszközök</t>
  </si>
  <si>
    <t>B) FORGÓESZKÖZÖK</t>
  </si>
  <si>
    <t>F)    KÖTELEZETTSÉGEK</t>
  </si>
  <si>
    <t>I.    Készletek</t>
  </si>
  <si>
    <t>I.    Hosszú lejáratú köt.-ek</t>
  </si>
  <si>
    <t>II.   Követelések</t>
  </si>
  <si>
    <t>II.   Rövid lejáratú köt.-ek</t>
  </si>
  <si>
    <t>III.  Értékpapírok</t>
  </si>
  <si>
    <t>III.  Egyéb passzív pü.elsz.- ok</t>
  </si>
  <si>
    <t>IV. Pénzeszközök</t>
  </si>
  <si>
    <t>V.  Egyéb aktív pü. elszámolások</t>
  </si>
  <si>
    <t>Eszközök összesen</t>
  </si>
  <si>
    <t>Források összesen</t>
  </si>
  <si>
    <t xml:space="preserve">  8. melléklet a 4/2014.(V. 4.) zárszámadási rendelethez</t>
  </si>
  <si>
    <t>Rinyabesenyő Községi Önkormányzat</t>
  </si>
  <si>
    <t>2013 évi  adósságállománya és követelése</t>
  </si>
  <si>
    <t>Önkormányzat adóssága</t>
  </si>
  <si>
    <t xml:space="preserve">2013. év </t>
  </si>
  <si>
    <t>Önkormányzat követelése</t>
  </si>
  <si>
    <t>2013. év</t>
  </si>
  <si>
    <t>I.Hosszú lejáratú kötelezettség</t>
  </si>
  <si>
    <t>I.Hosszú lejáratú követelés</t>
  </si>
  <si>
    <t xml:space="preserve">  Hosszú lejáratú kölcsön</t>
  </si>
  <si>
    <t xml:space="preserve"> Hosszú lejáratú hitel</t>
  </si>
  <si>
    <t>Hosszú lejáratú hitel</t>
  </si>
  <si>
    <t>Hosszú lejáratú tartozás összesen</t>
  </si>
  <si>
    <t>Hosszú lejáratú követelés</t>
  </si>
  <si>
    <t>II .Rövid lejáratú kötelezettség</t>
  </si>
  <si>
    <t>II.Rövid lejáratú követelés</t>
  </si>
  <si>
    <t>Rövid lejáratú hitel</t>
  </si>
  <si>
    <t>Szolgáltatásból</t>
  </si>
  <si>
    <t xml:space="preserve"> Helyi adó túlfizetésből</t>
  </si>
  <si>
    <t>Adótartozásból</t>
  </si>
  <si>
    <t>Egyéb rövid lejáratú kötelezettség</t>
  </si>
  <si>
    <t>Rövid lejáratú kölcsönből</t>
  </si>
  <si>
    <t>Egyéb különféle kötelezettség</t>
  </si>
  <si>
    <t xml:space="preserve">  </t>
  </si>
  <si>
    <t>Rövid lejáratú kötelezettség összesen</t>
  </si>
  <si>
    <t xml:space="preserve">Rövid lejáratú köv.          </t>
  </si>
  <si>
    <t>Adósság állomány összesen</t>
  </si>
  <si>
    <t>Követelés összesen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</si>
</sst>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#,##0"/>
    <numFmt numFmtId="167" formatCode="_-* #,##0.00&quot; Ft&quot;_-;\-* #,##0.00&quot; Ft&quot;_-;_-* \-??&quot; Ft&quot;_-;_-@_-"/>
    <numFmt numFmtId="168" formatCode="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2"/>
      <name val="Times New Roman"/>
      <family val="1"/>
    </font>
    <font>
      <sz val="12"/>
      <name val="Lucida Sans Unicode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MS Sans Serif"/>
      <family val="2"/>
    </font>
    <font>
      <b/>
      <sz val="10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9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i/>
      <sz val="9"/>
      <color indexed="8"/>
      <name val="Times New Roman CE"/>
      <family val="1"/>
    </font>
    <font>
      <b/>
      <sz val="9"/>
      <name val="Times New Roman CE"/>
      <family val="1"/>
    </font>
    <font>
      <sz val="11"/>
      <name val="Arial"/>
      <family val="2"/>
    </font>
    <font>
      <sz val="11"/>
      <name val="Lucida Sans Unicode"/>
      <family val="2"/>
    </font>
    <font>
      <b/>
      <i/>
      <sz val="12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0" fillId="0" borderId="0" applyNumberFormat="0" applyFill="0" applyBorder="0" applyAlignment="0" applyProtection="0"/>
    <xf numFmtId="164" fontId="3" fillId="0" borderId="0">
      <alignment/>
      <protection/>
    </xf>
  </cellStyleXfs>
  <cellXfs count="394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7" fillId="0" borderId="1" xfId="20" applyFont="1" applyBorder="1" applyAlignment="1">
      <alignment horizontal="center"/>
      <protection/>
    </xf>
    <xf numFmtId="164" fontId="8" fillId="0" borderId="2" xfId="20" applyFont="1" applyFill="1" applyBorder="1" applyAlignment="1">
      <alignment horizontal="center" vertical="center"/>
      <protection/>
    </xf>
    <xf numFmtId="164" fontId="9" fillId="0" borderId="3" xfId="20" applyFont="1" applyFill="1" applyBorder="1" applyAlignment="1">
      <alignment horizontal="center" vertical="center"/>
      <protection/>
    </xf>
    <xf numFmtId="164" fontId="7" fillId="0" borderId="3" xfId="20" applyFont="1" applyFill="1" applyBorder="1" applyAlignment="1">
      <alignment horizontal="center" vertical="center"/>
      <protection/>
    </xf>
    <xf numFmtId="165" fontId="7" fillId="0" borderId="4" xfId="19" applyFont="1" applyFill="1" applyBorder="1" applyAlignment="1" applyProtection="1">
      <alignment horizontal="center" vertical="center"/>
      <protection/>
    </xf>
    <xf numFmtId="164" fontId="7" fillId="0" borderId="4" xfId="20" applyFont="1" applyFill="1" applyBorder="1" applyAlignment="1">
      <alignment horizontal="center" vertical="center" wrapText="1"/>
      <protection/>
    </xf>
    <xf numFmtId="164" fontId="8" fillId="0" borderId="5" xfId="20" applyFont="1" applyFill="1" applyBorder="1" applyAlignment="1">
      <alignment horizontal="center" vertical="center"/>
      <protection/>
    </xf>
    <xf numFmtId="164" fontId="9" fillId="0" borderId="2" xfId="20" applyFont="1" applyFill="1" applyBorder="1" applyAlignment="1">
      <alignment horizontal="center" vertical="center"/>
      <protection/>
    </xf>
    <xf numFmtId="164" fontId="7" fillId="0" borderId="4" xfId="20" applyFont="1" applyFill="1" applyBorder="1" applyAlignment="1">
      <alignment horizontal="center" vertical="center"/>
      <protection/>
    </xf>
    <xf numFmtId="164" fontId="7" fillId="0" borderId="6" xfId="20" applyFont="1" applyFill="1" applyBorder="1" applyAlignment="1">
      <alignment horizontal="center" vertical="center"/>
      <protection/>
    </xf>
    <xf numFmtId="164" fontId="10" fillId="0" borderId="7" xfId="20" applyFont="1" applyFill="1" applyBorder="1" applyAlignment="1">
      <alignment horizontal="center"/>
      <protection/>
    </xf>
    <xf numFmtId="164" fontId="11" fillId="0" borderId="8" xfId="20" applyFont="1" applyFill="1" applyBorder="1" applyAlignment="1">
      <alignment horizontal="center"/>
      <protection/>
    </xf>
    <xf numFmtId="164" fontId="5" fillId="0" borderId="9" xfId="20" applyFont="1" applyFill="1" applyBorder="1" applyAlignment="1">
      <alignment horizontal="center"/>
      <protection/>
    </xf>
    <xf numFmtId="164" fontId="5" fillId="0" borderId="7" xfId="20" applyFont="1" applyFill="1" applyBorder="1" applyAlignment="1">
      <alignment horizontal="center"/>
      <protection/>
    </xf>
    <xf numFmtId="164" fontId="10" fillId="0" borderId="8" xfId="20" applyFont="1" applyFill="1" applyBorder="1" applyAlignment="1">
      <alignment horizontal="center"/>
      <protection/>
    </xf>
    <xf numFmtId="164" fontId="11" fillId="0" borderId="7" xfId="20" applyFont="1" applyFill="1" applyBorder="1" applyAlignment="1">
      <alignment horizontal="center"/>
      <protection/>
    </xf>
    <xf numFmtId="164" fontId="12" fillId="0" borderId="10" xfId="20" applyFont="1" applyBorder="1">
      <alignment/>
      <protection/>
    </xf>
    <xf numFmtId="166" fontId="10" fillId="0" borderId="11" xfId="20" applyNumberFormat="1" applyFont="1" applyFill="1" applyBorder="1">
      <alignment/>
      <protection/>
    </xf>
    <xf numFmtId="166" fontId="10" fillId="0" borderId="12" xfId="20" applyNumberFormat="1" applyFont="1" applyFill="1" applyBorder="1">
      <alignment/>
      <protection/>
    </xf>
    <xf numFmtId="166" fontId="5" fillId="0" borderId="13" xfId="20" applyNumberFormat="1" applyFont="1" applyFill="1" applyBorder="1">
      <alignment/>
      <protection/>
    </xf>
    <xf numFmtId="164" fontId="8" fillId="0" borderId="12" xfId="20" applyFont="1" applyBorder="1" applyAlignment="1">
      <alignment horizontal="left"/>
      <protection/>
    </xf>
    <xf numFmtId="166" fontId="10" fillId="0" borderId="13" xfId="0" applyNumberFormat="1" applyFont="1" applyBorder="1" applyAlignment="1">
      <alignment/>
    </xf>
    <xf numFmtId="166" fontId="5" fillId="0" borderId="14" xfId="0" applyNumberFormat="1" applyFont="1" applyBorder="1" applyAlignment="1">
      <alignment/>
    </xf>
    <xf numFmtId="164" fontId="10" fillId="2" borderId="15" xfId="21" applyFont="1" applyFill="1" applyBorder="1" applyAlignment="1">
      <alignment horizontal="left"/>
      <protection/>
    </xf>
    <xf numFmtId="166" fontId="10" fillId="3" borderId="16" xfId="20" applyNumberFormat="1" applyFont="1" applyFill="1" applyBorder="1">
      <alignment/>
      <protection/>
    </xf>
    <xf numFmtId="166" fontId="5" fillId="2" borderId="17" xfId="20" applyNumberFormat="1" applyFont="1" applyFill="1" applyBorder="1">
      <alignment/>
      <protection/>
    </xf>
    <xf numFmtId="164" fontId="8" fillId="2" borderId="16" xfId="20" applyFont="1" applyFill="1" applyBorder="1" applyAlignment="1">
      <alignment horizontal="left"/>
      <protection/>
    </xf>
    <xf numFmtId="166" fontId="10" fillId="2" borderId="17" xfId="0" applyNumberFormat="1" applyFont="1" applyFill="1" applyBorder="1" applyAlignment="1">
      <alignment/>
    </xf>
    <xf numFmtId="166" fontId="5" fillId="2" borderId="18" xfId="0" applyNumberFormat="1" applyFont="1" applyFill="1" applyBorder="1" applyAlignment="1">
      <alignment/>
    </xf>
    <xf numFmtId="164" fontId="0" fillId="0" borderId="15" xfId="21" applyFont="1" applyFill="1" applyBorder="1" applyAlignment="1">
      <alignment horizontal="left"/>
      <protection/>
    </xf>
    <xf numFmtId="166" fontId="0" fillId="0" borderId="16" xfId="20" applyNumberFormat="1" applyFont="1" applyFill="1" applyBorder="1">
      <alignment/>
      <protection/>
    </xf>
    <xf numFmtId="166" fontId="4" fillId="0" borderId="17" xfId="20" applyNumberFormat="1" applyFont="1" applyFill="1" applyBorder="1">
      <alignment/>
      <protection/>
    </xf>
    <xf numFmtId="164" fontId="0" fillId="0" borderId="16" xfId="21" applyFont="1" applyFill="1" applyBorder="1" applyAlignment="1">
      <alignment horizontal="left"/>
      <protection/>
    </xf>
    <xf numFmtId="166" fontId="0" fillId="0" borderId="17" xfId="0" applyNumberFormat="1" applyBorder="1" applyAlignment="1">
      <alignment/>
    </xf>
    <xf numFmtId="166" fontId="4" fillId="0" borderId="18" xfId="0" applyNumberFormat="1" applyFont="1" applyBorder="1" applyAlignment="1">
      <alignment/>
    </xf>
    <xf numFmtId="164" fontId="13" fillId="0" borderId="15" xfId="21" applyFont="1" applyFill="1" applyBorder="1" applyAlignment="1">
      <alignment horizontal="left"/>
      <protection/>
    </xf>
    <xf numFmtId="166" fontId="14" fillId="0" borderId="16" xfId="20" applyNumberFormat="1" applyFont="1" applyFill="1" applyBorder="1">
      <alignment/>
      <protection/>
    </xf>
    <xf numFmtId="166" fontId="6" fillId="0" borderId="17" xfId="20" applyNumberFormat="1" applyFont="1" applyFill="1" applyBorder="1">
      <alignment/>
      <protection/>
    </xf>
    <xf numFmtId="164" fontId="0" fillId="0" borderId="15" xfId="0" applyBorder="1" applyAlignment="1">
      <alignment horizontal="center"/>
    </xf>
    <xf numFmtId="164" fontId="0" fillId="0" borderId="0" xfId="0" applyBorder="1" applyAlignment="1">
      <alignment/>
    </xf>
    <xf numFmtId="164" fontId="4" fillId="0" borderId="19" xfId="0" applyFont="1" applyBorder="1" applyAlignment="1">
      <alignment/>
    </xf>
    <xf numFmtId="164" fontId="10" fillId="0" borderId="15" xfId="21" applyFont="1" applyFill="1" applyBorder="1" applyAlignment="1">
      <alignment horizontal="left"/>
      <protection/>
    </xf>
    <xf numFmtId="166" fontId="10" fillId="0" borderId="16" xfId="20" applyNumberFormat="1" applyFont="1" applyFill="1" applyBorder="1">
      <alignment/>
      <protection/>
    </xf>
    <xf numFmtId="166" fontId="5" fillId="0" borderId="17" xfId="20" applyNumberFormat="1" applyFont="1" applyFill="1" applyBorder="1">
      <alignment/>
      <protection/>
    </xf>
    <xf numFmtId="164" fontId="10" fillId="0" borderId="16" xfId="21" applyFont="1" applyFill="1" applyBorder="1" applyAlignment="1">
      <alignment horizontal="left"/>
      <protection/>
    </xf>
    <xf numFmtId="166" fontId="10" fillId="0" borderId="17" xfId="0" applyNumberFormat="1" applyFont="1" applyBorder="1" applyAlignment="1">
      <alignment/>
    </xf>
    <xf numFmtId="166" fontId="5" fillId="0" borderId="18" xfId="0" applyNumberFormat="1" applyFont="1" applyBorder="1" applyAlignment="1">
      <alignment/>
    </xf>
    <xf numFmtId="164" fontId="8" fillId="4" borderId="15" xfId="20" applyFont="1" applyFill="1" applyBorder="1" applyAlignment="1">
      <alignment horizontal="left"/>
      <protection/>
    </xf>
    <xf numFmtId="166" fontId="10" fillId="4" borderId="16" xfId="20" applyNumberFormat="1" applyFont="1" applyFill="1" applyBorder="1">
      <alignment/>
      <protection/>
    </xf>
    <xf numFmtId="166" fontId="5" fillId="4" borderId="17" xfId="20" applyNumberFormat="1" applyFont="1" applyFill="1" applyBorder="1">
      <alignment/>
      <protection/>
    </xf>
    <xf numFmtId="164" fontId="8" fillId="4" borderId="16" xfId="20" applyFont="1" applyFill="1" applyBorder="1" applyAlignment="1">
      <alignment horizontal="left"/>
      <protection/>
    </xf>
    <xf numFmtId="164" fontId="10" fillId="4" borderId="17" xfId="0" applyFont="1" applyFill="1" applyBorder="1" applyAlignment="1">
      <alignment/>
    </xf>
    <xf numFmtId="164" fontId="5" fillId="4" borderId="18" xfId="0" applyFont="1" applyFill="1" applyBorder="1" applyAlignment="1">
      <alignment/>
    </xf>
    <xf numFmtId="164" fontId="0" fillId="0" borderId="17" xfId="0" applyBorder="1" applyAlignment="1">
      <alignment/>
    </xf>
    <xf numFmtId="164" fontId="4" fillId="0" borderId="18" xfId="0" applyFont="1" applyBorder="1" applyAlignment="1">
      <alignment/>
    </xf>
    <xf numFmtId="164" fontId="15" fillId="0" borderId="15" xfId="21" applyFont="1" applyFill="1" applyBorder="1" applyAlignment="1">
      <alignment horizontal="left"/>
      <protection/>
    </xf>
    <xf numFmtId="166" fontId="0" fillId="0" borderId="20" xfId="20" applyNumberFormat="1" applyFont="1" applyFill="1" applyBorder="1" applyAlignment="1">
      <alignment horizontal="left"/>
      <protection/>
    </xf>
    <xf numFmtId="164" fontId="16" fillId="0" borderId="15" xfId="20" applyFont="1" applyBorder="1" applyAlignment="1">
      <alignment horizontal="left"/>
      <protection/>
    </xf>
    <xf numFmtId="164" fontId="0" fillId="0" borderId="20" xfId="21" applyFont="1" applyFill="1" applyBorder="1" applyAlignment="1">
      <alignment horizontal="left"/>
      <protection/>
    </xf>
    <xf numFmtId="164" fontId="8" fillId="3" borderId="15" xfId="20" applyFont="1" applyFill="1" applyBorder="1" applyAlignment="1">
      <alignment horizontal="left"/>
      <protection/>
    </xf>
    <xf numFmtId="166" fontId="5" fillId="3" borderId="21" xfId="20" applyNumberFormat="1" applyFont="1" applyFill="1" applyBorder="1">
      <alignment/>
      <protection/>
    </xf>
    <xf numFmtId="164" fontId="10" fillId="3" borderId="20" xfId="21" applyFont="1" applyFill="1" applyBorder="1" applyAlignment="1">
      <alignment horizontal="left"/>
      <protection/>
    </xf>
    <xf numFmtId="164" fontId="10" fillId="3" borderId="17" xfId="0" applyFont="1" applyFill="1" applyBorder="1" applyAlignment="1">
      <alignment/>
    </xf>
    <xf numFmtId="164" fontId="5" fillId="3" borderId="18" xfId="0" applyFont="1" applyFill="1" applyBorder="1" applyAlignment="1">
      <alignment/>
    </xf>
    <xf numFmtId="164" fontId="0" fillId="0" borderId="16" xfId="0" applyFont="1" applyBorder="1" applyAlignment="1">
      <alignment/>
    </xf>
    <xf numFmtId="166" fontId="0" fillId="3" borderId="16" xfId="20" applyNumberFormat="1" applyFont="1" applyFill="1" applyBorder="1">
      <alignment/>
      <protection/>
    </xf>
    <xf numFmtId="164" fontId="4" fillId="0" borderId="17" xfId="0" applyFont="1" applyBorder="1" applyAlignment="1">
      <alignment/>
    </xf>
    <xf numFmtId="164" fontId="4" fillId="0" borderId="22" xfId="0" applyFont="1" applyBorder="1" applyAlignment="1">
      <alignment/>
    </xf>
    <xf numFmtId="164" fontId="16" fillId="0" borderId="23" xfId="20" applyFont="1" applyBorder="1" applyAlignment="1">
      <alignment horizontal="left"/>
      <protection/>
    </xf>
    <xf numFmtId="164" fontId="16" fillId="0" borderId="0" xfId="20" applyFont="1" applyBorder="1" applyAlignment="1">
      <alignment horizontal="left"/>
      <protection/>
    </xf>
    <xf numFmtId="164" fontId="16" fillId="0" borderId="17" xfId="20" applyFont="1" applyBorder="1" applyAlignment="1">
      <alignment horizontal="left"/>
      <protection/>
    </xf>
    <xf numFmtId="164" fontId="16" fillId="0" borderId="17" xfId="20" applyFont="1" applyBorder="1" applyAlignment="1">
      <alignment horizontal="right"/>
      <protection/>
    </xf>
    <xf numFmtId="164" fontId="17" fillId="0" borderId="15" xfId="20" applyFont="1" applyBorder="1" applyAlignment="1">
      <alignment/>
      <protection/>
    </xf>
    <xf numFmtId="166" fontId="4" fillId="0" borderId="13" xfId="20" applyNumberFormat="1" applyFont="1" applyFill="1" applyBorder="1">
      <alignment/>
      <protection/>
    </xf>
    <xf numFmtId="164" fontId="8" fillId="5" borderId="16" xfId="20" applyFont="1" applyFill="1" applyBorder="1" applyAlignment="1">
      <alignment horizontal="left"/>
      <protection/>
    </xf>
    <xf numFmtId="166" fontId="10" fillId="5" borderId="17" xfId="0" applyNumberFormat="1" applyFont="1" applyFill="1" applyBorder="1" applyAlignment="1">
      <alignment/>
    </xf>
    <xf numFmtId="166" fontId="5" fillId="5" borderId="18" xfId="0" applyNumberFormat="1" applyFont="1" applyFill="1" applyBorder="1" applyAlignment="1">
      <alignment/>
    </xf>
    <xf numFmtId="164" fontId="17" fillId="0" borderId="24" xfId="20" applyFont="1" applyBorder="1" applyAlignment="1">
      <alignment/>
      <protection/>
    </xf>
    <xf numFmtId="164" fontId="17" fillId="0" borderId="25" xfId="20" applyFont="1" applyBorder="1" applyAlignment="1">
      <alignment/>
      <protection/>
    </xf>
    <xf numFmtId="164" fontId="8" fillId="0" borderId="16" xfId="20" applyFont="1" applyBorder="1" applyAlignment="1">
      <alignment horizontal="left"/>
      <protection/>
    </xf>
    <xf numFmtId="164" fontId="18" fillId="0" borderId="24" xfId="20" applyFont="1" applyFill="1" applyBorder="1" applyAlignment="1">
      <alignment horizontal="center"/>
      <protection/>
    </xf>
    <xf numFmtId="164" fontId="18" fillId="0" borderId="25" xfId="20" applyFont="1" applyFill="1" applyBorder="1" applyAlignment="1">
      <alignment horizontal="center"/>
      <protection/>
    </xf>
    <xf numFmtId="164" fontId="10" fillId="0" borderId="16" xfId="20" applyFont="1" applyFill="1" applyBorder="1" applyAlignment="1">
      <alignment horizontal="left"/>
      <protection/>
    </xf>
    <xf numFmtId="164" fontId="10" fillId="6" borderId="16" xfId="20" applyFont="1" applyFill="1" applyBorder="1" applyAlignment="1">
      <alignment horizontal="left"/>
      <protection/>
    </xf>
    <xf numFmtId="166" fontId="10" fillId="6" borderId="17" xfId="0" applyNumberFormat="1" applyFont="1" applyFill="1" applyBorder="1" applyAlignment="1">
      <alignment/>
    </xf>
    <xf numFmtId="166" fontId="5" fillId="6" borderId="18" xfId="0" applyNumberFormat="1" applyFont="1" applyFill="1" applyBorder="1" applyAlignment="1">
      <alignment/>
    </xf>
    <xf numFmtId="166" fontId="0" fillId="0" borderId="26" xfId="20" applyNumberFormat="1" applyFont="1" applyFill="1" applyBorder="1">
      <alignment/>
      <protection/>
    </xf>
    <xf numFmtId="166" fontId="4" fillId="0" borderId="21" xfId="20" applyNumberFormat="1" applyFont="1" applyFill="1" applyBorder="1">
      <alignment/>
      <protection/>
    </xf>
    <xf numFmtId="164" fontId="0" fillId="0" borderId="26" xfId="21" applyFont="1" applyFill="1" applyBorder="1" applyAlignment="1">
      <alignment horizontal="left"/>
      <protection/>
    </xf>
    <xf numFmtId="166" fontId="0" fillId="0" borderId="21" xfId="0" applyNumberFormat="1" applyBorder="1" applyAlignment="1">
      <alignment/>
    </xf>
    <xf numFmtId="166" fontId="4" fillId="0" borderId="27" xfId="0" applyNumberFormat="1" applyFont="1" applyBorder="1" applyAlignment="1">
      <alignment/>
    </xf>
    <xf numFmtId="166" fontId="0" fillId="0" borderId="0" xfId="20" applyNumberFormat="1" applyFont="1" applyFill="1" applyBorder="1">
      <alignment/>
      <protection/>
    </xf>
    <xf numFmtId="166" fontId="4" fillId="0" borderId="19" xfId="20" applyNumberFormat="1" applyFont="1" applyFill="1" applyBorder="1">
      <alignment/>
      <protection/>
    </xf>
    <xf numFmtId="164" fontId="0" fillId="0" borderId="19" xfId="21" applyFont="1" applyFill="1" applyBorder="1" applyAlignment="1">
      <alignment horizontal="left"/>
      <protection/>
    </xf>
    <xf numFmtId="166" fontId="0" fillId="0" borderId="19" xfId="0" applyNumberFormat="1" applyBorder="1" applyAlignment="1">
      <alignment/>
    </xf>
    <xf numFmtId="166" fontId="4" fillId="0" borderId="28" xfId="0" applyNumberFormat="1" applyFont="1" applyBorder="1" applyAlignment="1">
      <alignment/>
    </xf>
    <xf numFmtId="164" fontId="10" fillId="0" borderId="29" xfId="20" applyFont="1" applyFill="1" applyBorder="1" applyAlignment="1">
      <alignment horizontal="left"/>
      <protection/>
    </xf>
    <xf numFmtId="166" fontId="0" fillId="0" borderId="30" xfId="20" applyNumberFormat="1" applyFont="1" applyFill="1" applyBorder="1">
      <alignment/>
      <protection/>
    </xf>
    <xf numFmtId="166" fontId="4" fillId="0" borderId="29" xfId="20" applyNumberFormat="1" applyFont="1" applyFill="1" applyBorder="1">
      <alignment/>
      <protection/>
    </xf>
    <xf numFmtId="166" fontId="5" fillId="0" borderId="29" xfId="20" applyNumberFormat="1" applyFont="1" applyFill="1" applyBorder="1">
      <alignment/>
      <protection/>
    </xf>
    <xf numFmtId="164" fontId="10" fillId="0" borderId="29" xfId="21" applyFont="1" applyFill="1" applyBorder="1" applyAlignment="1">
      <alignment horizontal="left"/>
      <protection/>
    </xf>
    <xf numFmtId="166" fontId="10" fillId="0" borderId="29" xfId="0" applyNumberFormat="1" applyFont="1" applyBorder="1" applyAlignment="1">
      <alignment/>
    </xf>
    <xf numFmtId="166" fontId="10" fillId="0" borderId="31" xfId="0" applyNumberFormat="1" applyFont="1" applyBorder="1" applyAlignment="1">
      <alignment/>
    </xf>
    <xf numFmtId="164" fontId="10" fillId="0" borderId="32" xfId="20" applyFont="1" applyFill="1" applyBorder="1" applyAlignment="1">
      <alignment horizontal="center" wrapText="1"/>
      <protection/>
    </xf>
    <xf numFmtId="166" fontId="10" fillId="0" borderId="33" xfId="20" applyNumberFormat="1" applyFont="1" applyFill="1" applyBorder="1">
      <alignment/>
      <protection/>
    </xf>
    <xf numFmtId="164" fontId="10" fillId="0" borderId="30" xfId="20" applyFont="1" applyFill="1" applyBorder="1" applyAlignment="1">
      <alignment horizontal="left"/>
      <protection/>
    </xf>
    <xf numFmtId="166" fontId="5" fillId="0" borderId="31" xfId="0" applyNumberFormat="1" applyFont="1" applyBorder="1" applyAlignment="1">
      <alignment/>
    </xf>
    <xf numFmtId="164" fontId="5" fillId="0" borderId="11" xfId="20" applyFont="1" applyFill="1" applyBorder="1" applyAlignment="1">
      <alignment horizontal="center"/>
      <protection/>
    </xf>
    <xf numFmtId="166" fontId="0" fillId="0" borderId="34" xfId="20" applyNumberFormat="1" applyFont="1" applyFill="1" applyBorder="1">
      <alignment/>
      <protection/>
    </xf>
    <xf numFmtId="166" fontId="4" fillId="0" borderId="34" xfId="20" applyNumberFormat="1" applyFont="1" applyFill="1" applyBorder="1">
      <alignment/>
      <protection/>
    </xf>
    <xf numFmtId="164" fontId="19" fillId="0" borderId="2" xfId="20" applyFont="1" applyFill="1" applyBorder="1">
      <alignment/>
      <protection/>
    </xf>
    <xf numFmtId="166" fontId="0" fillId="0" borderId="20" xfId="20" applyNumberFormat="1" applyFont="1" applyFill="1" applyBorder="1">
      <alignment/>
      <protection/>
    </xf>
    <xf numFmtId="166" fontId="4" fillId="0" borderId="20" xfId="20" applyNumberFormat="1" applyFont="1" applyFill="1" applyBorder="1">
      <alignment/>
      <protection/>
    </xf>
    <xf numFmtId="164" fontId="10" fillId="0" borderId="15" xfId="20" applyFont="1" applyFill="1" applyBorder="1" applyAlignment="1">
      <alignment horizontal="left"/>
      <protection/>
    </xf>
    <xf numFmtId="166" fontId="5" fillId="0" borderId="20" xfId="20" applyNumberFormat="1" applyFont="1" applyFill="1" applyBorder="1">
      <alignment/>
      <protection/>
    </xf>
    <xf numFmtId="164" fontId="18" fillId="0" borderId="16" xfId="20" applyFont="1" applyFill="1" applyBorder="1" applyAlignment="1">
      <alignment horizontal="center"/>
      <protection/>
    </xf>
    <xf numFmtId="164" fontId="8" fillId="0" borderId="15" xfId="20" applyFont="1" applyBorder="1" applyAlignment="1">
      <alignment horizontal="left"/>
      <protection/>
    </xf>
    <xf numFmtId="166" fontId="10" fillId="0" borderId="20" xfId="20" applyNumberFormat="1" applyFont="1" applyFill="1" applyBorder="1">
      <alignment/>
      <protection/>
    </xf>
    <xf numFmtId="164" fontId="16" fillId="0" borderId="22" xfId="20" applyFont="1" applyBorder="1">
      <alignment/>
      <protection/>
    </xf>
    <xf numFmtId="166" fontId="0" fillId="0" borderId="15" xfId="20" applyNumberFormat="1" applyFont="1" applyFill="1" applyBorder="1">
      <alignment/>
      <protection/>
    </xf>
    <xf numFmtId="164" fontId="20" fillId="0" borderId="0" xfId="0" applyFont="1" applyAlignment="1">
      <alignment/>
    </xf>
    <xf numFmtId="164" fontId="21" fillId="7" borderId="22" xfId="20" applyFont="1" applyFill="1" applyBorder="1">
      <alignment/>
      <protection/>
    </xf>
    <xf numFmtId="166" fontId="10" fillId="7" borderId="15" xfId="20" applyNumberFormat="1" applyFont="1" applyFill="1" applyBorder="1">
      <alignment/>
      <protection/>
    </xf>
    <xf numFmtId="166" fontId="10" fillId="7" borderId="20" xfId="20" applyNumberFormat="1" applyFont="1" applyFill="1" applyBorder="1">
      <alignment/>
      <protection/>
    </xf>
    <xf numFmtId="166" fontId="5" fillId="7" borderId="20" xfId="20" applyNumberFormat="1" applyFont="1" applyFill="1" applyBorder="1">
      <alignment/>
      <protection/>
    </xf>
    <xf numFmtId="164" fontId="10" fillId="7" borderId="16" xfId="20" applyFont="1" applyFill="1" applyBorder="1" applyAlignment="1">
      <alignment horizontal="left"/>
      <protection/>
    </xf>
    <xf numFmtId="166" fontId="10" fillId="7" borderId="17" xfId="0" applyNumberFormat="1" applyFont="1" applyFill="1" applyBorder="1" applyAlignment="1">
      <alignment/>
    </xf>
    <xf numFmtId="166" fontId="5" fillId="7" borderId="18" xfId="0" applyNumberFormat="1" applyFont="1" applyFill="1" applyBorder="1" applyAlignment="1">
      <alignment/>
    </xf>
    <xf numFmtId="164" fontId="0" fillId="0" borderId="0" xfId="0" applyFont="1" applyBorder="1" applyAlignment="1">
      <alignment horizontal="right"/>
    </xf>
    <xf numFmtId="164" fontId="10" fillId="0" borderId="0" xfId="0" applyFont="1" applyBorder="1" applyAlignment="1">
      <alignment horizontal="center"/>
    </xf>
    <xf numFmtId="164" fontId="0" fillId="0" borderId="0" xfId="0" applyAlignment="1">
      <alignment/>
    </xf>
    <xf numFmtId="167" fontId="10" fillId="0" borderId="0" xfId="17" applyFont="1" applyFill="1" applyBorder="1" applyAlignment="1" applyProtection="1">
      <alignment horizontal="center"/>
      <protection/>
    </xf>
    <xf numFmtId="164" fontId="10" fillId="0" borderId="0" xfId="0" applyFont="1" applyAlignment="1">
      <alignment horizontal="center"/>
    </xf>
    <xf numFmtId="164" fontId="10" fillId="0" borderId="29" xfId="0" applyFont="1" applyBorder="1" applyAlignment="1">
      <alignment horizontal="center" vertical="center"/>
    </xf>
    <xf numFmtId="164" fontId="10" fillId="0" borderId="4" xfId="0" applyFont="1" applyBorder="1" applyAlignment="1">
      <alignment horizontal="center"/>
    </xf>
    <xf numFmtId="164" fontId="10" fillId="0" borderId="35" xfId="0" applyFont="1" applyBorder="1" applyAlignment="1">
      <alignment horizontal="center"/>
    </xf>
    <xf numFmtId="164" fontId="10" fillId="0" borderId="21" xfId="0" applyFont="1" applyBorder="1" applyAlignment="1">
      <alignment horizontal="center"/>
    </xf>
    <xf numFmtId="164" fontId="10" fillId="0" borderId="36" xfId="0" applyFont="1" applyBorder="1" applyAlignment="1">
      <alignment horizontal="center"/>
    </xf>
    <xf numFmtId="164" fontId="10" fillId="0" borderId="33" xfId="0" applyFont="1" applyFill="1" applyBorder="1" applyAlignment="1">
      <alignment horizontal="center"/>
    </xf>
    <xf numFmtId="164" fontId="0" fillId="0" borderId="30" xfId="0" applyBorder="1" applyAlignment="1">
      <alignment/>
    </xf>
    <xf numFmtId="166" fontId="21" fillId="0" borderId="29" xfId="0" applyNumberFormat="1" applyFont="1" applyBorder="1" applyAlignment="1">
      <alignment/>
    </xf>
    <xf numFmtId="168" fontId="10" fillId="0" borderId="29" xfId="0" applyNumberFormat="1" applyFont="1" applyBorder="1" applyAlignment="1">
      <alignment/>
    </xf>
    <xf numFmtId="164" fontId="8" fillId="0" borderId="33" xfId="0" applyFont="1" applyBorder="1" applyAlignment="1">
      <alignment/>
    </xf>
    <xf numFmtId="164" fontId="4" fillId="0" borderId="30" xfId="0" applyFont="1" applyBorder="1" applyAlignment="1">
      <alignment/>
    </xf>
    <xf numFmtId="164" fontId="0" fillId="0" borderId="37" xfId="0" applyFont="1" applyBorder="1" applyAlignment="1">
      <alignment/>
    </xf>
    <xf numFmtId="164" fontId="0" fillId="0" borderId="12" xfId="0" applyBorder="1" applyAlignment="1">
      <alignment/>
    </xf>
    <xf numFmtId="166" fontId="0" fillId="0" borderId="13" xfId="0" applyNumberFormat="1" applyBorder="1" applyAlignment="1">
      <alignment/>
    </xf>
    <xf numFmtId="168" fontId="0" fillId="0" borderId="4" xfId="0" applyNumberFormat="1" applyBorder="1" applyAlignment="1">
      <alignment/>
    </xf>
    <xf numFmtId="164" fontId="0" fillId="0" borderId="38" xfId="0" applyFont="1" applyBorder="1" applyAlignment="1">
      <alignment/>
    </xf>
    <xf numFmtId="164" fontId="0" fillId="0" borderId="39" xfId="0" applyFont="1" applyBorder="1" applyAlignment="1">
      <alignment/>
    </xf>
    <xf numFmtId="164" fontId="0" fillId="0" borderId="16" xfId="0" applyBorder="1" applyAlignment="1">
      <alignment/>
    </xf>
    <xf numFmtId="168" fontId="0" fillId="0" borderId="17" xfId="0" applyNumberFormat="1" applyBorder="1" applyAlignment="1">
      <alignment/>
    </xf>
    <xf numFmtId="168" fontId="0" fillId="0" borderId="19" xfId="0" applyNumberFormat="1" applyBorder="1" applyAlignment="1">
      <alignment/>
    </xf>
    <xf numFmtId="164" fontId="0" fillId="0" borderId="40" xfId="0" applyFont="1" applyBorder="1" applyAlignment="1">
      <alignment/>
    </xf>
    <xf numFmtId="164" fontId="0" fillId="0" borderId="41" xfId="0" applyFont="1" applyBorder="1" applyAlignment="1">
      <alignment/>
    </xf>
    <xf numFmtId="166" fontId="0" fillId="0" borderId="42" xfId="0" applyNumberFormat="1" applyFont="1" applyBorder="1" applyAlignment="1">
      <alignment/>
    </xf>
    <xf numFmtId="168" fontId="0" fillId="0" borderId="42" xfId="0" applyNumberFormat="1" applyBorder="1" applyAlignment="1">
      <alignment/>
    </xf>
    <xf numFmtId="164" fontId="0" fillId="0" borderId="30" xfId="0" applyFont="1" applyBorder="1" applyAlignment="1">
      <alignment/>
    </xf>
    <xf numFmtId="164" fontId="0" fillId="0" borderId="24" xfId="0" applyFont="1" applyBorder="1" applyAlignment="1">
      <alignment/>
    </xf>
    <xf numFmtId="164" fontId="0" fillId="0" borderId="23" xfId="0" applyFont="1" applyBorder="1" applyAlignment="1">
      <alignment/>
    </xf>
    <xf numFmtId="166" fontId="0" fillId="0" borderId="17" xfId="0" applyNumberFormat="1" applyFont="1" applyBorder="1" applyAlignment="1">
      <alignment/>
    </xf>
    <xf numFmtId="164" fontId="0" fillId="0" borderId="24" xfId="0" applyFont="1" applyBorder="1" applyAlignment="1">
      <alignment/>
    </xf>
    <xf numFmtId="164" fontId="0" fillId="0" borderId="0" xfId="0" applyFont="1" applyBorder="1" applyAlignment="1">
      <alignment/>
    </xf>
    <xf numFmtId="166" fontId="0" fillId="0" borderId="19" xfId="0" applyNumberFormat="1" applyFont="1" applyBorder="1" applyAlignment="1">
      <alignment/>
    </xf>
    <xf numFmtId="166" fontId="0" fillId="0" borderId="17" xfId="0" applyNumberFormat="1" applyFont="1" applyBorder="1" applyAlignment="1">
      <alignment horizontal="left"/>
    </xf>
    <xf numFmtId="168" fontId="0" fillId="0" borderId="21" xfId="0" applyNumberFormat="1" applyBorder="1" applyAlignment="1">
      <alignment/>
    </xf>
    <xf numFmtId="164" fontId="0" fillId="0" borderId="0" xfId="0" applyFont="1" applyBorder="1" applyAlignment="1">
      <alignment/>
    </xf>
    <xf numFmtId="166" fontId="0" fillId="0" borderId="19" xfId="0" applyNumberFormat="1" applyFont="1" applyBorder="1" applyAlignment="1">
      <alignment/>
    </xf>
    <xf numFmtId="164" fontId="0" fillId="0" borderId="30" xfId="0" applyFont="1" applyBorder="1" applyAlignment="1">
      <alignment/>
    </xf>
    <xf numFmtId="166" fontId="10" fillId="0" borderId="29" xfId="0" applyNumberFormat="1" applyFont="1" applyBorder="1" applyAlignment="1">
      <alignment/>
    </xf>
    <xf numFmtId="166" fontId="0" fillId="0" borderId="29" xfId="0" applyNumberFormat="1" applyFont="1" applyBorder="1" applyAlignment="1">
      <alignment/>
    </xf>
    <xf numFmtId="164" fontId="0" fillId="0" borderId="29" xfId="0" applyBorder="1" applyAlignment="1">
      <alignment/>
    </xf>
    <xf numFmtId="164" fontId="8" fillId="0" borderId="33" xfId="0" applyFont="1" applyFill="1" applyBorder="1" applyAlignment="1">
      <alignment horizontal="center" wrapText="1"/>
    </xf>
    <xf numFmtId="164" fontId="8" fillId="0" borderId="24" xfId="0" applyFont="1" applyBorder="1" applyAlignment="1">
      <alignment/>
    </xf>
    <xf numFmtId="166" fontId="0" fillId="0" borderId="4" xfId="0" applyNumberFormat="1" applyFont="1" applyBorder="1" applyAlignment="1">
      <alignment/>
    </xf>
    <xf numFmtId="168" fontId="0" fillId="0" borderId="25" xfId="0" applyNumberFormat="1" applyBorder="1" applyAlignment="1">
      <alignment/>
    </xf>
    <xf numFmtId="164" fontId="0" fillId="0" borderId="23" xfId="0" applyFont="1" applyBorder="1" applyAlignment="1">
      <alignment wrapText="1"/>
    </xf>
    <xf numFmtId="168" fontId="0" fillId="0" borderId="20" xfId="0" applyNumberFormat="1" applyBorder="1" applyAlignment="1">
      <alignment/>
    </xf>
    <xf numFmtId="164" fontId="0" fillId="0" borderId="24" xfId="0" applyFont="1" applyBorder="1" applyAlignment="1">
      <alignment wrapText="1"/>
    </xf>
    <xf numFmtId="164" fontId="8" fillId="0" borderId="23" xfId="0" applyFont="1" applyBorder="1" applyAlignment="1">
      <alignment/>
    </xf>
    <xf numFmtId="164" fontId="8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164" fontId="8" fillId="0" borderId="0" xfId="0" applyFont="1" applyBorder="1" applyAlignment="1">
      <alignment horizontal="center"/>
    </xf>
    <xf numFmtId="168" fontId="0" fillId="0" borderId="0" xfId="0" applyNumberFormat="1" applyBorder="1" applyAlignment="1">
      <alignment/>
    </xf>
    <xf numFmtId="166" fontId="0" fillId="0" borderId="0" xfId="0" applyNumberFormat="1" applyFont="1" applyBorder="1" applyAlignment="1">
      <alignment horizontal="center"/>
    </xf>
    <xf numFmtId="164" fontId="8" fillId="0" borderId="12" xfId="0" applyFont="1" applyBorder="1" applyAlignment="1">
      <alignment/>
    </xf>
    <xf numFmtId="164" fontId="0" fillId="0" borderId="12" xfId="0" applyFont="1" applyBorder="1" applyAlignment="1">
      <alignment/>
    </xf>
    <xf numFmtId="166" fontId="0" fillId="0" borderId="12" xfId="0" applyNumberFormat="1" applyFont="1" applyBorder="1" applyAlignment="1">
      <alignment/>
    </xf>
    <xf numFmtId="168" fontId="0" fillId="0" borderId="12" xfId="0" applyNumberFormat="1" applyBorder="1" applyAlignment="1">
      <alignment/>
    </xf>
    <xf numFmtId="164" fontId="8" fillId="0" borderId="40" xfId="0" applyFont="1" applyFill="1" applyBorder="1" applyAlignment="1">
      <alignment horizontal="center"/>
    </xf>
    <xf numFmtId="164" fontId="0" fillId="0" borderId="41" xfId="0" applyFont="1" applyBorder="1" applyAlignment="1">
      <alignment/>
    </xf>
    <xf numFmtId="166" fontId="10" fillId="0" borderId="42" xfId="0" applyNumberFormat="1" applyFont="1" applyBorder="1" applyAlignment="1">
      <alignment/>
    </xf>
    <xf numFmtId="166" fontId="10" fillId="0" borderId="41" xfId="0" applyNumberFormat="1" applyFont="1" applyBorder="1" applyAlignment="1">
      <alignment/>
    </xf>
    <xf numFmtId="168" fontId="10" fillId="0" borderId="43" xfId="0" applyNumberFormat="1" applyFont="1" applyBorder="1" applyAlignment="1">
      <alignment/>
    </xf>
    <xf numFmtId="164" fontId="10" fillId="0" borderId="24" xfId="0" applyFont="1" applyBorder="1" applyAlignment="1">
      <alignment/>
    </xf>
    <xf numFmtId="168" fontId="0" fillId="0" borderId="19" xfId="0" applyNumberFormat="1" applyFont="1" applyBorder="1" applyAlignment="1">
      <alignment/>
    </xf>
    <xf numFmtId="168" fontId="0" fillId="0" borderId="17" xfId="0" applyNumberFormat="1" applyFont="1" applyBorder="1" applyAlignment="1">
      <alignment/>
    </xf>
    <xf numFmtId="164" fontId="10" fillId="0" borderId="23" xfId="0" applyFont="1" applyBorder="1" applyAlignment="1">
      <alignment/>
    </xf>
    <xf numFmtId="168" fontId="0" fillId="0" borderId="13" xfId="0" applyNumberFormat="1" applyBorder="1" applyAlignment="1">
      <alignment/>
    </xf>
    <xf numFmtId="164" fontId="0" fillId="0" borderId="19" xfId="0" applyFont="1" applyBorder="1" applyAlignment="1">
      <alignment/>
    </xf>
    <xf numFmtId="164" fontId="10" fillId="0" borderId="33" xfId="0" applyFont="1" applyBorder="1" applyAlignment="1">
      <alignment horizontal="right"/>
    </xf>
    <xf numFmtId="164" fontId="10" fillId="0" borderId="24" xfId="0" applyFont="1" applyBorder="1" applyAlignment="1">
      <alignment horizontal="right"/>
    </xf>
    <xf numFmtId="164" fontId="10" fillId="0" borderId="33" xfId="0" applyFont="1" applyBorder="1" applyAlignment="1">
      <alignment horizontal="left"/>
    </xf>
    <xf numFmtId="164" fontId="8" fillId="0" borderId="44" xfId="0" applyFont="1" applyFill="1" applyBorder="1" applyAlignment="1">
      <alignment wrapText="1"/>
    </xf>
    <xf numFmtId="164" fontId="0" fillId="0" borderId="5" xfId="0" applyFont="1" applyBorder="1" applyAlignment="1">
      <alignment/>
    </xf>
    <xf numFmtId="166" fontId="0" fillId="0" borderId="2" xfId="0" applyNumberFormat="1" applyFont="1" applyBorder="1" applyAlignment="1">
      <alignment/>
    </xf>
    <xf numFmtId="164" fontId="8" fillId="0" borderId="24" xfId="0" applyFont="1" applyFill="1" applyBorder="1" applyAlignment="1">
      <alignment wrapText="1"/>
    </xf>
    <xf numFmtId="164" fontId="8" fillId="0" borderId="33" xfId="0" applyFont="1" applyFill="1" applyBorder="1" applyAlignment="1">
      <alignment wrapText="1"/>
    </xf>
    <xf numFmtId="164" fontId="0" fillId="0" borderId="44" xfId="0" applyFont="1" applyFill="1" applyBorder="1" applyAlignment="1">
      <alignment/>
    </xf>
    <xf numFmtId="164" fontId="0" fillId="0" borderId="2" xfId="0" applyBorder="1" applyAlignment="1">
      <alignment/>
    </xf>
    <xf numFmtId="164" fontId="0" fillId="0" borderId="45" xfId="0" applyFont="1" applyFill="1" applyBorder="1" applyAlignment="1">
      <alignment/>
    </xf>
    <xf numFmtId="166" fontId="0" fillId="0" borderId="13" xfId="0" applyNumberFormat="1" applyFont="1" applyBorder="1" applyAlignment="1">
      <alignment/>
    </xf>
    <xf numFmtId="164" fontId="0" fillId="0" borderId="13" xfId="0" applyBorder="1" applyAlignment="1">
      <alignment/>
    </xf>
    <xf numFmtId="164" fontId="8" fillId="0" borderId="24" xfId="0" applyFont="1" applyFill="1" applyBorder="1" applyAlignment="1">
      <alignment/>
    </xf>
    <xf numFmtId="166" fontId="10" fillId="0" borderId="19" xfId="0" applyNumberFormat="1" applyFont="1" applyBorder="1" applyAlignment="1">
      <alignment/>
    </xf>
    <xf numFmtId="164" fontId="10" fillId="0" borderId="0" xfId="22" applyNumberFormat="1" applyFont="1" applyFill="1" applyBorder="1" applyAlignment="1" applyProtection="1">
      <alignment horizontal="left" indent="1"/>
      <protection/>
    </xf>
    <xf numFmtId="164" fontId="0" fillId="0" borderId="0" xfId="22" applyNumberFormat="1" applyFont="1" applyFill="1" applyBorder="1" applyAlignment="1" applyProtection="1">
      <alignment horizontal="left" indent="1"/>
      <protection/>
    </xf>
    <xf numFmtId="164" fontId="10" fillId="0" borderId="0" xfId="22" applyNumberFormat="1" applyFont="1" applyFill="1" applyBorder="1" applyAlignment="1" applyProtection="1">
      <alignment horizontal="left"/>
      <protection/>
    </xf>
    <xf numFmtId="164" fontId="22" fillId="0" borderId="0" xfId="22" applyNumberFormat="1" applyFont="1" applyFill="1" applyBorder="1" applyAlignment="1" applyProtection="1">
      <alignment horizontal="left"/>
      <protection/>
    </xf>
    <xf numFmtId="164" fontId="10" fillId="0" borderId="0" xfId="0" applyFont="1" applyBorder="1" applyAlignment="1">
      <alignment/>
    </xf>
    <xf numFmtId="164" fontId="0" fillId="0" borderId="0" xfId="0" applyAlignment="1">
      <alignment horizontal="right"/>
    </xf>
    <xf numFmtId="164" fontId="10" fillId="0" borderId="6" xfId="0" applyFont="1" applyBorder="1" applyAlignment="1">
      <alignment horizontal="center"/>
    </xf>
    <xf numFmtId="164" fontId="10" fillId="0" borderId="3" xfId="0" applyFont="1" applyBorder="1" applyAlignment="1">
      <alignment horizontal="center"/>
    </xf>
    <xf numFmtId="164" fontId="10" fillId="0" borderId="40" xfId="0" applyFont="1" applyBorder="1" applyAlignment="1">
      <alignment horizontal="center"/>
    </xf>
    <xf numFmtId="164" fontId="10" fillId="0" borderId="42" xfId="0" applyFont="1" applyBorder="1" applyAlignment="1">
      <alignment horizontal="center"/>
    </xf>
    <xf numFmtId="164" fontId="10" fillId="0" borderId="41" xfId="0" applyFont="1" applyBorder="1" applyAlignment="1">
      <alignment horizontal="center"/>
    </xf>
    <xf numFmtId="164" fontId="10" fillId="0" borderId="33" xfId="22" applyNumberFormat="1" applyFont="1" applyFill="1" applyBorder="1" applyAlignment="1" applyProtection="1">
      <alignment horizontal="left"/>
      <protection/>
    </xf>
    <xf numFmtId="164" fontId="0" fillId="0" borderId="46" xfId="0" applyFont="1" applyBorder="1" applyAlignment="1">
      <alignment/>
    </xf>
    <xf numFmtId="168" fontId="0" fillId="0" borderId="29" xfId="0" applyNumberFormat="1" applyFont="1" applyBorder="1" applyAlignment="1">
      <alignment/>
    </xf>
    <xf numFmtId="164" fontId="0" fillId="0" borderId="47" xfId="0" applyFont="1" applyBorder="1" applyAlignment="1">
      <alignment/>
    </xf>
    <xf numFmtId="168" fontId="0" fillId="0" borderId="13" xfId="0" applyNumberFormat="1" applyFont="1" applyBorder="1" applyAlignment="1">
      <alignment/>
    </xf>
    <xf numFmtId="164" fontId="0" fillId="0" borderId="15" xfId="0" applyFont="1" applyBorder="1" applyAlignment="1">
      <alignment/>
    </xf>
    <xf numFmtId="166" fontId="0" fillId="0" borderId="17" xfId="0" applyNumberFormat="1" applyFont="1" applyFill="1" applyBorder="1" applyAlignment="1">
      <alignment/>
    </xf>
    <xf numFmtId="166" fontId="0" fillId="0" borderId="19" xfId="0" applyNumberFormat="1" applyFont="1" applyFill="1" applyBorder="1" applyAlignment="1">
      <alignment/>
    </xf>
    <xf numFmtId="164" fontId="10" fillId="0" borderId="33" xfId="0" applyFont="1" applyBorder="1" applyAlignment="1">
      <alignment/>
    </xf>
    <xf numFmtId="164" fontId="23" fillId="0" borderId="46" xfId="0" applyFont="1" applyBorder="1" applyAlignment="1">
      <alignment/>
    </xf>
    <xf numFmtId="164" fontId="24" fillId="0" borderId="38" xfId="0" applyFont="1" applyBorder="1" applyAlignment="1">
      <alignment/>
    </xf>
    <xf numFmtId="164" fontId="10" fillId="0" borderId="47" xfId="0" applyFont="1" applyBorder="1" applyAlignment="1">
      <alignment/>
    </xf>
    <xf numFmtId="164" fontId="10" fillId="0" borderId="15" xfId="0" applyFont="1" applyBorder="1" applyAlignment="1">
      <alignment/>
    </xf>
    <xf numFmtId="164" fontId="0" fillId="0" borderId="46" xfId="0" applyBorder="1" applyAlignment="1">
      <alignment/>
    </xf>
    <xf numFmtId="164" fontId="0" fillId="0" borderId="48" xfId="0" applyFont="1" applyBorder="1" applyAlignment="1">
      <alignment/>
    </xf>
    <xf numFmtId="164" fontId="10" fillId="0" borderId="29" xfId="0" applyFont="1" applyBorder="1" applyAlignment="1">
      <alignment horizontal="right"/>
    </xf>
    <xf numFmtId="166" fontId="0" fillId="0" borderId="29" xfId="0" applyNumberFormat="1" applyBorder="1" applyAlignment="1">
      <alignment/>
    </xf>
    <xf numFmtId="164" fontId="0" fillId="0" borderId="25" xfId="0" applyBorder="1" applyAlignment="1">
      <alignment/>
    </xf>
    <xf numFmtId="164" fontId="8" fillId="0" borderId="33" xfId="0" applyFont="1" applyFill="1" applyBorder="1" applyAlignment="1">
      <alignment/>
    </xf>
    <xf numFmtId="164" fontId="8" fillId="0" borderId="13" xfId="0" applyFont="1" applyFill="1" applyBorder="1" applyAlignment="1">
      <alignment/>
    </xf>
    <xf numFmtId="164" fontId="0" fillId="0" borderId="25" xfId="0" applyFont="1" applyBorder="1" applyAlignment="1">
      <alignment/>
    </xf>
    <xf numFmtId="164" fontId="0" fillId="0" borderId="20" xfId="0" applyFont="1" applyBorder="1" applyAlignment="1">
      <alignment/>
    </xf>
    <xf numFmtId="164" fontId="8" fillId="0" borderId="49" xfId="0" applyFont="1" applyFill="1" applyBorder="1" applyAlignment="1">
      <alignment/>
    </xf>
    <xf numFmtId="164" fontId="0" fillId="0" borderId="36" xfId="0" applyFont="1" applyBorder="1" applyAlignment="1">
      <alignment/>
    </xf>
    <xf numFmtId="166" fontId="0" fillId="0" borderId="21" xfId="0" applyNumberFormat="1" applyFont="1" applyBorder="1" applyAlignment="1">
      <alignment/>
    </xf>
    <xf numFmtId="164" fontId="10" fillId="0" borderId="29" xfId="0" applyFont="1" applyBorder="1" applyAlignment="1">
      <alignment horizontal="left"/>
    </xf>
    <xf numFmtId="164" fontId="4" fillId="0" borderId="0" xfId="0" applyFont="1" applyBorder="1" applyAlignment="1">
      <alignment/>
    </xf>
    <xf numFmtId="164" fontId="11" fillId="0" borderId="29" xfId="0" applyFont="1" applyBorder="1" applyAlignment="1">
      <alignment/>
    </xf>
    <xf numFmtId="164" fontId="10" fillId="0" borderId="31" xfId="0" applyFont="1" applyBorder="1" applyAlignment="1">
      <alignment horizontal="center"/>
    </xf>
    <xf numFmtId="164" fontId="10" fillId="0" borderId="46" xfId="0" applyFont="1" applyBorder="1" applyAlignment="1">
      <alignment horizontal="center"/>
    </xf>
    <xf numFmtId="164" fontId="10" fillId="0" borderId="38" xfId="22" applyNumberFormat="1" applyFont="1" applyFill="1" applyBorder="1" applyAlignment="1" applyProtection="1">
      <alignment horizontal="left"/>
      <protection/>
    </xf>
    <xf numFmtId="166" fontId="10" fillId="0" borderId="4" xfId="0" applyNumberFormat="1" applyFont="1" applyBorder="1" applyAlignment="1">
      <alignment/>
    </xf>
    <xf numFmtId="164" fontId="15" fillId="0" borderId="23" xfId="22" applyNumberFormat="1" applyFont="1" applyFill="1" applyBorder="1" applyAlignment="1" applyProtection="1">
      <alignment horizontal="left"/>
      <protection/>
    </xf>
    <xf numFmtId="164" fontId="0" fillId="0" borderId="22" xfId="0" applyFont="1" applyBorder="1" applyAlignment="1">
      <alignment/>
    </xf>
    <xf numFmtId="164" fontId="15" fillId="0" borderId="23" xfId="0" applyFont="1" applyBorder="1" applyAlignment="1">
      <alignment/>
    </xf>
    <xf numFmtId="164" fontId="10" fillId="0" borderId="23" xfId="22" applyNumberFormat="1" applyFont="1" applyFill="1" applyBorder="1" applyAlignment="1" applyProtection="1">
      <alignment horizontal="left"/>
      <protection/>
    </xf>
    <xf numFmtId="164" fontId="10" fillId="0" borderId="23" xfId="22" applyNumberFormat="1" applyFont="1" applyFill="1" applyBorder="1" applyAlignment="1" applyProtection="1">
      <alignment/>
      <protection/>
    </xf>
    <xf numFmtId="164" fontId="0" fillId="0" borderId="50" xfId="0" applyFont="1" applyBorder="1" applyAlignment="1">
      <alignment/>
    </xf>
    <xf numFmtId="164" fontId="15" fillId="0" borderId="22" xfId="22" applyNumberFormat="1" applyFont="1" applyFill="1" applyBorder="1" applyAlignment="1" applyProtection="1">
      <alignment horizontal="left"/>
      <protection/>
    </xf>
    <xf numFmtId="166" fontId="0" fillId="0" borderId="50" xfId="0" applyNumberFormat="1" applyFont="1" applyBorder="1" applyAlignment="1">
      <alignment/>
    </xf>
    <xf numFmtId="168" fontId="0" fillId="0" borderId="25" xfId="0" applyNumberFormat="1" applyFont="1" applyBorder="1" applyAlignment="1">
      <alignment/>
    </xf>
    <xf numFmtId="164" fontId="15" fillId="0" borderId="16" xfId="22" applyNumberFormat="1" applyFont="1" applyFill="1" applyBorder="1" applyAlignment="1" applyProtection="1">
      <alignment horizontal="left"/>
      <protection/>
    </xf>
    <xf numFmtId="166" fontId="15" fillId="0" borderId="18" xfId="22" applyNumberFormat="1" applyFont="1" applyFill="1" applyBorder="1" applyAlignment="1" applyProtection="1">
      <alignment horizontal="left"/>
      <protection/>
    </xf>
    <xf numFmtId="164" fontId="10" fillId="0" borderId="22" xfId="22" applyNumberFormat="1" applyFont="1" applyFill="1" applyBorder="1" applyAlignment="1" applyProtection="1">
      <alignment horizontal="left"/>
      <protection/>
    </xf>
    <xf numFmtId="164" fontId="11" fillId="0" borderId="23" xfId="22" applyNumberFormat="1" applyFont="1" applyFill="1" applyBorder="1" applyAlignment="1" applyProtection="1">
      <alignment/>
      <protection/>
    </xf>
    <xf numFmtId="164" fontId="10" fillId="0" borderId="51" xfId="22" applyNumberFormat="1" applyFont="1" applyFill="1" applyBorder="1" applyAlignment="1" applyProtection="1">
      <alignment/>
      <protection/>
    </xf>
    <xf numFmtId="164" fontId="0" fillId="0" borderId="49" xfId="0" applyFont="1" applyBorder="1" applyAlignment="1">
      <alignment/>
    </xf>
    <xf numFmtId="164" fontId="0" fillId="0" borderId="52" xfId="0" applyFont="1" applyBorder="1" applyAlignment="1">
      <alignment/>
    </xf>
    <xf numFmtId="164" fontId="22" fillId="0" borderId="38" xfId="22" applyNumberFormat="1" applyFont="1" applyFill="1" applyBorder="1" applyAlignment="1" applyProtection="1">
      <alignment horizontal="left"/>
      <protection/>
    </xf>
    <xf numFmtId="164" fontId="5" fillId="0" borderId="22" xfId="22" applyNumberFormat="1" applyFont="1" applyFill="1" applyBorder="1" applyAlignment="1" applyProtection="1">
      <alignment horizontal="left"/>
      <protection/>
    </xf>
    <xf numFmtId="164" fontId="10" fillId="0" borderId="22" xfId="0" applyFont="1" applyBorder="1" applyAlignment="1">
      <alignment horizontal="center" wrapText="1"/>
    </xf>
    <xf numFmtId="164" fontId="10" fillId="0" borderId="23" xfId="0" applyFont="1" applyBorder="1" applyAlignment="1">
      <alignment horizontal="center" wrapText="1"/>
    </xf>
    <xf numFmtId="164" fontId="10" fillId="0" borderId="2" xfId="0" applyFont="1" applyBorder="1" applyAlignment="1">
      <alignment horizontal="center" vertical="center" wrapText="1"/>
    </xf>
    <xf numFmtId="164" fontId="10" fillId="0" borderId="22" xfId="0" applyFont="1" applyBorder="1" applyAlignment="1">
      <alignment/>
    </xf>
    <xf numFmtId="166" fontId="0" fillId="0" borderId="22" xfId="0" applyNumberFormat="1" applyFont="1" applyBorder="1" applyAlignment="1">
      <alignment horizontal="center"/>
    </xf>
    <xf numFmtId="166" fontId="0" fillId="0" borderId="23" xfId="0" applyNumberFormat="1" applyFont="1" applyBorder="1" applyAlignment="1">
      <alignment horizontal="center"/>
    </xf>
    <xf numFmtId="166" fontId="10" fillId="0" borderId="21" xfId="0" applyNumberFormat="1" applyFont="1" applyBorder="1" applyAlignment="1">
      <alignment/>
    </xf>
    <xf numFmtId="166" fontId="10" fillId="0" borderId="22" xfId="0" applyNumberFormat="1" applyFont="1" applyBorder="1" applyAlignment="1">
      <alignment horizontal="center" wrapText="1"/>
    </xf>
    <xf numFmtId="166" fontId="10" fillId="0" borderId="23" xfId="0" applyNumberFormat="1" applyFont="1" applyBorder="1" applyAlignment="1">
      <alignment horizontal="center" wrapText="1"/>
    </xf>
    <xf numFmtId="166" fontId="10" fillId="0" borderId="17" xfId="0" applyNumberFormat="1" applyFont="1" applyBorder="1" applyAlignment="1">
      <alignment horizontal="right" wrapText="1"/>
    </xf>
    <xf numFmtId="166" fontId="10" fillId="0" borderId="22" xfId="0" applyNumberFormat="1" applyFont="1" applyBorder="1" applyAlignment="1">
      <alignment horizontal="right"/>
    </xf>
    <xf numFmtId="164" fontId="10" fillId="0" borderId="2" xfId="0" applyFont="1" applyBorder="1" applyAlignment="1">
      <alignment/>
    </xf>
    <xf numFmtId="164" fontId="10" fillId="0" borderId="22" xfId="0" applyFont="1" applyBorder="1" applyAlignment="1">
      <alignment horizontal="center"/>
    </xf>
    <xf numFmtId="164" fontId="10" fillId="0" borderId="19" xfId="0" applyFont="1" applyBorder="1" applyAlignment="1">
      <alignment/>
    </xf>
    <xf numFmtId="164" fontId="10" fillId="0" borderId="21" xfId="0" applyFont="1" applyBorder="1" applyAlignment="1">
      <alignment/>
    </xf>
    <xf numFmtId="164" fontId="10" fillId="0" borderId="17" xfId="0" applyFont="1" applyBorder="1" applyAlignment="1">
      <alignment/>
    </xf>
    <xf numFmtId="164" fontId="0" fillId="0" borderId="22" xfId="0" applyFont="1" applyBorder="1" applyAlignment="1">
      <alignment horizontal="center"/>
    </xf>
    <xf numFmtId="164" fontId="0" fillId="0" borderId="42" xfId="0" applyFont="1" applyBorder="1" applyAlignment="1">
      <alignment/>
    </xf>
    <xf numFmtId="164" fontId="21" fillId="0" borderId="0" xfId="0" applyFont="1" applyBorder="1" applyAlignment="1">
      <alignment horizontal="center"/>
    </xf>
    <xf numFmtId="164" fontId="25" fillId="0" borderId="0" xfId="0" applyFont="1" applyBorder="1" applyAlignment="1">
      <alignment horizontal="center"/>
    </xf>
    <xf numFmtId="164" fontId="5" fillId="0" borderId="52" xfId="0" applyFont="1" applyBorder="1" applyAlignment="1">
      <alignment horizontal="center" vertical="center" wrapText="1"/>
    </xf>
    <xf numFmtId="164" fontId="10" fillId="0" borderId="52" xfId="0" applyFont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 wrapText="1"/>
    </xf>
    <xf numFmtId="164" fontId="10" fillId="0" borderId="31" xfId="0" applyFont="1" applyBorder="1" applyAlignment="1">
      <alignment/>
    </xf>
    <xf numFmtId="164" fontId="10" fillId="0" borderId="53" xfId="0" applyFont="1" applyBorder="1" applyAlignment="1">
      <alignment/>
    </xf>
    <xf numFmtId="168" fontId="10" fillId="0" borderId="32" xfId="0" applyNumberFormat="1" applyFont="1" applyBorder="1" applyAlignment="1">
      <alignment/>
    </xf>
    <xf numFmtId="164" fontId="10" fillId="0" borderId="14" xfId="0" applyFont="1" applyBorder="1" applyAlignment="1">
      <alignment/>
    </xf>
    <xf numFmtId="164" fontId="0" fillId="0" borderId="10" xfId="0" applyFont="1" applyBorder="1" applyAlignment="1">
      <alignment/>
    </xf>
    <xf numFmtId="168" fontId="10" fillId="0" borderId="11" xfId="0" applyNumberFormat="1" applyFont="1" applyBorder="1" applyAlignment="1">
      <alignment/>
    </xf>
    <xf numFmtId="164" fontId="10" fillId="0" borderId="18" xfId="0" applyFont="1" applyBorder="1" applyAlignment="1">
      <alignment/>
    </xf>
    <xf numFmtId="168" fontId="10" fillId="0" borderId="15" xfId="0" applyNumberFormat="1" applyFont="1" applyBorder="1" applyAlignment="1">
      <alignment/>
    </xf>
    <xf numFmtId="168" fontId="0" fillId="0" borderId="15" xfId="0" applyNumberFormat="1" applyFont="1" applyBorder="1" applyAlignment="1">
      <alignment/>
    </xf>
    <xf numFmtId="168" fontId="0" fillId="0" borderId="15" xfId="0" applyNumberFormat="1" applyBorder="1" applyAlignment="1">
      <alignment/>
    </xf>
    <xf numFmtId="168" fontId="10" fillId="0" borderId="25" xfId="0" applyNumberFormat="1" applyFont="1" applyBorder="1" applyAlignment="1">
      <alignment/>
    </xf>
    <xf numFmtId="168" fontId="10" fillId="0" borderId="22" xfId="0" applyNumberFormat="1" applyFont="1" applyBorder="1" applyAlignment="1">
      <alignment/>
    </xf>
    <xf numFmtId="164" fontId="10" fillId="0" borderId="27" xfId="0" applyFont="1" applyBorder="1" applyAlignment="1">
      <alignment/>
    </xf>
    <xf numFmtId="164" fontId="10" fillId="0" borderId="52" xfId="0" applyFont="1" applyBorder="1" applyAlignment="1">
      <alignment/>
    </xf>
    <xf numFmtId="168" fontId="10" fillId="0" borderId="47" xfId="0" applyNumberFormat="1" applyFont="1" applyBorder="1" applyAlignment="1">
      <alignment/>
    </xf>
    <xf numFmtId="164" fontId="10" fillId="3" borderId="31" xfId="0" applyFont="1" applyFill="1" applyBorder="1" applyAlignment="1">
      <alignment/>
    </xf>
    <xf numFmtId="164" fontId="10" fillId="3" borderId="53" xfId="0" applyFont="1" applyFill="1" applyBorder="1" applyAlignment="1">
      <alignment/>
    </xf>
    <xf numFmtId="168" fontId="10" fillId="3" borderId="32" xfId="0" applyNumberFormat="1" applyFont="1" applyFill="1" applyBorder="1" applyAlignment="1">
      <alignment/>
    </xf>
    <xf numFmtId="164" fontId="4" fillId="0" borderId="0" xfId="0" applyFont="1" applyBorder="1" applyAlignment="1">
      <alignment/>
    </xf>
    <xf numFmtId="164" fontId="10" fillId="0" borderId="10" xfId="0" applyFont="1" applyBorder="1" applyAlignment="1">
      <alignment/>
    </xf>
    <xf numFmtId="168" fontId="10" fillId="0" borderId="10" xfId="0" applyNumberFormat="1" applyFont="1" applyBorder="1" applyAlignment="1">
      <alignment/>
    </xf>
    <xf numFmtId="164" fontId="0" fillId="0" borderId="22" xfId="0" applyBorder="1" applyAlignment="1">
      <alignment horizontal="center"/>
    </xf>
    <xf numFmtId="164" fontId="0" fillId="0" borderId="54" xfId="0" applyFont="1" applyBorder="1" applyAlignment="1">
      <alignment/>
    </xf>
    <xf numFmtId="164" fontId="10" fillId="7" borderId="22" xfId="0" applyFont="1" applyFill="1" applyBorder="1" applyAlignment="1">
      <alignment/>
    </xf>
    <xf numFmtId="168" fontId="10" fillId="7" borderId="22" xfId="0" applyNumberFormat="1" applyFont="1" applyFill="1" applyBorder="1" applyAlignment="1">
      <alignment/>
    </xf>
    <xf numFmtId="164" fontId="10" fillId="8" borderId="22" xfId="0" applyFont="1" applyFill="1" applyBorder="1" applyAlignment="1">
      <alignment horizontal="center"/>
    </xf>
    <xf numFmtId="164" fontId="26" fillId="0" borderId="0" xfId="0" applyFont="1" applyBorder="1" applyAlignment="1">
      <alignment horizontal="right"/>
    </xf>
    <xf numFmtId="164" fontId="26" fillId="0" borderId="0" xfId="0" applyFont="1" applyBorder="1" applyAlignment="1">
      <alignment horizontal="center"/>
    </xf>
    <xf numFmtId="164" fontId="27" fillId="0" borderId="0" xfId="0" applyFont="1" applyBorder="1" applyAlignment="1">
      <alignment horizontal="right"/>
    </xf>
    <xf numFmtId="164" fontId="26" fillId="0" borderId="22" xfId="0" applyFont="1" applyBorder="1" applyAlignment="1">
      <alignment horizontal="center" vertical="top" wrapText="1"/>
    </xf>
    <xf numFmtId="164" fontId="20" fillId="0" borderId="22" xfId="0" applyFont="1" applyBorder="1" applyAlignment="1">
      <alignment horizontal="center" vertical="top" wrapText="1"/>
    </xf>
    <xf numFmtId="164" fontId="20" fillId="0" borderId="22" xfId="0" applyFont="1" applyBorder="1" applyAlignment="1">
      <alignment horizontal="left" vertical="top" wrapText="1"/>
    </xf>
    <xf numFmtId="164" fontId="20" fillId="0" borderId="22" xfId="0" applyFont="1" applyBorder="1" applyAlignment="1">
      <alignment vertical="top" wrapText="1"/>
    </xf>
    <xf numFmtId="164" fontId="20" fillId="0" borderId="22" xfId="0" applyFont="1" applyBorder="1" applyAlignment="1">
      <alignment horizontal="right" vertical="top" wrapText="1"/>
    </xf>
    <xf numFmtId="164" fontId="26" fillId="0" borderId="22" xfId="0" applyFont="1" applyBorder="1" applyAlignment="1">
      <alignment vertical="top" wrapText="1"/>
    </xf>
    <xf numFmtId="164" fontId="26" fillId="0" borderId="22" xfId="0" applyFont="1" applyBorder="1" applyAlignment="1">
      <alignment horizontal="right" vertical="top" wrapText="1"/>
    </xf>
    <xf numFmtId="164" fontId="28" fillId="0" borderId="22" xfId="0" applyFont="1" applyBorder="1" applyAlignment="1">
      <alignment vertical="top" wrapText="1"/>
    </xf>
    <xf numFmtId="164" fontId="28" fillId="0" borderId="22" xfId="0" applyFont="1" applyBorder="1" applyAlignment="1">
      <alignment horizontal="right" vertical="top" wrapText="1"/>
    </xf>
    <xf numFmtId="164" fontId="29" fillId="0" borderId="22" xfId="0" applyFont="1" applyBorder="1" applyAlignment="1">
      <alignment horizontal="right" vertical="top" wrapText="1"/>
    </xf>
    <xf numFmtId="164" fontId="20" fillId="0" borderId="22" xfId="0" applyFont="1" applyBorder="1" applyAlignment="1">
      <alignment horizontal="justify" vertical="top" wrapText="1"/>
    </xf>
    <xf numFmtId="164" fontId="30" fillId="0" borderId="0" xfId="23" applyFont="1" applyBorder="1" applyAlignment="1">
      <alignment horizontal="right" vertical="center"/>
      <protection/>
    </xf>
    <xf numFmtId="164" fontId="30" fillId="0" borderId="0" xfId="23" applyFont="1" applyBorder="1" applyAlignment="1">
      <alignment vertical="center"/>
      <protection/>
    </xf>
    <xf numFmtId="164" fontId="30" fillId="0" borderId="0" xfId="23" applyFont="1" applyBorder="1" applyAlignment="1">
      <alignment horizontal="center" vertical="center"/>
      <protection/>
    </xf>
    <xf numFmtId="164" fontId="30" fillId="0" borderId="0" xfId="23" applyFont="1" applyBorder="1" applyAlignment="1">
      <alignment horizontal="center"/>
      <protection/>
    </xf>
    <xf numFmtId="164" fontId="31" fillId="0" borderId="52" xfId="23" applyFont="1" applyBorder="1" applyAlignment="1">
      <alignment horizontal="center"/>
      <protection/>
    </xf>
    <xf numFmtId="164" fontId="32" fillId="0" borderId="52" xfId="23" applyFont="1" applyBorder="1" applyAlignment="1">
      <alignment horizontal="center"/>
      <protection/>
    </xf>
    <xf numFmtId="164" fontId="33" fillId="0" borderId="0" xfId="23" applyFont="1">
      <alignment/>
      <protection/>
    </xf>
    <xf numFmtId="164" fontId="31" fillId="0" borderId="50" xfId="23" applyFont="1" applyBorder="1" applyAlignment="1">
      <alignment horizontal="center"/>
      <protection/>
    </xf>
    <xf numFmtId="164" fontId="32" fillId="0" borderId="50" xfId="23" applyFont="1" applyBorder="1" applyAlignment="1">
      <alignment horizontal="center"/>
      <protection/>
    </xf>
    <xf numFmtId="164" fontId="31" fillId="0" borderId="10" xfId="23" applyFont="1" applyBorder="1" applyAlignment="1">
      <alignment horizontal="center"/>
      <protection/>
    </xf>
    <xf numFmtId="164" fontId="32" fillId="0" borderId="10" xfId="23" applyFont="1" applyBorder="1" applyAlignment="1">
      <alignment horizontal="center"/>
      <protection/>
    </xf>
    <xf numFmtId="164" fontId="34" fillId="0" borderId="22" xfId="23" applyFont="1" applyBorder="1">
      <alignment/>
      <protection/>
    </xf>
    <xf numFmtId="164" fontId="34" fillId="0" borderId="50" xfId="23" applyFont="1" applyBorder="1">
      <alignment/>
      <protection/>
    </xf>
    <xf numFmtId="164" fontId="32" fillId="0" borderId="22" xfId="23" applyFont="1" applyBorder="1">
      <alignment/>
      <protection/>
    </xf>
    <xf numFmtId="164" fontId="34" fillId="0" borderId="52" xfId="23" applyFont="1" applyBorder="1">
      <alignment/>
      <protection/>
    </xf>
    <xf numFmtId="164" fontId="35" fillId="0" borderId="50" xfId="23" applyFont="1" applyBorder="1">
      <alignment/>
      <protection/>
    </xf>
    <xf numFmtId="166" fontId="35" fillId="0" borderId="50" xfId="23" applyNumberFormat="1" applyFont="1" applyBorder="1">
      <alignment/>
      <protection/>
    </xf>
    <xf numFmtId="164" fontId="36" fillId="0" borderId="0" xfId="23" applyFont="1">
      <alignment/>
      <protection/>
    </xf>
    <xf numFmtId="164" fontId="37" fillId="0" borderId="50" xfId="23" applyFont="1" applyBorder="1">
      <alignment/>
      <protection/>
    </xf>
    <xf numFmtId="166" fontId="34" fillId="0" borderId="50" xfId="23" applyNumberFormat="1" applyFont="1" applyBorder="1">
      <alignment/>
      <protection/>
    </xf>
    <xf numFmtId="164" fontId="38" fillId="0" borderId="22" xfId="23" applyFont="1" applyBorder="1" applyAlignment="1">
      <alignment horizontal="center"/>
      <protection/>
    </xf>
    <xf numFmtId="166" fontId="38" fillId="0" borderId="22" xfId="23" applyNumberFormat="1" applyFont="1" applyBorder="1">
      <alignment/>
      <protection/>
    </xf>
    <xf numFmtId="164" fontId="31" fillId="0" borderId="0" xfId="23" applyFont="1">
      <alignment/>
      <protection/>
    </xf>
    <xf numFmtId="164" fontId="5" fillId="0" borderId="0" xfId="0" applyFont="1" applyBorder="1" applyAlignment="1">
      <alignment horizontal="right"/>
    </xf>
    <xf numFmtId="164" fontId="5" fillId="0" borderId="12" xfId="0" applyFont="1" applyBorder="1" applyAlignment="1">
      <alignment horizontal="center"/>
    </xf>
    <xf numFmtId="164" fontId="25" fillId="8" borderId="22" xfId="0" applyFont="1" applyFill="1" applyBorder="1" applyAlignment="1">
      <alignment horizontal="center" vertical="top" wrapText="1"/>
    </xf>
    <xf numFmtId="164" fontId="25" fillId="0" borderId="22" xfId="0" applyFont="1" applyBorder="1" applyAlignment="1">
      <alignment vertical="top" wrapText="1"/>
    </xf>
    <xf numFmtId="164" fontId="25" fillId="0" borderId="22" xfId="0" applyFont="1" applyBorder="1" applyAlignment="1">
      <alignment horizontal="right" vertical="top" wrapText="1"/>
    </xf>
    <xf numFmtId="164" fontId="5" fillId="0" borderId="22" xfId="0" applyFont="1" applyBorder="1" applyAlignment="1">
      <alignment vertical="top" wrapText="1"/>
    </xf>
    <xf numFmtId="164" fontId="39" fillId="0" borderId="22" xfId="0" applyFont="1" applyBorder="1" applyAlignment="1">
      <alignment vertical="top" wrapText="1"/>
    </xf>
    <xf numFmtId="164" fontId="6" fillId="0" borderId="22" xfId="0" applyFont="1" applyBorder="1" applyAlignment="1">
      <alignment horizontal="right" vertical="top" wrapText="1"/>
    </xf>
    <xf numFmtId="164" fontId="0" fillId="0" borderId="22" xfId="0" applyBorder="1" applyAlignment="1">
      <alignment vertical="top" wrapText="1"/>
    </xf>
    <xf numFmtId="164" fontId="21" fillId="0" borderId="22" xfId="0" applyFont="1" applyBorder="1" applyAlignment="1">
      <alignment vertical="top" wrapText="1"/>
    </xf>
    <xf numFmtId="164" fontId="5" fillId="0" borderId="22" xfId="0" applyFont="1" applyBorder="1" applyAlignment="1">
      <alignment horizontal="right" vertical="top" wrapText="1"/>
    </xf>
    <xf numFmtId="164" fontId="40" fillId="0" borderId="22" xfId="0" applyFont="1" applyBorder="1" applyAlignment="1">
      <alignment vertical="top" wrapText="1"/>
    </xf>
    <xf numFmtId="164" fontId="4" fillId="0" borderId="22" xfId="0" applyFont="1" applyBorder="1" applyAlignment="1">
      <alignment vertical="top" wrapText="1"/>
    </xf>
    <xf numFmtId="164" fontId="25" fillId="8" borderId="22" xfId="0" applyFont="1" applyFill="1" applyBorder="1" applyAlignment="1">
      <alignment vertical="top" wrapText="1"/>
    </xf>
    <xf numFmtId="164" fontId="25" fillId="8" borderId="22" xfId="0" applyFont="1" applyFill="1" applyBorder="1" applyAlignment="1">
      <alignment horizontal="right" vertical="top" wrapText="1"/>
    </xf>
    <xf numFmtId="164" fontId="41" fillId="8" borderId="22" xfId="0" applyFont="1" applyFill="1" applyBorder="1" applyAlignment="1">
      <alignment horizontal="center" vertical="top" wrapText="1"/>
    </xf>
    <xf numFmtId="164" fontId="5" fillId="8" borderId="22" xfId="0" applyFont="1" applyFill="1" applyBorder="1" applyAlignment="1">
      <alignment vertical="top" wrapText="1"/>
    </xf>
    <xf numFmtId="164" fontId="4" fillId="8" borderId="22" xfId="0" applyFont="1" applyFill="1" applyBorder="1" applyAlignment="1">
      <alignment vertical="top" wrapText="1"/>
    </xf>
    <xf numFmtId="164" fontId="4" fillId="8" borderId="22" xfId="0" applyFont="1" applyFill="1" applyBorder="1" applyAlignment="1">
      <alignment horizontal="right" vertical="top" wrapText="1"/>
    </xf>
    <xf numFmtId="164" fontId="4" fillId="8" borderId="52" xfId="0" applyFont="1" applyFill="1" applyBorder="1" applyAlignment="1">
      <alignment horizontal="right" vertical="top" wrapText="1"/>
    </xf>
    <xf numFmtId="164" fontId="4" fillId="8" borderId="22" xfId="0" applyFont="1" applyFill="1" applyBorder="1" applyAlignment="1">
      <alignment horizontal="justify" vertical="top" wrapText="1"/>
    </xf>
    <xf numFmtId="164" fontId="4" fillId="8" borderId="23" xfId="0" applyFont="1" applyFill="1" applyBorder="1" applyAlignment="1">
      <alignment vertical="top" wrapText="1"/>
    </xf>
    <xf numFmtId="164" fontId="0" fillId="0" borderId="54" xfId="0" applyBorder="1" applyAlignment="1">
      <alignment horizontal="center"/>
    </xf>
    <xf numFmtId="164" fontId="4" fillId="8" borderId="54" xfId="0" applyFont="1" applyFill="1" applyBorder="1" applyAlignment="1">
      <alignment horizontal="justify" vertical="top" wrapText="1"/>
    </xf>
    <xf numFmtId="164" fontId="4" fillId="8" borderId="10" xfId="0" applyFont="1" applyFill="1" applyBorder="1" applyAlignment="1">
      <alignment vertical="top" wrapText="1"/>
    </xf>
    <xf numFmtId="164" fontId="25" fillId="8" borderId="10" xfId="0" applyFont="1" applyFill="1" applyBorder="1" applyAlignment="1">
      <alignment horizontal="right" vertical="top" wrapText="1"/>
    </xf>
    <xf numFmtId="164" fontId="25" fillId="8" borderId="22" xfId="0" applyFont="1" applyFill="1" applyBorder="1" applyAlignment="1">
      <alignment horizontal="justify"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 11" xfId="20"/>
    <cellStyle name="Normál 2 2" xfId="21"/>
    <cellStyle name="Normál 8" xfId="22"/>
    <cellStyle name="Normál_mérleg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zoomScale="120" zoomScaleNormal="120" zoomScaleSheetLayoutView="100" workbookViewId="0" topLeftCell="A46">
      <selection activeCell="D2" sqref="D2"/>
    </sheetView>
  </sheetViews>
  <sheetFormatPr defaultColWidth="9.140625" defaultRowHeight="12.75"/>
  <cols>
    <col min="1" max="1" width="18.140625" style="0" customWidth="1"/>
    <col min="2" max="2" width="28.8515625" style="0" customWidth="1"/>
    <col min="3" max="3" width="0" style="0" hidden="1" customWidth="1"/>
    <col min="4" max="5" width="9.57421875" style="0" customWidth="1"/>
    <col min="6" max="6" width="9.421875" style="1" customWidth="1"/>
    <col min="11" max="11" width="2.421875" style="0" customWidth="1"/>
    <col min="12" max="12" width="0" style="0" hidden="1" customWidth="1"/>
    <col min="13" max="14" width="9.421875" style="0" customWidth="1"/>
    <col min="15" max="15" width="10.8515625" style="1" customWidth="1"/>
  </cols>
  <sheetData>
    <row r="1" spans="6:15" ht="12.75">
      <c r="F1" s="2" t="s">
        <v>0</v>
      </c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1:14" ht="12.75">
      <c r="K3" s="4"/>
      <c r="L3" s="4"/>
      <c r="M3" s="4"/>
      <c r="N3" s="4"/>
    </row>
    <row r="4" spans="1:15" ht="12.75">
      <c r="A4" s="5" t="s">
        <v>2</v>
      </c>
      <c r="B4" s="5"/>
      <c r="C4" s="5"/>
      <c r="D4" s="5"/>
      <c r="E4" s="5"/>
      <c r="F4" s="5"/>
      <c r="G4" s="5" t="s">
        <v>3</v>
      </c>
      <c r="H4" s="5"/>
      <c r="I4" s="5"/>
      <c r="J4" s="5"/>
      <c r="K4" s="5"/>
      <c r="L4" s="5"/>
      <c r="M4" s="5"/>
      <c r="N4" s="5"/>
      <c r="O4" s="5"/>
    </row>
    <row r="5" spans="1:15" ht="12.75">
      <c r="A5" s="6" t="s">
        <v>4</v>
      </c>
      <c r="B5" s="6"/>
      <c r="C5" s="7"/>
      <c r="D5" s="8" t="s">
        <v>5</v>
      </c>
      <c r="E5" s="9" t="s">
        <v>6</v>
      </c>
      <c r="F5" s="10" t="s">
        <v>7</v>
      </c>
      <c r="G5" s="11" t="s">
        <v>4</v>
      </c>
      <c r="H5" s="11"/>
      <c r="I5" s="11"/>
      <c r="J5" s="11"/>
      <c r="K5" s="11"/>
      <c r="L5" s="12"/>
      <c r="M5" s="13" t="s">
        <v>5</v>
      </c>
      <c r="N5" s="14" t="s">
        <v>6</v>
      </c>
      <c r="O5" s="10" t="s">
        <v>7</v>
      </c>
    </row>
    <row r="6" spans="1:15" ht="15.75" customHeight="1">
      <c r="A6" s="15" t="s">
        <v>8</v>
      </c>
      <c r="B6" s="15"/>
      <c r="C6" s="16"/>
      <c r="D6" s="17" t="s">
        <v>9</v>
      </c>
      <c r="E6" s="17"/>
      <c r="F6" s="18"/>
      <c r="G6" s="19" t="s">
        <v>10</v>
      </c>
      <c r="H6" s="19"/>
      <c r="I6" s="19"/>
      <c r="J6" s="19"/>
      <c r="K6" s="19"/>
      <c r="L6" s="20"/>
      <c r="M6" s="18" t="s">
        <v>9</v>
      </c>
      <c r="N6" s="18"/>
      <c r="O6" s="18"/>
    </row>
    <row r="7" spans="1:15" ht="12.75">
      <c r="A7" s="21" t="s">
        <v>11</v>
      </c>
      <c r="B7" s="22"/>
      <c r="C7" s="23"/>
      <c r="D7" s="24">
        <f>SUM(D8+D18+D27)</f>
        <v>68477</v>
      </c>
      <c r="E7" s="24">
        <f>SUM(E8+E18+E27)</f>
        <v>74119</v>
      </c>
      <c r="F7" s="24">
        <f>SUM(F8+F18+F27+F43)</f>
        <v>74911</v>
      </c>
      <c r="G7" s="25" t="s">
        <v>12</v>
      </c>
      <c r="H7" s="25"/>
      <c r="I7" s="25"/>
      <c r="J7" s="25"/>
      <c r="K7" s="25"/>
      <c r="L7" s="26"/>
      <c r="M7" s="27">
        <f>SUM(M8+M18+M27)</f>
        <v>73409</v>
      </c>
      <c r="N7" s="27">
        <f>SUM(N8+N18+N27)</f>
        <v>76735</v>
      </c>
      <c r="O7" s="27">
        <f>SUM(O8+O18+O27)</f>
        <v>74673</v>
      </c>
    </row>
    <row r="8" spans="1:15" ht="12.75">
      <c r="A8" s="28" t="s">
        <v>13</v>
      </c>
      <c r="B8" s="28"/>
      <c r="C8" s="29"/>
      <c r="D8" s="30">
        <f>SUM(D9:D15)</f>
        <v>67517</v>
      </c>
      <c r="E8" s="30">
        <f>SUM(E9:E15)</f>
        <v>72759</v>
      </c>
      <c r="F8" s="30">
        <f>SUM(F9:F15)</f>
        <v>73598</v>
      </c>
      <c r="G8" s="31" t="s">
        <v>14</v>
      </c>
      <c r="H8" s="31"/>
      <c r="I8" s="31"/>
      <c r="J8" s="31"/>
      <c r="K8" s="31"/>
      <c r="L8" s="32"/>
      <c r="M8" s="33">
        <f>SUM(M9:M17)</f>
        <v>70674</v>
      </c>
      <c r="N8" s="33">
        <f>SUM(N9:N17)</f>
        <v>73600</v>
      </c>
      <c r="O8" s="33">
        <f>SUM(O9:O17)</f>
        <v>72620</v>
      </c>
    </row>
    <row r="9" spans="1:15" ht="12.75">
      <c r="A9" s="34" t="s">
        <v>15</v>
      </c>
      <c r="B9" s="34"/>
      <c r="C9" s="35"/>
      <c r="D9" s="36">
        <v>31700</v>
      </c>
      <c r="E9" s="36">
        <v>46431</v>
      </c>
      <c r="F9" s="36">
        <v>46431</v>
      </c>
      <c r="G9" s="37" t="s">
        <v>16</v>
      </c>
      <c r="H9" s="37"/>
      <c r="I9" s="37"/>
      <c r="J9" s="37"/>
      <c r="K9" s="37"/>
      <c r="L9" s="38"/>
      <c r="M9" s="39">
        <v>29187</v>
      </c>
      <c r="N9" s="39">
        <v>29925</v>
      </c>
      <c r="O9" s="39">
        <v>29745</v>
      </c>
    </row>
    <row r="10" spans="1:15" ht="12.75">
      <c r="A10" s="34" t="s">
        <v>17</v>
      </c>
      <c r="B10" s="34"/>
      <c r="C10" s="35"/>
      <c r="D10" s="36">
        <v>33753</v>
      </c>
      <c r="E10" s="36">
        <v>24475</v>
      </c>
      <c r="F10" s="36">
        <v>25587</v>
      </c>
      <c r="G10" s="37" t="s">
        <v>18</v>
      </c>
      <c r="H10" s="37"/>
      <c r="I10" s="37"/>
      <c r="J10" s="37"/>
      <c r="K10" s="37"/>
      <c r="L10" s="38"/>
      <c r="M10" s="39">
        <v>4996</v>
      </c>
      <c r="N10" s="39">
        <v>5216</v>
      </c>
      <c r="O10" s="39">
        <v>5193</v>
      </c>
    </row>
    <row r="11" spans="1:15" ht="12.75">
      <c r="A11" s="34" t="s">
        <v>19</v>
      </c>
      <c r="B11" s="34"/>
      <c r="C11" s="35"/>
      <c r="D11" s="36">
        <v>1070</v>
      </c>
      <c r="E11" s="36">
        <v>1070</v>
      </c>
      <c r="F11" s="36">
        <v>251</v>
      </c>
      <c r="G11" s="37" t="s">
        <v>20</v>
      </c>
      <c r="H11" s="37"/>
      <c r="I11" s="37"/>
      <c r="J11" s="37"/>
      <c r="K11" s="37"/>
      <c r="L11" s="38"/>
      <c r="M11" s="39">
        <v>13063</v>
      </c>
      <c r="N11" s="39">
        <v>11850</v>
      </c>
      <c r="O11" s="39">
        <v>11496</v>
      </c>
    </row>
    <row r="12" spans="1:15" ht="12.75">
      <c r="A12" s="34" t="s">
        <v>21</v>
      </c>
      <c r="B12" s="34"/>
      <c r="C12" s="35"/>
      <c r="D12" s="36">
        <v>994</v>
      </c>
      <c r="E12" s="36">
        <v>783</v>
      </c>
      <c r="F12" s="36">
        <v>1329</v>
      </c>
      <c r="G12" s="37" t="s">
        <v>22</v>
      </c>
      <c r="H12" s="37"/>
      <c r="I12" s="37"/>
      <c r="J12" s="37"/>
      <c r="K12" s="37"/>
      <c r="L12" s="38"/>
      <c r="M12" s="39">
        <v>19888</v>
      </c>
      <c r="N12" s="39">
        <v>20937</v>
      </c>
      <c r="O12" s="39">
        <v>20723</v>
      </c>
    </row>
    <row r="13" spans="1:15" ht="12.75">
      <c r="A13" s="40" t="s">
        <v>23</v>
      </c>
      <c r="B13" s="40"/>
      <c r="C13" s="41"/>
      <c r="D13" s="42"/>
      <c r="E13" s="42"/>
      <c r="F13" s="42"/>
      <c r="G13" s="37" t="s">
        <v>24</v>
      </c>
      <c r="H13" s="37"/>
      <c r="I13" s="37"/>
      <c r="J13" s="37"/>
      <c r="K13" s="37"/>
      <c r="L13" s="38"/>
      <c r="M13" s="39">
        <v>3540</v>
      </c>
      <c r="N13" s="39">
        <v>3540</v>
      </c>
      <c r="O13" s="39">
        <v>3332</v>
      </c>
    </row>
    <row r="14" spans="1:15" ht="12.75">
      <c r="A14" s="34" t="s">
        <v>25</v>
      </c>
      <c r="B14" s="34"/>
      <c r="C14" s="35"/>
      <c r="D14" s="36"/>
      <c r="E14" s="36"/>
      <c r="F14" s="36"/>
      <c r="G14" s="37" t="s">
        <v>26</v>
      </c>
      <c r="H14" s="37"/>
      <c r="I14" s="37"/>
      <c r="J14" s="37"/>
      <c r="K14" s="37"/>
      <c r="L14" s="38"/>
      <c r="M14" s="39"/>
      <c r="N14" s="39">
        <v>2132</v>
      </c>
      <c r="O14" s="39">
        <v>2131</v>
      </c>
    </row>
    <row r="15" spans="1:15" ht="12.75">
      <c r="A15" s="34"/>
      <c r="B15" s="34"/>
      <c r="C15" s="35"/>
      <c r="D15" s="36"/>
      <c r="E15" s="36"/>
      <c r="F15" s="36"/>
      <c r="G15" s="37"/>
      <c r="H15" s="37"/>
      <c r="I15" s="37"/>
      <c r="J15" s="37"/>
      <c r="K15" s="37"/>
      <c r="L15" s="38"/>
      <c r="M15" s="39"/>
      <c r="N15" s="39"/>
      <c r="O15" s="39"/>
    </row>
    <row r="16" spans="1:15" ht="12.75">
      <c r="A16" s="43"/>
      <c r="B16" s="43"/>
      <c r="C16" s="44"/>
      <c r="D16" s="45"/>
      <c r="E16" s="45"/>
      <c r="F16" s="45"/>
      <c r="G16" s="37"/>
      <c r="H16" s="37"/>
      <c r="I16" s="37"/>
      <c r="J16" s="37"/>
      <c r="K16" s="37"/>
      <c r="L16" s="38"/>
      <c r="M16" s="39"/>
      <c r="N16" s="39"/>
      <c r="O16" s="39"/>
    </row>
    <row r="17" spans="1:15" ht="12.75">
      <c r="A17" s="46"/>
      <c r="B17" s="46"/>
      <c r="C17" s="47"/>
      <c r="D17" s="48"/>
      <c r="E17" s="48"/>
      <c r="F17" s="48"/>
      <c r="G17" s="49"/>
      <c r="H17" s="49"/>
      <c r="I17" s="49"/>
      <c r="J17" s="49"/>
      <c r="K17" s="49"/>
      <c r="L17" s="50"/>
      <c r="M17" s="51"/>
      <c r="N17" s="51"/>
      <c r="O17" s="51"/>
    </row>
    <row r="18" spans="1:15" ht="12.75">
      <c r="A18" s="52" t="s">
        <v>27</v>
      </c>
      <c r="B18" s="52"/>
      <c r="C18" s="53"/>
      <c r="D18" s="54">
        <f>SUM(D19:D24)</f>
        <v>660</v>
      </c>
      <c r="E18" s="54">
        <f>SUM(E19:E24)</f>
        <v>660</v>
      </c>
      <c r="F18" s="54">
        <f>SUM(F19+F22+F23+F24)</f>
        <v>610</v>
      </c>
      <c r="G18" s="55" t="s">
        <v>28</v>
      </c>
      <c r="H18" s="55"/>
      <c r="I18" s="55"/>
      <c r="J18" s="55"/>
      <c r="K18" s="55"/>
      <c r="L18" s="56"/>
      <c r="M18" s="57">
        <f>SUM(M19:M24)</f>
        <v>2435</v>
      </c>
      <c r="N18" s="57">
        <f>SUM(N19:N24)</f>
        <v>2435</v>
      </c>
      <c r="O18" s="57">
        <f>SUM(O19:O24)</f>
        <v>1423</v>
      </c>
    </row>
    <row r="19" spans="1:15" ht="12.75">
      <c r="A19" s="34" t="s">
        <v>29</v>
      </c>
      <c r="B19" s="34"/>
      <c r="C19" s="35"/>
      <c r="D19" s="36">
        <v>60</v>
      </c>
      <c r="E19" s="36">
        <v>60</v>
      </c>
      <c r="F19" s="36">
        <v>51</v>
      </c>
      <c r="G19" s="37" t="s">
        <v>30</v>
      </c>
      <c r="H19" s="37"/>
      <c r="I19" s="37"/>
      <c r="J19" s="37"/>
      <c r="K19" s="37"/>
      <c r="L19" s="58"/>
      <c r="M19" s="59"/>
      <c r="N19" s="59"/>
      <c r="O19" s="59">
        <v>1423</v>
      </c>
    </row>
    <row r="20" spans="1:15" ht="12.75">
      <c r="A20" s="60" t="s">
        <v>31</v>
      </c>
      <c r="B20" s="60"/>
      <c r="C20" s="35"/>
      <c r="D20" s="36"/>
      <c r="E20" s="36"/>
      <c r="F20" s="36"/>
      <c r="G20" s="37" t="s">
        <v>32</v>
      </c>
      <c r="H20" s="37"/>
      <c r="I20" s="37"/>
      <c r="J20" s="37"/>
      <c r="K20" s="37"/>
      <c r="L20" s="58"/>
      <c r="M20" s="59">
        <v>2435</v>
      </c>
      <c r="N20" s="59">
        <v>2435</v>
      </c>
      <c r="O20" s="59">
        <v>0</v>
      </c>
    </row>
    <row r="21" spans="1:15" ht="12.75">
      <c r="A21" s="60" t="s">
        <v>33</v>
      </c>
      <c r="B21" s="60"/>
      <c r="C21" s="35"/>
      <c r="D21" s="36"/>
      <c r="E21" s="36"/>
      <c r="F21" s="36"/>
      <c r="G21" s="37" t="s">
        <v>34</v>
      </c>
      <c r="H21" s="37"/>
      <c r="I21" s="37"/>
      <c r="J21" s="37"/>
      <c r="K21" s="37"/>
      <c r="L21" s="58"/>
      <c r="M21" s="59"/>
      <c r="N21" s="59"/>
      <c r="O21" s="59"/>
    </row>
    <row r="22" spans="1:15" ht="12.75">
      <c r="A22" s="34" t="s">
        <v>35</v>
      </c>
      <c r="B22" s="34"/>
      <c r="C22" s="35"/>
      <c r="D22" s="36">
        <v>320</v>
      </c>
      <c r="E22" s="36">
        <v>320</v>
      </c>
      <c r="F22" s="36">
        <v>320</v>
      </c>
      <c r="G22" s="37" t="s">
        <v>36</v>
      </c>
      <c r="H22" s="37"/>
      <c r="I22" s="37"/>
      <c r="J22" s="37"/>
      <c r="K22" s="37"/>
      <c r="L22" s="58"/>
      <c r="M22" s="59"/>
      <c r="N22" s="59"/>
      <c r="O22" s="59"/>
    </row>
    <row r="23" spans="1:15" ht="12.75">
      <c r="A23" s="34" t="s">
        <v>37</v>
      </c>
      <c r="B23" s="34"/>
      <c r="C23" s="35"/>
      <c r="D23" s="36">
        <v>280</v>
      </c>
      <c r="E23" s="36">
        <v>280</v>
      </c>
      <c r="F23" s="36">
        <v>239</v>
      </c>
      <c r="G23" s="61" t="s">
        <v>38</v>
      </c>
      <c r="H23" s="61"/>
      <c r="I23" s="61"/>
      <c r="J23" s="61"/>
      <c r="K23" s="61"/>
      <c r="L23" s="58"/>
      <c r="M23" s="59"/>
      <c r="N23" s="59"/>
      <c r="O23" s="59"/>
    </row>
    <row r="24" spans="1:15" ht="14.25" customHeight="1">
      <c r="A24" s="62" t="s">
        <v>39</v>
      </c>
      <c r="B24" s="62"/>
      <c r="C24" s="35"/>
      <c r="D24" s="36"/>
      <c r="E24" s="36"/>
      <c r="F24" s="36"/>
      <c r="G24" s="37" t="s">
        <v>40</v>
      </c>
      <c r="H24" s="37"/>
      <c r="I24" s="37"/>
      <c r="J24" s="37"/>
      <c r="K24" s="37"/>
      <c r="L24" s="58"/>
      <c r="M24" s="59"/>
      <c r="N24" s="59"/>
      <c r="O24" s="59"/>
    </row>
    <row r="25" spans="1:15" ht="14.25" customHeight="1">
      <c r="A25" s="62"/>
      <c r="B25" s="62"/>
      <c r="C25" s="35"/>
      <c r="D25" s="36"/>
      <c r="E25" s="36"/>
      <c r="F25" s="36"/>
      <c r="G25" s="63"/>
      <c r="H25" s="63"/>
      <c r="I25" s="63"/>
      <c r="J25" s="63"/>
      <c r="K25" s="63"/>
      <c r="L25" s="58"/>
      <c r="M25" s="59"/>
      <c r="N25" s="59"/>
      <c r="O25" s="59"/>
    </row>
    <row r="26" spans="1:15" ht="14.25" customHeight="1">
      <c r="A26" s="62"/>
      <c r="B26" s="62"/>
      <c r="C26" s="35"/>
      <c r="D26" s="36"/>
      <c r="E26" s="36"/>
      <c r="F26" s="36"/>
      <c r="G26" s="63"/>
      <c r="H26" s="63"/>
      <c r="I26" s="63"/>
      <c r="J26" s="63"/>
      <c r="K26" s="63"/>
      <c r="L26" s="58"/>
      <c r="M26" s="59"/>
      <c r="N26" s="59"/>
      <c r="O26" s="59"/>
    </row>
    <row r="27" spans="1:15" ht="14.25" customHeight="1">
      <c r="A27" s="64" t="s">
        <v>41</v>
      </c>
      <c r="B27" s="64"/>
      <c r="C27" s="47"/>
      <c r="D27" s="65">
        <f>SUM(D28:D29)</f>
        <v>300</v>
      </c>
      <c r="E27" s="65">
        <f>SUM(E28:E29)</f>
        <v>700</v>
      </c>
      <c r="F27" s="65">
        <f>SUM(F28:F29)</f>
        <v>694</v>
      </c>
      <c r="G27" s="66" t="s">
        <v>42</v>
      </c>
      <c r="H27" s="66"/>
      <c r="I27" s="66"/>
      <c r="J27" s="66"/>
      <c r="K27" s="66"/>
      <c r="L27" s="67"/>
      <c r="M27" s="68">
        <f>SUM(M28:M29)</f>
        <v>300</v>
      </c>
      <c r="N27" s="68">
        <f>SUM(N28:N29)</f>
        <v>700</v>
      </c>
      <c r="O27" s="68">
        <f>SUM(O28:O29)</f>
        <v>630</v>
      </c>
    </row>
    <row r="28" spans="1:15" ht="14.25" customHeight="1">
      <c r="A28" s="69" t="s">
        <v>43</v>
      </c>
      <c r="B28" s="69"/>
      <c r="C28" s="70"/>
      <c r="D28" s="71">
        <v>300</v>
      </c>
      <c r="E28" s="71">
        <v>700</v>
      </c>
      <c r="F28" s="71">
        <v>694</v>
      </c>
      <c r="G28" s="69" t="s">
        <v>14</v>
      </c>
      <c r="H28" s="69"/>
      <c r="I28" s="69"/>
      <c r="J28" s="69"/>
      <c r="K28" s="69"/>
      <c r="M28" s="72">
        <v>300</v>
      </c>
      <c r="N28" s="72">
        <v>700</v>
      </c>
      <c r="O28" s="72">
        <v>630</v>
      </c>
    </row>
    <row r="29" spans="1:15" ht="14.25" customHeight="1">
      <c r="A29" s="73" t="s">
        <v>27</v>
      </c>
      <c r="B29" s="73"/>
      <c r="C29" s="74"/>
      <c r="D29" s="75"/>
      <c r="E29" s="75"/>
      <c r="F29" s="76"/>
      <c r="G29" s="63" t="s">
        <v>27</v>
      </c>
      <c r="H29" s="63"/>
      <c r="I29" s="63"/>
      <c r="J29" s="63"/>
      <c r="K29" s="63"/>
      <c r="L29" s="58"/>
      <c r="M29" s="59"/>
      <c r="N29" s="59"/>
      <c r="O29" s="59"/>
    </row>
    <row r="30" spans="1:15" ht="16.5" customHeight="1">
      <c r="A30" s="77"/>
      <c r="B30" s="77"/>
      <c r="C30" s="35"/>
      <c r="D30" s="78"/>
      <c r="E30" s="78"/>
      <c r="F30" s="78"/>
      <c r="G30" s="79" t="s">
        <v>44</v>
      </c>
      <c r="H30" s="79"/>
      <c r="I30" s="79"/>
      <c r="J30" s="79"/>
      <c r="K30" s="79"/>
      <c r="L30" s="80"/>
      <c r="M30" s="81">
        <f>SUM(M31+M34)</f>
        <v>640</v>
      </c>
      <c r="N30" s="81">
        <f>SUM(N31+N34)</f>
        <v>2956</v>
      </c>
      <c r="O30" s="81">
        <f>SUM(O31+O34)</f>
        <v>0</v>
      </c>
    </row>
    <row r="31" spans="1:15" ht="15.75" customHeight="1">
      <c r="A31" s="82"/>
      <c r="B31" s="83"/>
      <c r="C31" s="35"/>
      <c r="D31" s="36"/>
      <c r="E31" s="36"/>
      <c r="F31" s="36"/>
      <c r="G31" s="84" t="s">
        <v>45</v>
      </c>
      <c r="H31" s="84"/>
      <c r="I31" s="84"/>
      <c r="J31" s="84"/>
      <c r="K31" s="84"/>
      <c r="L31" s="50"/>
      <c r="M31" s="51">
        <f>SUM(M32:M33)</f>
        <v>640</v>
      </c>
      <c r="N31" s="51">
        <f>SUM(N32:N33)</f>
        <v>2956</v>
      </c>
      <c r="O31" s="51">
        <f>SUM(O32:O33)</f>
        <v>0</v>
      </c>
    </row>
    <row r="32" spans="1:15" ht="14.25" customHeight="1">
      <c r="A32" s="82"/>
      <c r="B32" s="83"/>
      <c r="C32" s="35"/>
      <c r="D32" s="36"/>
      <c r="E32" s="36"/>
      <c r="F32" s="36"/>
      <c r="G32" s="37" t="s">
        <v>46</v>
      </c>
      <c r="H32" s="37"/>
      <c r="I32" s="37"/>
      <c r="J32" s="37"/>
      <c r="K32" s="37"/>
      <c r="L32" s="38"/>
      <c r="M32" s="39">
        <v>640</v>
      </c>
      <c r="N32" s="39">
        <v>2956</v>
      </c>
      <c r="O32" s="39"/>
    </row>
    <row r="33" spans="1:15" ht="14.25" customHeight="1">
      <c r="A33" s="82"/>
      <c r="B33" s="83"/>
      <c r="C33" s="35"/>
      <c r="D33" s="36"/>
      <c r="E33" s="36"/>
      <c r="F33" s="36"/>
      <c r="G33" s="37" t="s">
        <v>47</v>
      </c>
      <c r="H33" s="37"/>
      <c r="I33" s="37"/>
      <c r="J33" s="37"/>
      <c r="K33" s="37"/>
      <c r="L33" s="38"/>
      <c r="M33" s="39"/>
      <c r="N33" s="39"/>
      <c r="O33" s="39"/>
    </row>
    <row r="34" spans="1:15" ht="15.75" customHeight="1">
      <c r="A34" s="82"/>
      <c r="B34" s="83"/>
      <c r="C34" s="35"/>
      <c r="D34" s="36"/>
      <c r="E34" s="36"/>
      <c r="F34" s="36"/>
      <c r="G34" s="84" t="s">
        <v>48</v>
      </c>
      <c r="H34" s="84"/>
      <c r="I34" s="84"/>
      <c r="J34" s="84"/>
      <c r="K34" s="84"/>
      <c r="L34" s="50"/>
      <c r="M34" s="51">
        <f>SUM(M35)</f>
        <v>0</v>
      </c>
      <c r="N34" s="51">
        <f>SUM(N35)</f>
        <v>0</v>
      </c>
      <c r="O34" s="51">
        <f>SUM(O35)</f>
        <v>0</v>
      </c>
    </row>
    <row r="35" spans="1:15" ht="14.25" customHeight="1">
      <c r="A35" s="82"/>
      <c r="B35" s="83"/>
      <c r="C35" s="35"/>
      <c r="D35" s="36"/>
      <c r="E35" s="36"/>
      <c r="F35" s="36"/>
      <c r="G35" s="37" t="s">
        <v>49</v>
      </c>
      <c r="H35" s="37"/>
      <c r="I35" s="37"/>
      <c r="J35" s="37"/>
      <c r="K35" s="37"/>
      <c r="L35" s="38"/>
      <c r="M35" s="39"/>
      <c r="N35" s="39"/>
      <c r="O35" s="39"/>
    </row>
    <row r="36" spans="1:15" ht="18" customHeight="1">
      <c r="A36" s="85"/>
      <c r="B36" s="86"/>
      <c r="C36" s="35"/>
      <c r="D36" s="36"/>
      <c r="E36" s="36"/>
      <c r="F36" s="36"/>
      <c r="G36" s="87" t="s">
        <v>50</v>
      </c>
      <c r="H36" s="87"/>
      <c r="I36" s="87"/>
      <c r="J36" s="87"/>
      <c r="K36" s="87"/>
      <c r="L36" s="38"/>
      <c r="M36" s="39"/>
      <c r="N36" s="39"/>
      <c r="O36" s="39"/>
    </row>
    <row r="37" spans="1:15" ht="14.25" customHeight="1">
      <c r="A37" s="85"/>
      <c r="B37" s="86"/>
      <c r="C37" s="35"/>
      <c r="D37" s="36"/>
      <c r="E37" s="36"/>
      <c r="F37" s="36"/>
      <c r="G37" s="37" t="s">
        <v>51</v>
      </c>
      <c r="H37" s="37"/>
      <c r="I37" s="37"/>
      <c r="J37" s="37"/>
      <c r="K37" s="37"/>
      <c r="L37" s="38"/>
      <c r="M37" s="39"/>
      <c r="N37" s="39"/>
      <c r="O37" s="39"/>
    </row>
    <row r="38" spans="1:15" ht="14.25" customHeight="1">
      <c r="A38" s="85"/>
      <c r="B38" s="86"/>
      <c r="C38" s="35"/>
      <c r="D38" s="36"/>
      <c r="E38" s="36"/>
      <c r="F38" s="36"/>
      <c r="G38" s="37" t="s">
        <v>52</v>
      </c>
      <c r="H38" s="37"/>
      <c r="I38" s="37"/>
      <c r="J38" s="37"/>
      <c r="K38" s="37"/>
      <c r="L38" s="38"/>
      <c r="M38" s="39"/>
      <c r="N38" s="39"/>
      <c r="O38" s="39"/>
    </row>
    <row r="39" spans="1:15" ht="18" customHeight="1">
      <c r="A39" s="85"/>
      <c r="B39" s="86"/>
      <c r="C39" s="35"/>
      <c r="D39" s="36"/>
      <c r="E39" s="36"/>
      <c r="F39" s="36"/>
      <c r="G39" s="88" t="s">
        <v>53</v>
      </c>
      <c r="H39" s="88"/>
      <c r="I39" s="88"/>
      <c r="J39" s="88"/>
      <c r="K39" s="88"/>
      <c r="L39" s="89"/>
      <c r="M39" s="90">
        <f>SUM(M40:M41)</f>
        <v>0</v>
      </c>
      <c r="N39" s="90">
        <f>SUM(N40:N41)</f>
        <v>0</v>
      </c>
      <c r="O39" s="90">
        <f>SUM(O40:O41)</f>
        <v>0</v>
      </c>
    </row>
    <row r="40" spans="1:15" ht="14.25" customHeight="1">
      <c r="A40" s="85"/>
      <c r="B40" s="86"/>
      <c r="C40" s="35"/>
      <c r="D40" s="36"/>
      <c r="E40" s="36"/>
      <c r="F40" s="36"/>
      <c r="G40" s="37" t="s">
        <v>54</v>
      </c>
      <c r="H40" s="37"/>
      <c r="I40" s="37"/>
      <c r="J40" s="37"/>
      <c r="K40" s="37"/>
      <c r="L40" s="38"/>
      <c r="M40" s="39"/>
      <c r="N40" s="39"/>
      <c r="O40" s="39"/>
    </row>
    <row r="41" spans="1:15" ht="14.25" customHeight="1">
      <c r="A41" s="85"/>
      <c r="B41" s="86"/>
      <c r="C41" s="91"/>
      <c r="D41" s="92"/>
      <c r="E41" s="92"/>
      <c r="F41" s="92"/>
      <c r="G41" s="93" t="s">
        <v>55</v>
      </c>
      <c r="H41" s="93"/>
      <c r="I41" s="93"/>
      <c r="J41" s="93"/>
      <c r="K41" s="93"/>
      <c r="L41" s="94"/>
      <c r="M41" s="95"/>
      <c r="N41" s="95"/>
      <c r="O41" s="95"/>
    </row>
    <row r="42" spans="1:15" ht="14.25" customHeight="1">
      <c r="A42" s="85"/>
      <c r="B42" s="86"/>
      <c r="C42" s="96"/>
      <c r="D42" s="97"/>
      <c r="E42" s="97"/>
      <c r="F42" s="97"/>
      <c r="G42" s="98"/>
      <c r="H42" s="98"/>
      <c r="I42" s="98"/>
      <c r="J42" s="98"/>
      <c r="K42" s="98"/>
      <c r="L42" s="99"/>
      <c r="M42" s="100"/>
      <c r="N42" s="100"/>
      <c r="O42" s="100"/>
    </row>
    <row r="43" spans="1:15" ht="14.25" customHeight="1">
      <c r="A43" s="101" t="s">
        <v>56</v>
      </c>
      <c r="B43" s="101"/>
      <c r="C43" s="102"/>
      <c r="D43" s="103"/>
      <c r="E43" s="103"/>
      <c r="F43" s="104">
        <v>9</v>
      </c>
      <c r="G43" s="105" t="s">
        <v>57</v>
      </c>
      <c r="H43" s="105"/>
      <c r="I43" s="105"/>
      <c r="J43" s="105"/>
      <c r="K43" s="105"/>
      <c r="L43" s="106"/>
      <c r="M43" s="107"/>
      <c r="N43" s="107"/>
      <c r="O43" s="106">
        <v>-66</v>
      </c>
    </row>
    <row r="44" spans="1:15" ht="39" customHeight="1">
      <c r="A44" s="108" t="s">
        <v>58</v>
      </c>
      <c r="B44" s="108"/>
      <c r="C44" s="109"/>
      <c r="D44" s="104">
        <v>5572</v>
      </c>
      <c r="E44" s="104">
        <v>5572</v>
      </c>
      <c r="F44" s="104">
        <v>5684</v>
      </c>
      <c r="G44" s="110" t="s">
        <v>59</v>
      </c>
      <c r="H44" s="110"/>
      <c r="I44" s="110"/>
      <c r="J44" s="110"/>
      <c r="K44" s="110"/>
      <c r="L44" s="106"/>
      <c r="M44" s="111">
        <f>SUM(M39+M30+M7)</f>
        <v>74049</v>
      </c>
      <c r="N44" s="111">
        <f>SUM(N39+N30+N7)</f>
        <v>79691</v>
      </c>
      <c r="O44" s="111">
        <f>SUM(O43+O39+O30+O7)</f>
        <v>74607</v>
      </c>
    </row>
    <row r="45" spans="1:15" ht="15.75" customHeight="1">
      <c r="A45" s="112"/>
      <c r="B45" s="112"/>
      <c r="C45" s="113"/>
      <c r="D45" s="114"/>
      <c r="E45" s="114"/>
      <c r="F45" s="114"/>
      <c r="G45" s="115" t="s">
        <v>60</v>
      </c>
      <c r="H45" s="115"/>
      <c r="I45" s="115"/>
      <c r="J45" s="115"/>
      <c r="K45" s="115"/>
      <c r="L45" s="26"/>
      <c r="M45" s="27">
        <f>SUM(M46+M47)</f>
        <v>0</v>
      </c>
      <c r="N45" s="27">
        <f>SUM(N46+N47)</f>
        <v>0</v>
      </c>
      <c r="O45" s="27">
        <f>SUM(O46+O47)</f>
        <v>0</v>
      </c>
    </row>
    <row r="46" spans="1:15" ht="14.25" customHeight="1">
      <c r="A46" s="112"/>
      <c r="B46" s="112"/>
      <c r="C46" s="116"/>
      <c r="D46" s="117"/>
      <c r="E46" s="117"/>
      <c r="F46" s="117"/>
      <c r="G46" s="37" t="s">
        <v>51</v>
      </c>
      <c r="H46" s="37"/>
      <c r="I46" s="37"/>
      <c r="J46" s="37"/>
      <c r="K46" s="37"/>
      <c r="L46" s="38"/>
      <c r="M46" s="39"/>
      <c r="N46" s="39"/>
      <c r="O46" s="39"/>
    </row>
    <row r="47" spans="1:15" ht="14.25" customHeight="1">
      <c r="A47" s="112"/>
      <c r="B47" s="112"/>
      <c r="C47" s="116"/>
      <c r="D47" s="117"/>
      <c r="E47" s="117"/>
      <c r="F47" s="117"/>
      <c r="G47" s="37" t="s">
        <v>52</v>
      </c>
      <c r="H47" s="37"/>
      <c r="I47" s="37"/>
      <c r="J47" s="37"/>
      <c r="K47" s="37"/>
      <c r="L47" s="38"/>
      <c r="M47" s="39"/>
      <c r="N47" s="39"/>
      <c r="O47" s="39"/>
    </row>
    <row r="48" spans="1:15" ht="18" customHeight="1">
      <c r="A48" s="118" t="s">
        <v>61</v>
      </c>
      <c r="B48" s="118"/>
      <c r="C48" s="119"/>
      <c r="D48" s="119"/>
      <c r="E48" s="119"/>
      <c r="F48" s="119"/>
      <c r="G48" s="120"/>
      <c r="H48" s="120"/>
      <c r="I48" s="120"/>
      <c r="J48" s="120"/>
      <c r="K48" s="120"/>
      <c r="L48" s="38"/>
      <c r="M48" s="39"/>
      <c r="N48" s="39"/>
      <c r="O48" s="39"/>
    </row>
    <row r="49" spans="1:15" ht="18" customHeight="1">
      <c r="A49" s="121" t="s">
        <v>62</v>
      </c>
      <c r="B49" s="121"/>
      <c r="C49" s="122"/>
      <c r="D49" s="119">
        <f>SUM(D50:D51)</f>
        <v>5572</v>
      </c>
      <c r="E49" s="119">
        <f>SUM(E50:E51)</f>
        <v>5572</v>
      </c>
      <c r="F49" s="119">
        <f>SUM(F50:F51)</f>
        <v>5684</v>
      </c>
      <c r="G49" s="120"/>
      <c r="H49" s="120"/>
      <c r="I49" s="120"/>
      <c r="J49" s="120"/>
      <c r="K49" s="120"/>
      <c r="L49" s="38"/>
      <c r="M49" s="39"/>
      <c r="N49" s="39"/>
      <c r="O49" s="39"/>
    </row>
    <row r="50" spans="1:15" ht="18" customHeight="1">
      <c r="A50" s="123" t="s">
        <v>63</v>
      </c>
      <c r="B50" s="124"/>
      <c r="C50" s="116"/>
      <c r="D50" s="117">
        <v>3797</v>
      </c>
      <c r="E50" s="117">
        <v>3797</v>
      </c>
      <c r="F50" s="117">
        <v>3909</v>
      </c>
      <c r="G50" s="120"/>
      <c r="H50" s="120"/>
      <c r="I50" s="120"/>
      <c r="J50" s="120"/>
      <c r="K50" s="120"/>
      <c r="L50" s="38"/>
      <c r="M50" s="39"/>
      <c r="N50" s="39"/>
      <c r="O50" s="39"/>
    </row>
    <row r="51" spans="1:15" ht="18" customHeight="1">
      <c r="A51" s="123" t="s">
        <v>64</v>
      </c>
      <c r="B51" s="124"/>
      <c r="C51" s="116"/>
      <c r="D51" s="117">
        <v>1775</v>
      </c>
      <c r="E51" s="117">
        <v>1775</v>
      </c>
      <c r="F51" s="117">
        <v>1775</v>
      </c>
      <c r="G51" s="120"/>
      <c r="H51" s="120"/>
      <c r="I51" s="120"/>
      <c r="J51" s="120"/>
      <c r="K51" s="120"/>
      <c r="L51" s="38"/>
      <c r="M51" s="39"/>
      <c r="N51" s="39"/>
      <c r="O51" s="39"/>
    </row>
    <row r="52" spans="1:15" ht="18" customHeight="1">
      <c r="A52" s="121" t="s">
        <v>65</v>
      </c>
      <c r="B52" s="121"/>
      <c r="C52" s="122"/>
      <c r="D52" s="119">
        <f>SUM(D53:D54)</f>
        <v>0</v>
      </c>
      <c r="E52" s="119">
        <f>SUM(E53:E54)</f>
        <v>0</v>
      </c>
      <c r="F52" s="119">
        <f>SUM(F53:F54)</f>
        <v>0</v>
      </c>
      <c r="G52" s="120"/>
      <c r="H52" s="120"/>
      <c r="I52" s="120"/>
      <c r="J52" s="120"/>
      <c r="K52" s="120"/>
      <c r="L52" s="38"/>
      <c r="M52" s="39"/>
      <c r="N52" s="39"/>
      <c r="O52" s="125"/>
    </row>
    <row r="53" spans="1:15" ht="18" customHeight="1">
      <c r="A53" s="62" t="s">
        <v>66</v>
      </c>
      <c r="B53" s="62"/>
      <c r="C53" s="116"/>
      <c r="D53" s="117"/>
      <c r="E53" s="117"/>
      <c r="F53" s="117"/>
      <c r="G53" s="120"/>
      <c r="H53" s="120"/>
      <c r="I53" s="120"/>
      <c r="J53" s="120"/>
      <c r="K53" s="120"/>
      <c r="L53" s="38"/>
      <c r="M53" s="39"/>
      <c r="N53" s="39"/>
      <c r="O53" s="39"/>
    </row>
    <row r="54" spans="1:15" ht="18" customHeight="1">
      <c r="A54" s="62" t="s">
        <v>67</v>
      </c>
      <c r="B54" s="62"/>
      <c r="C54" s="116"/>
      <c r="D54" s="117"/>
      <c r="E54" s="117"/>
      <c r="F54" s="117"/>
      <c r="G54" s="120"/>
      <c r="H54" s="120"/>
      <c r="I54" s="120"/>
      <c r="J54" s="120"/>
      <c r="K54" s="120"/>
      <c r="L54" s="38"/>
      <c r="M54" s="39"/>
      <c r="N54" s="39"/>
      <c r="O54" s="39"/>
    </row>
    <row r="55" spans="1:15" ht="12.75">
      <c r="A55" s="126" t="s">
        <v>68</v>
      </c>
      <c r="B55" s="127"/>
      <c r="C55" s="128"/>
      <c r="D55" s="129">
        <f>SUM(D44+D7+D52)</f>
        <v>74049</v>
      </c>
      <c r="E55" s="129">
        <f>SUM(E44+E7+E52)</f>
        <v>79691</v>
      </c>
      <c r="F55" s="129">
        <f>SUM(F44+F7+F52)</f>
        <v>80595</v>
      </c>
      <c r="G55" s="130" t="s">
        <v>69</v>
      </c>
      <c r="H55" s="130"/>
      <c r="I55" s="130"/>
      <c r="J55" s="130"/>
      <c r="K55" s="130"/>
      <c r="L55" s="131"/>
      <c r="M55" s="132">
        <f>SUM(M44)</f>
        <v>74049</v>
      </c>
      <c r="N55" s="132">
        <f>SUM(N44)</f>
        <v>79691</v>
      </c>
      <c r="O55" s="132">
        <f>SUM(O44)</f>
        <v>74607</v>
      </c>
    </row>
    <row r="56" spans="1:15" ht="12.75">
      <c r="A56" s="62" t="s">
        <v>70</v>
      </c>
      <c r="B56" s="62"/>
      <c r="C56" s="116"/>
      <c r="D56" s="117">
        <f>SUM(D8+D28+D43+D50)</f>
        <v>71614</v>
      </c>
      <c r="E56" s="117">
        <f>SUM(E8+E28+E43+E50)</f>
        <v>77256</v>
      </c>
      <c r="F56" s="117">
        <f>SUM(F8+F28+F43+F50)</f>
        <v>78210</v>
      </c>
      <c r="G56" s="37" t="s">
        <v>71</v>
      </c>
      <c r="H56" s="37"/>
      <c r="I56" s="37"/>
      <c r="J56" s="37"/>
      <c r="K56" s="37"/>
      <c r="L56" s="38"/>
      <c r="M56" s="39">
        <f>SUM(M8+M28+M32)</f>
        <v>71614</v>
      </c>
      <c r="N56" s="39">
        <f>SUM(N8+N28+N32)</f>
        <v>77256</v>
      </c>
      <c r="O56" s="39">
        <v>73184</v>
      </c>
    </row>
    <row r="57" spans="1:15" ht="12.75">
      <c r="A57" s="62" t="s">
        <v>72</v>
      </c>
      <c r="B57" s="62"/>
      <c r="C57" s="116"/>
      <c r="D57" s="117">
        <f>SUM(D18+D51+D54)</f>
        <v>2435</v>
      </c>
      <c r="E57" s="117">
        <f>SUM(E18+E51+E54)</f>
        <v>2435</v>
      </c>
      <c r="F57" s="117">
        <f>SUM(F18+F29+F51+F54)</f>
        <v>2385</v>
      </c>
      <c r="G57" s="37" t="s">
        <v>73</v>
      </c>
      <c r="H57" s="37"/>
      <c r="I57" s="37"/>
      <c r="J57" s="37"/>
      <c r="K57" s="37"/>
      <c r="L57" s="38"/>
      <c r="M57" s="39">
        <f>SUM(M18+M34+M39)</f>
        <v>2435</v>
      </c>
      <c r="N57" s="39">
        <f>SUM(N18+N34+N39)</f>
        <v>2435</v>
      </c>
      <c r="O57" s="39">
        <v>1423</v>
      </c>
    </row>
  </sheetData>
  <sheetProtection selectLockedCells="1" selectUnlockedCells="1"/>
  <mergeCells count="88">
    <mergeCell ref="F1:O1"/>
    <mergeCell ref="A2:O2"/>
    <mergeCell ref="A4:F4"/>
    <mergeCell ref="G4:O4"/>
    <mergeCell ref="A5:B5"/>
    <mergeCell ref="G5:K5"/>
    <mergeCell ref="A6:B6"/>
    <mergeCell ref="D6:E6"/>
    <mergeCell ref="G6:K6"/>
    <mergeCell ref="M6:N6"/>
    <mergeCell ref="G7:K7"/>
    <mergeCell ref="A8:B8"/>
    <mergeCell ref="G8:K8"/>
    <mergeCell ref="A9:B9"/>
    <mergeCell ref="G9:K9"/>
    <mergeCell ref="A10:B10"/>
    <mergeCell ref="G10:K10"/>
    <mergeCell ref="A11:B11"/>
    <mergeCell ref="G11:K11"/>
    <mergeCell ref="A12:B12"/>
    <mergeCell ref="G12:K12"/>
    <mergeCell ref="A13:B13"/>
    <mergeCell ref="G13:K13"/>
    <mergeCell ref="A14:B14"/>
    <mergeCell ref="G14:K14"/>
    <mergeCell ref="A15:B15"/>
    <mergeCell ref="G15:K15"/>
    <mergeCell ref="A16:B16"/>
    <mergeCell ref="G16:K16"/>
    <mergeCell ref="A17:B17"/>
    <mergeCell ref="G17:K17"/>
    <mergeCell ref="A18:B18"/>
    <mergeCell ref="G18:K18"/>
    <mergeCell ref="A19:B19"/>
    <mergeCell ref="G19:K19"/>
    <mergeCell ref="A20:B20"/>
    <mergeCell ref="G20:K20"/>
    <mergeCell ref="A21:B21"/>
    <mergeCell ref="G21:K21"/>
    <mergeCell ref="A22:B22"/>
    <mergeCell ref="G22:K22"/>
    <mergeCell ref="A23:B23"/>
    <mergeCell ref="G23:K23"/>
    <mergeCell ref="A24:B24"/>
    <mergeCell ref="G24:K24"/>
    <mergeCell ref="A25:B25"/>
    <mergeCell ref="G25:K25"/>
    <mergeCell ref="A26:B26"/>
    <mergeCell ref="G26:K26"/>
    <mergeCell ref="A27:B27"/>
    <mergeCell ref="G27:K27"/>
    <mergeCell ref="A28:B28"/>
    <mergeCell ref="G28:K28"/>
    <mergeCell ref="A29:B29"/>
    <mergeCell ref="G29:K29"/>
    <mergeCell ref="A30:B30"/>
    <mergeCell ref="G30:K30"/>
    <mergeCell ref="G31:K31"/>
    <mergeCell ref="G32:K32"/>
    <mergeCell ref="G33:K33"/>
    <mergeCell ref="G34:K34"/>
    <mergeCell ref="G35:K35"/>
    <mergeCell ref="G36:K36"/>
    <mergeCell ref="G37:K37"/>
    <mergeCell ref="G38:K38"/>
    <mergeCell ref="G39:K39"/>
    <mergeCell ref="G40:K40"/>
    <mergeCell ref="G41:K41"/>
    <mergeCell ref="G42:K42"/>
    <mergeCell ref="A43:B43"/>
    <mergeCell ref="G43:K43"/>
    <mergeCell ref="A44:B44"/>
    <mergeCell ref="G44:K44"/>
    <mergeCell ref="A45:B47"/>
    <mergeCell ref="G45:K45"/>
    <mergeCell ref="G46:K46"/>
    <mergeCell ref="G47:K47"/>
    <mergeCell ref="A48:B48"/>
    <mergeCell ref="G48:K54"/>
    <mergeCell ref="A49:B49"/>
    <mergeCell ref="A52:B52"/>
    <mergeCell ref="A53:B53"/>
    <mergeCell ref="A54:B54"/>
    <mergeCell ref="G55:K55"/>
    <mergeCell ref="A56:B56"/>
    <mergeCell ref="G56:K56"/>
    <mergeCell ref="A57:B57"/>
    <mergeCell ref="G57:K57"/>
  </mergeCells>
  <printOptions/>
  <pageMargins left="0.5902777777777778" right="0.44027777777777777" top="0.9840277777777777" bottom="0.9840277777777777" header="0.5118055555555555" footer="0.5118055555555555"/>
  <pageSetup horizontalDpi="300" verticalDpi="300" orientation="portrait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9"/>
  <sheetViews>
    <sheetView zoomScale="120" zoomScaleNormal="120" workbookViewId="0" topLeftCell="A1">
      <selection activeCell="A2" sqref="A2"/>
    </sheetView>
  </sheetViews>
  <sheetFormatPr defaultColWidth="9.140625" defaultRowHeight="12.75"/>
  <cols>
    <col min="1" max="1" width="47.00390625" style="0" customWidth="1"/>
    <col min="2" max="2" width="3.57421875" style="0" customWidth="1"/>
    <col min="3" max="3" width="9.421875" style="0" customWidth="1"/>
    <col min="6" max="6" width="7.57421875" style="0" customWidth="1"/>
    <col min="8" max="8" width="10.57421875" style="0" customWidth="1"/>
  </cols>
  <sheetData>
    <row r="1" spans="1:6" ht="12.75">
      <c r="A1" s="133" t="s">
        <v>74</v>
      </c>
      <c r="B1" s="133"/>
      <c r="C1" s="133"/>
      <c r="D1" s="133"/>
      <c r="E1" s="133"/>
      <c r="F1" s="133"/>
    </row>
    <row r="2" spans="1:12" ht="12.75">
      <c r="A2" s="134" t="s">
        <v>75</v>
      </c>
      <c r="B2" s="134"/>
      <c r="C2" s="134"/>
      <c r="D2" s="134"/>
      <c r="E2" s="134"/>
      <c r="F2" s="134"/>
      <c r="G2" s="135"/>
      <c r="H2" s="135"/>
      <c r="I2" s="135"/>
      <c r="J2" s="135"/>
      <c r="K2" s="135"/>
      <c r="L2" s="135"/>
    </row>
    <row r="3" spans="1:12" ht="12.75">
      <c r="A3" s="136"/>
      <c r="B3" s="137"/>
      <c r="C3" s="137"/>
      <c r="D3" s="137"/>
      <c r="E3" s="137"/>
      <c r="F3" s="137"/>
      <c r="G3" s="135"/>
      <c r="H3" s="135"/>
      <c r="I3" s="135"/>
      <c r="J3" s="135"/>
      <c r="K3" s="135"/>
      <c r="L3" s="135"/>
    </row>
    <row r="4" spans="1:6" ht="14.25" customHeight="1">
      <c r="A4" s="138" t="s">
        <v>4</v>
      </c>
      <c r="B4" s="138"/>
      <c r="C4" s="139" t="s">
        <v>76</v>
      </c>
      <c r="D4" s="140" t="s">
        <v>6</v>
      </c>
      <c r="E4" s="139" t="s">
        <v>7</v>
      </c>
      <c r="F4" s="139" t="s">
        <v>77</v>
      </c>
    </row>
    <row r="5" spans="1:6" ht="14.25" customHeight="1">
      <c r="A5" s="138"/>
      <c r="B5" s="138"/>
      <c r="C5" s="141" t="s">
        <v>78</v>
      </c>
      <c r="D5" s="142" t="s">
        <v>78</v>
      </c>
      <c r="E5" s="141"/>
      <c r="F5" s="141" t="s">
        <v>79</v>
      </c>
    </row>
    <row r="6" spans="1:6" ht="12.75">
      <c r="A6" s="143" t="s">
        <v>80</v>
      </c>
      <c r="B6" s="144"/>
      <c r="C6" s="145">
        <f>SUM(C7+C18+C29+C35+C43+C44+C58)</f>
        <v>67817</v>
      </c>
      <c r="D6" s="145">
        <f>SUM(D7+D18+D29+D35+D43+D44+D58)</f>
        <v>73459</v>
      </c>
      <c r="E6" s="145">
        <f>SUM(E7+E18+E29+E35+E43+E44+E58)</f>
        <v>74292</v>
      </c>
      <c r="F6" s="146">
        <f>SUM(E6/D6)*100</f>
        <v>101.13396588573218</v>
      </c>
    </row>
    <row r="7" spans="1:10" ht="12.75">
      <c r="A7" s="147" t="s">
        <v>81</v>
      </c>
      <c r="B7" s="148"/>
      <c r="C7" s="106">
        <f>SUM(C8:C17)</f>
        <v>31700</v>
      </c>
      <c r="D7" s="106">
        <f>SUM(D8:D17)</f>
        <v>46431</v>
      </c>
      <c r="E7" s="106">
        <f>SUM(E8:E17)</f>
        <v>46431</v>
      </c>
      <c r="F7" s="146">
        <f>SUM(E7/D7)*100</f>
        <v>100</v>
      </c>
      <c r="G7" s="1"/>
      <c r="H7" s="1"/>
      <c r="I7" s="1"/>
      <c r="J7" s="1"/>
    </row>
    <row r="8" spans="1:6" ht="12.75">
      <c r="A8" s="149" t="s">
        <v>82</v>
      </c>
      <c r="B8" s="150"/>
      <c r="C8" s="151">
        <v>7486</v>
      </c>
      <c r="D8" s="151">
        <v>7382</v>
      </c>
      <c r="E8" s="151">
        <v>7382</v>
      </c>
      <c r="F8" s="152">
        <f>SUM(E8/D8)*100</f>
        <v>100</v>
      </c>
    </row>
    <row r="9" spans="1:6" ht="12.75">
      <c r="A9" s="153" t="s">
        <v>83</v>
      </c>
      <c r="B9" s="44"/>
      <c r="C9" s="99"/>
      <c r="D9" s="99">
        <v>10114</v>
      </c>
      <c r="E9" s="99">
        <v>10114</v>
      </c>
      <c r="F9" s="152">
        <f>SUM(E9/D9)*100</f>
        <v>100</v>
      </c>
    </row>
    <row r="10" spans="1:6" ht="12.75">
      <c r="A10" s="154" t="s">
        <v>84</v>
      </c>
      <c r="B10" s="155"/>
      <c r="C10" s="38">
        <v>14970</v>
      </c>
      <c r="D10" s="38">
        <v>13997</v>
      </c>
      <c r="E10" s="38">
        <v>13997</v>
      </c>
      <c r="F10" s="156">
        <f>SUM(E10/D10)*100</f>
        <v>100</v>
      </c>
    </row>
    <row r="11" spans="1:6" ht="12.75">
      <c r="A11" s="153" t="s">
        <v>85</v>
      </c>
      <c r="B11" s="44"/>
      <c r="C11" s="99">
        <v>4800</v>
      </c>
      <c r="D11" s="99">
        <v>4800</v>
      </c>
      <c r="E11" s="99">
        <v>4800</v>
      </c>
      <c r="F11" s="157">
        <f>SUM(E11/D11)*100</f>
        <v>100</v>
      </c>
    </row>
    <row r="12" spans="1:6" ht="12.75">
      <c r="A12" s="154" t="s">
        <v>86</v>
      </c>
      <c r="B12" s="155"/>
      <c r="C12" s="38">
        <v>1996</v>
      </c>
      <c r="D12" s="38">
        <v>1997</v>
      </c>
      <c r="E12" s="38">
        <v>1997</v>
      </c>
      <c r="F12" s="156">
        <f>SUM(E12/D12)*100</f>
        <v>100</v>
      </c>
    </row>
    <row r="13" spans="1:6" ht="12.75">
      <c r="A13" s="154" t="s">
        <v>87</v>
      </c>
      <c r="B13" s="155"/>
      <c r="C13" s="38">
        <v>219</v>
      </c>
      <c r="D13" s="38">
        <v>219</v>
      </c>
      <c r="E13" s="38">
        <v>219</v>
      </c>
      <c r="F13" s="157">
        <f>SUM(E13/D13)*100</f>
        <v>100</v>
      </c>
    </row>
    <row r="14" spans="1:6" ht="12.75">
      <c r="A14" s="153" t="s">
        <v>88</v>
      </c>
      <c r="B14" s="44"/>
      <c r="C14" s="99"/>
      <c r="D14" s="99">
        <v>2841</v>
      </c>
      <c r="E14" s="99">
        <v>2841</v>
      </c>
      <c r="F14" s="156">
        <f>SUM(E14/D14)*100</f>
        <v>100</v>
      </c>
    </row>
    <row r="15" spans="1:6" ht="12.75">
      <c r="A15" s="154" t="s">
        <v>89</v>
      </c>
      <c r="B15" s="155"/>
      <c r="C15" s="38"/>
      <c r="D15" s="38">
        <v>850</v>
      </c>
      <c r="E15" s="38">
        <v>850</v>
      </c>
      <c r="F15" s="157">
        <f>SUM(E15/D15)*100</f>
        <v>100</v>
      </c>
    </row>
    <row r="16" spans="1:6" ht="12.75">
      <c r="A16" s="154" t="s">
        <v>90</v>
      </c>
      <c r="B16" s="155"/>
      <c r="C16" s="38"/>
      <c r="D16" s="38">
        <v>2187</v>
      </c>
      <c r="E16" s="38">
        <v>2187</v>
      </c>
      <c r="F16" s="156">
        <f>SUM(E16/D16)*100</f>
        <v>100</v>
      </c>
    </row>
    <row r="17" spans="1:6" ht="12.75">
      <c r="A17" s="158" t="s">
        <v>91</v>
      </c>
      <c r="B17" s="159"/>
      <c r="C17" s="160">
        <v>2229</v>
      </c>
      <c r="D17" s="160">
        <v>2044</v>
      </c>
      <c r="E17" s="160">
        <v>2044</v>
      </c>
      <c r="F17" s="161">
        <f>SUM(E17/D17)*100</f>
        <v>100</v>
      </c>
    </row>
    <row r="18" spans="1:6" ht="12.75">
      <c r="A18" s="147" t="s">
        <v>92</v>
      </c>
      <c r="B18" s="162"/>
      <c r="C18" s="106">
        <f>SUM(C19:C28)</f>
        <v>33753</v>
      </c>
      <c r="D18" s="106">
        <f>SUM(D19:D28)</f>
        <v>24475</v>
      </c>
      <c r="E18" s="106">
        <f>SUM(E19:E28)</f>
        <v>25587</v>
      </c>
      <c r="F18" s="146">
        <f>SUM(E18/D18)*100</f>
        <v>104.54341164453524</v>
      </c>
    </row>
    <row r="19" spans="1:6" ht="12.75">
      <c r="A19" s="163" t="s">
        <v>93</v>
      </c>
      <c r="B19" s="44"/>
      <c r="C19" s="99">
        <v>23760</v>
      </c>
      <c r="D19" s="99">
        <v>23756</v>
      </c>
      <c r="E19" s="99">
        <v>24868</v>
      </c>
      <c r="F19" s="152">
        <f>SUM(E19/D19)*100</f>
        <v>104.68092271426165</v>
      </c>
    </row>
    <row r="20" spans="1:6" ht="12.75">
      <c r="A20" s="164" t="s">
        <v>94</v>
      </c>
      <c r="B20" s="69"/>
      <c r="C20" s="165"/>
      <c r="D20" s="165"/>
      <c r="E20" s="165"/>
      <c r="F20" s="152"/>
    </row>
    <row r="21" spans="1:6" ht="12.75">
      <c r="A21" s="166" t="s">
        <v>95</v>
      </c>
      <c r="B21" s="167"/>
      <c r="C21" s="168">
        <v>9744</v>
      </c>
      <c r="D21" s="168">
        <v>470</v>
      </c>
      <c r="E21" s="168">
        <v>470</v>
      </c>
      <c r="F21" s="152">
        <f>SUM(E21/D21)*100</f>
        <v>100</v>
      </c>
    </row>
    <row r="22" spans="1:6" ht="12.75">
      <c r="A22" s="164" t="s">
        <v>96</v>
      </c>
      <c r="B22" s="69"/>
      <c r="C22" s="169"/>
      <c r="D22" s="169"/>
      <c r="E22" s="169"/>
      <c r="F22" s="156"/>
    </row>
    <row r="23" spans="1:6" ht="12.75">
      <c r="A23" s="163" t="s">
        <v>97</v>
      </c>
      <c r="B23" s="167"/>
      <c r="C23" s="168"/>
      <c r="D23" s="168"/>
      <c r="E23" s="168"/>
      <c r="F23" s="157"/>
    </row>
    <row r="24" spans="1:6" ht="12.75">
      <c r="A24" s="164" t="s">
        <v>98</v>
      </c>
      <c r="B24" s="69"/>
      <c r="C24" s="165"/>
      <c r="D24" s="165"/>
      <c r="E24" s="165"/>
      <c r="F24" s="156"/>
    </row>
    <row r="25" spans="1:6" ht="12.75">
      <c r="A25" s="163" t="s">
        <v>99</v>
      </c>
      <c r="B25" s="167"/>
      <c r="C25" s="168"/>
      <c r="D25" s="168"/>
      <c r="E25" s="165"/>
      <c r="F25" s="157"/>
    </row>
    <row r="26" spans="1:6" ht="12.75">
      <c r="A26" s="164" t="s">
        <v>100</v>
      </c>
      <c r="B26" s="69"/>
      <c r="C26" s="165"/>
      <c r="D26" s="165"/>
      <c r="E26" s="165"/>
      <c r="F26" s="156"/>
    </row>
    <row r="27" spans="1:6" ht="12.75">
      <c r="A27" s="164" t="s">
        <v>101</v>
      </c>
      <c r="B27" s="69"/>
      <c r="C27" s="165">
        <v>249</v>
      </c>
      <c r="D27" s="165">
        <v>249</v>
      </c>
      <c r="E27" s="165">
        <v>249</v>
      </c>
      <c r="F27" s="157">
        <f>SUM(E27/D27*100)</f>
        <v>100</v>
      </c>
    </row>
    <row r="28" spans="1:6" ht="12.75">
      <c r="A28" s="163" t="s">
        <v>102</v>
      </c>
      <c r="B28" s="167"/>
      <c r="C28" s="168"/>
      <c r="D28" s="168"/>
      <c r="E28" s="168">
        <v>0</v>
      </c>
      <c r="F28" s="170"/>
    </row>
    <row r="29" spans="1:6" ht="15" customHeight="1">
      <c r="A29" s="147" t="s">
        <v>103</v>
      </c>
      <c r="B29" s="162"/>
      <c r="C29" s="106">
        <f>SUM(C30:C34)</f>
        <v>1070</v>
      </c>
      <c r="D29" s="106">
        <f>SUM(D30:D34)</f>
        <v>1070</v>
      </c>
      <c r="E29" s="106">
        <f>SUM(E30:E34)</f>
        <v>251</v>
      </c>
      <c r="F29" s="146">
        <f>SUM(E29/D29)*100</f>
        <v>23.457943925233646</v>
      </c>
    </row>
    <row r="30" spans="1:6" ht="12.75">
      <c r="A30" s="163" t="s">
        <v>104</v>
      </c>
      <c r="B30" s="167"/>
      <c r="C30" s="168">
        <v>1070</v>
      </c>
      <c r="D30" s="168">
        <v>1070</v>
      </c>
      <c r="E30" s="168">
        <v>227</v>
      </c>
      <c r="F30" s="152">
        <f>SUM(E30/D30)*100</f>
        <v>21.214953271028037</v>
      </c>
    </row>
    <row r="31" spans="1:6" ht="12.75">
      <c r="A31" s="164" t="s">
        <v>105</v>
      </c>
      <c r="B31" s="69"/>
      <c r="C31" s="165"/>
      <c r="D31" s="165"/>
      <c r="E31" s="165"/>
      <c r="F31" s="156"/>
    </row>
    <row r="32" spans="1:6" ht="12.75">
      <c r="A32" s="163" t="s">
        <v>106</v>
      </c>
      <c r="B32" s="167"/>
      <c r="C32" s="168"/>
      <c r="D32" s="168"/>
      <c r="E32" s="168">
        <v>17</v>
      </c>
      <c r="F32" s="157"/>
    </row>
    <row r="33" spans="1:6" ht="12.75">
      <c r="A33" s="164" t="s">
        <v>107</v>
      </c>
      <c r="B33" s="69"/>
      <c r="C33" s="165"/>
      <c r="D33" s="165"/>
      <c r="E33" s="165">
        <v>7</v>
      </c>
      <c r="F33" s="156"/>
    </row>
    <row r="34" spans="1:6" ht="12.75">
      <c r="A34" s="163" t="s">
        <v>108</v>
      </c>
      <c r="B34" s="171"/>
      <c r="C34" s="172"/>
      <c r="D34" s="172"/>
      <c r="E34" s="172"/>
      <c r="F34" s="157"/>
    </row>
    <row r="35" spans="1:6" ht="12.75">
      <c r="A35" s="147" t="s">
        <v>109</v>
      </c>
      <c r="B35" s="173"/>
      <c r="C35" s="174">
        <f>SUM(C36:C42)</f>
        <v>994</v>
      </c>
      <c r="D35" s="174">
        <f>SUM(D36:D42)</f>
        <v>783</v>
      </c>
      <c r="E35" s="174">
        <f>SUM(E36:E42)</f>
        <v>1329</v>
      </c>
      <c r="F35" s="146">
        <f>SUM(E35/D35)*100</f>
        <v>169.73180076628353</v>
      </c>
    </row>
    <row r="36" spans="1:6" ht="12.75">
      <c r="A36" s="163" t="s">
        <v>110</v>
      </c>
      <c r="B36" s="167"/>
      <c r="C36" s="168"/>
      <c r="D36" s="168"/>
      <c r="E36" s="168"/>
      <c r="F36" s="157">
        <v>0</v>
      </c>
    </row>
    <row r="37" spans="1:6" ht="12.75">
      <c r="A37" s="164" t="s">
        <v>111</v>
      </c>
      <c r="B37" s="69"/>
      <c r="C37" s="165">
        <v>624</v>
      </c>
      <c r="D37" s="165">
        <v>624</v>
      </c>
      <c r="E37" s="165">
        <v>1172</v>
      </c>
      <c r="F37" s="156">
        <f>SUM(E37/D37)*100</f>
        <v>187.82051282051282</v>
      </c>
    </row>
    <row r="38" spans="1:6" ht="12.75">
      <c r="A38" s="163" t="s">
        <v>112</v>
      </c>
      <c r="B38" s="167"/>
      <c r="C38" s="168"/>
      <c r="D38" s="168"/>
      <c r="E38" s="168"/>
      <c r="F38" s="156"/>
    </row>
    <row r="39" spans="1:6" ht="12.75">
      <c r="A39" s="164" t="s">
        <v>113</v>
      </c>
      <c r="B39" s="69"/>
      <c r="C39" s="165"/>
      <c r="D39" s="165"/>
      <c r="E39" s="165"/>
      <c r="F39" s="156"/>
    </row>
    <row r="40" spans="1:6" ht="12.75">
      <c r="A40" s="163" t="s">
        <v>114</v>
      </c>
      <c r="B40" s="167"/>
      <c r="C40" s="168">
        <v>370</v>
      </c>
      <c r="D40" s="168"/>
      <c r="E40" s="168"/>
      <c r="F40" s="156"/>
    </row>
    <row r="41" spans="1:6" ht="12.75">
      <c r="A41" s="164" t="s">
        <v>115</v>
      </c>
      <c r="B41" s="69"/>
      <c r="C41" s="165"/>
      <c r="D41" s="165">
        <v>150</v>
      </c>
      <c r="E41" s="165">
        <v>150</v>
      </c>
      <c r="F41" s="156">
        <f>SUM(E41/D41)*100</f>
        <v>100</v>
      </c>
    </row>
    <row r="42" spans="1:6" ht="12.75">
      <c r="A42" s="163" t="s">
        <v>116</v>
      </c>
      <c r="B42" s="167"/>
      <c r="C42" s="168"/>
      <c r="D42" s="168">
        <v>9</v>
      </c>
      <c r="E42" s="168">
        <v>7</v>
      </c>
      <c r="F42" s="156">
        <f>SUM(E42/D42)*100</f>
        <v>77.77777777777779</v>
      </c>
    </row>
    <row r="43" spans="1:6" ht="12.75">
      <c r="A43" s="147" t="s">
        <v>117</v>
      </c>
      <c r="B43" s="162"/>
      <c r="C43" s="175"/>
      <c r="D43" s="175"/>
      <c r="E43" s="175"/>
      <c r="F43" s="176"/>
    </row>
    <row r="44" spans="1:6" ht="12.75">
      <c r="A44" s="147" t="s">
        <v>118</v>
      </c>
      <c r="B44" s="162"/>
      <c r="C44" s="175"/>
      <c r="D44" s="175"/>
      <c r="E44" s="175"/>
      <c r="F44" s="176"/>
    </row>
    <row r="45" spans="1:6" ht="13.5" customHeight="1">
      <c r="A45" s="177" t="s">
        <v>119</v>
      </c>
      <c r="B45" s="162"/>
      <c r="C45" s="145">
        <f>SUM(C46+C49+C50+C51)</f>
        <v>660</v>
      </c>
      <c r="D45" s="145">
        <f>SUM(D46+D49+D50+D51)</f>
        <v>660</v>
      </c>
      <c r="E45" s="145">
        <f>SUM(E46+E49+E50+E51)</f>
        <v>610</v>
      </c>
      <c r="F45" s="146">
        <f>SUM(E45/D45)*100</f>
        <v>92.42424242424242</v>
      </c>
    </row>
    <row r="46" spans="1:6" ht="12.75">
      <c r="A46" s="178" t="s">
        <v>120</v>
      </c>
      <c r="B46" s="167"/>
      <c r="C46" s="168">
        <f>SUM(C47:C48)</f>
        <v>60</v>
      </c>
      <c r="D46" s="168">
        <f>SUM(D47:D48)</f>
        <v>60</v>
      </c>
      <c r="E46" s="179">
        <f>SUM(E47:E48)</f>
        <v>51</v>
      </c>
      <c r="F46" s="180">
        <f>SUM(E46/D46)*100</f>
        <v>85</v>
      </c>
    </row>
    <row r="47" spans="1:6" ht="15" customHeight="1">
      <c r="A47" s="181" t="s">
        <v>121</v>
      </c>
      <c r="B47" s="69"/>
      <c r="C47" s="165"/>
      <c r="D47" s="165"/>
      <c r="E47" s="165"/>
      <c r="F47" s="182"/>
    </row>
    <row r="48" spans="1:6" ht="15" customHeight="1">
      <c r="A48" s="183" t="s">
        <v>122</v>
      </c>
      <c r="B48" s="167"/>
      <c r="C48" s="168">
        <v>60</v>
      </c>
      <c r="D48" s="168">
        <v>60</v>
      </c>
      <c r="E48" s="168">
        <v>51</v>
      </c>
      <c r="F48" s="180">
        <f>SUM(E48/D48)*100</f>
        <v>85</v>
      </c>
    </row>
    <row r="49" spans="1:6" ht="12.75">
      <c r="A49" s="184" t="s">
        <v>123</v>
      </c>
      <c r="B49" s="69"/>
      <c r="C49" s="165">
        <v>320</v>
      </c>
      <c r="D49" s="165">
        <v>320</v>
      </c>
      <c r="E49" s="165">
        <v>320</v>
      </c>
      <c r="F49" s="182">
        <f>SUM(E49/D49)*100</f>
        <v>100</v>
      </c>
    </row>
    <row r="50" spans="1:6" ht="12.75">
      <c r="A50" s="178" t="s">
        <v>124</v>
      </c>
      <c r="B50" s="167"/>
      <c r="C50" s="168">
        <v>280</v>
      </c>
      <c r="D50" s="168">
        <v>280</v>
      </c>
      <c r="E50" s="168">
        <v>239</v>
      </c>
      <c r="F50" s="182">
        <f>SUM(E50/D50)*100</f>
        <v>85.35714285714285</v>
      </c>
    </row>
    <row r="51" spans="1:6" ht="12.75">
      <c r="A51" s="184" t="s">
        <v>125</v>
      </c>
      <c r="B51" s="164"/>
      <c r="C51" s="165"/>
      <c r="D51" s="165"/>
      <c r="E51" s="165"/>
      <c r="F51" s="182"/>
    </row>
    <row r="52" spans="1:6" ht="12.75">
      <c r="A52" s="185"/>
      <c r="B52" s="167"/>
      <c r="C52" s="186"/>
      <c r="D52" s="186"/>
      <c r="E52" s="186"/>
      <c r="F52" s="180"/>
    </row>
    <row r="53" spans="1:6" ht="12.75">
      <c r="A53" s="187" t="s">
        <v>126</v>
      </c>
      <c r="B53" s="187"/>
      <c r="C53" s="187"/>
      <c r="D53" s="187"/>
      <c r="E53" s="187"/>
      <c r="F53" s="187"/>
    </row>
    <row r="54" spans="1:6" ht="12.75">
      <c r="A54" s="185"/>
      <c r="B54" s="167"/>
      <c r="C54" s="186"/>
      <c r="D54" s="186"/>
      <c r="E54" s="186"/>
      <c r="F54" s="188"/>
    </row>
    <row r="55" spans="1:6" ht="12.75">
      <c r="A55" s="189"/>
      <c r="B55" s="189"/>
      <c r="C55" s="189"/>
      <c r="D55" s="189"/>
      <c r="E55" s="189"/>
      <c r="F55" s="189"/>
    </row>
    <row r="56" spans="1:6" ht="12.75">
      <c r="A56" s="190"/>
      <c r="B56" s="191"/>
      <c r="C56" s="192"/>
      <c r="D56" s="192"/>
      <c r="E56" s="192"/>
      <c r="F56" s="193"/>
    </row>
    <row r="57" spans="1:6" ht="12.75">
      <c r="A57" s="194" t="s">
        <v>127</v>
      </c>
      <c r="B57" s="195"/>
      <c r="C57" s="196">
        <f>SUM(C58+C61)</f>
        <v>300</v>
      </c>
      <c r="D57" s="197">
        <f>SUM(D58+D61)</f>
        <v>700</v>
      </c>
      <c r="E57" s="196">
        <f>SUM(E58+E61)</f>
        <v>694</v>
      </c>
      <c r="F57" s="198">
        <f>SUM(E57/D57)*100</f>
        <v>99.14285714285714</v>
      </c>
    </row>
    <row r="58" spans="1:6" ht="12.75">
      <c r="A58" s="199" t="s">
        <v>128</v>
      </c>
      <c r="B58" s="167"/>
      <c r="C58" s="168">
        <f>SUM(C59:C60)</f>
        <v>300</v>
      </c>
      <c r="D58" s="168">
        <f>SUM(D59:D60)</f>
        <v>700</v>
      </c>
      <c r="E58" s="168">
        <f>SUM(E59:E60)</f>
        <v>694</v>
      </c>
      <c r="F58" s="200">
        <f>SUM(E58/D58)*100</f>
        <v>99.14285714285714</v>
      </c>
    </row>
    <row r="59" spans="1:6" ht="12.75">
      <c r="A59" s="164" t="s">
        <v>129</v>
      </c>
      <c r="B59" s="69"/>
      <c r="C59" s="165"/>
      <c r="D59" s="165"/>
      <c r="E59" s="165"/>
      <c r="F59" s="201"/>
    </row>
    <row r="60" spans="1:6" ht="12.75">
      <c r="A60" s="163" t="s">
        <v>130</v>
      </c>
      <c r="B60" s="167"/>
      <c r="C60" s="168">
        <v>300</v>
      </c>
      <c r="D60" s="168">
        <v>700</v>
      </c>
      <c r="E60" s="168">
        <v>694</v>
      </c>
      <c r="F60" s="201">
        <f>SUM(E60/D60)*100</f>
        <v>99.14285714285714</v>
      </c>
    </row>
    <row r="61" spans="1:6" ht="12.75">
      <c r="A61" s="202" t="s">
        <v>131</v>
      </c>
      <c r="B61" s="69"/>
      <c r="C61" s="165">
        <v>0</v>
      </c>
      <c r="D61" s="165">
        <v>0</v>
      </c>
      <c r="E61" s="165">
        <v>0</v>
      </c>
      <c r="F61" s="203"/>
    </row>
    <row r="62" spans="1:6" ht="12.75">
      <c r="A62" s="164" t="s">
        <v>129</v>
      </c>
      <c r="B62" s="69"/>
      <c r="C62" s="165"/>
      <c r="D62" s="165"/>
      <c r="E62" s="165"/>
      <c r="F62" s="58"/>
    </row>
    <row r="63" spans="1:6" ht="12.75">
      <c r="A63" s="163" t="s">
        <v>130</v>
      </c>
      <c r="B63" s="167"/>
      <c r="C63" s="168"/>
      <c r="D63" s="168"/>
      <c r="E63" s="168"/>
      <c r="F63" s="204"/>
    </row>
    <row r="64" spans="1:6" ht="12.75">
      <c r="A64" s="205" t="s">
        <v>132</v>
      </c>
      <c r="B64" s="162"/>
      <c r="C64" s="106">
        <f>SUM(C6+C45)</f>
        <v>68477</v>
      </c>
      <c r="D64" s="106">
        <f>SUM(D6+D45)</f>
        <v>74119</v>
      </c>
      <c r="E64" s="106">
        <f>SUM(E6+E45)</f>
        <v>74902</v>
      </c>
      <c r="F64" s="146">
        <f>SUM(E64/D64)*100</f>
        <v>101.05640928776698</v>
      </c>
    </row>
    <row r="65" spans="1:6" ht="12.75">
      <c r="A65" s="206"/>
      <c r="B65" s="167"/>
      <c r="C65" s="168"/>
      <c r="D65" s="168"/>
      <c r="E65" s="168"/>
      <c r="F65" s="146"/>
    </row>
    <row r="66" spans="1:6" ht="12.75">
      <c r="A66" s="207" t="s">
        <v>133</v>
      </c>
      <c r="B66" s="162"/>
      <c r="C66" s="145">
        <f>SUM(C67:C68)</f>
        <v>5572</v>
      </c>
      <c r="D66" s="145">
        <f>SUM(D67:D68)</f>
        <v>5572</v>
      </c>
      <c r="E66" s="145">
        <f>SUM(E67:E68)</f>
        <v>5684</v>
      </c>
      <c r="F66" s="146">
        <f>SUM(E66/D66)*100</f>
        <v>102.01005025125629</v>
      </c>
    </row>
    <row r="67" spans="1:6" ht="12.75">
      <c r="A67" s="208" t="s">
        <v>134</v>
      </c>
      <c r="B67" s="209"/>
      <c r="C67" s="210">
        <v>3797</v>
      </c>
      <c r="D67" s="210">
        <v>3797</v>
      </c>
      <c r="E67" s="210">
        <v>3909</v>
      </c>
      <c r="F67" s="146">
        <f>SUM(E67/D67)*100</f>
        <v>102.94969712931261</v>
      </c>
    </row>
    <row r="68" spans="1:6" ht="12.75">
      <c r="A68" s="211" t="s">
        <v>135</v>
      </c>
      <c r="B68" s="167"/>
      <c r="C68" s="168">
        <v>1775</v>
      </c>
      <c r="D68" s="168">
        <v>1775</v>
      </c>
      <c r="E68" s="168">
        <v>1775</v>
      </c>
      <c r="F68" s="146">
        <f>SUM(E68/D68)*100</f>
        <v>100</v>
      </c>
    </row>
    <row r="69" spans="1:6" ht="12.75">
      <c r="A69" s="212" t="s">
        <v>136</v>
      </c>
      <c r="B69" s="162"/>
      <c r="C69" s="106">
        <f>SUM(C70+C71)</f>
        <v>0</v>
      </c>
      <c r="D69" s="106">
        <f>SUM(D70+D71)</f>
        <v>0</v>
      </c>
      <c r="E69" s="106">
        <f>SUM(E70+E71)</f>
        <v>0</v>
      </c>
      <c r="F69" s="176"/>
    </row>
    <row r="70" spans="1:6" ht="12.75">
      <c r="A70" s="213" t="s">
        <v>137</v>
      </c>
      <c r="B70" s="209"/>
      <c r="C70" s="210"/>
      <c r="D70" s="210"/>
      <c r="E70" s="210">
        <v>0</v>
      </c>
      <c r="F70" s="214"/>
    </row>
    <row r="71" spans="1:6" ht="12.75">
      <c r="A71" s="215" t="s">
        <v>138</v>
      </c>
      <c r="B71" s="191"/>
      <c r="C71" s="216"/>
      <c r="D71" s="216"/>
      <c r="E71" s="216"/>
      <c r="F71" s="217"/>
    </row>
    <row r="72" spans="1:6" ht="12.75">
      <c r="A72" s="218" t="s">
        <v>139</v>
      </c>
      <c r="B72" s="167"/>
      <c r="C72" s="168"/>
      <c r="D72" s="168"/>
      <c r="E72" s="219">
        <v>9</v>
      </c>
      <c r="F72" s="204"/>
    </row>
    <row r="73" spans="1:6" ht="12.75">
      <c r="A73" s="205" t="s">
        <v>140</v>
      </c>
      <c r="B73" s="162"/>
      <c r="C73" s="106">
        <f>SUM(C64+C66+C69)</f>
        <v>74049</v>
      </c>
      <c r="D73" s="106">
        <f>SUM(D64+D66+D69)</f>
        <v>79691</v>
      </c>
      <c r="E73" s="106">
        <f>SUM(E64+E66+E69+E72)</f>
        <v>80595</v>
      </c>
      <c r="F73" s="146">
        <f>SUM(E73/D73)*100</f>
        <v>101.13438154873198</v>
      </c>
    </row>
    <row r="74" spans="2:6" ht="12.75">
      <c r="B74" s="4"/>
      <c r="C74" s="4"/>
      <c r="D74" s="4"/>
      <c r="E74" s="4"/>
      <c r="F74" s="4"/>
    </row>
    <row r="75" spans="1:5" ht="12.75">
      <c r="A75" s="220"/>
      <c r="B75" s="4"/>
      <c r="C75" s="4"/>
      <c r="D75" s="4"/>
      <c r="E75" s="4"/>
    </row>
    <row r="76" spans="1:5" ht="12.75">
      <c r="A76" s="220"/>
      <c r="B76" s="4"/>
      <c r="C76" s="4"/>
      <c r="D76" s="4"/>
      <c r="E76" s="4"/>
    </row>
    <row r="77" spans="1:5" ht="12.75">
      <c r="A77" s="220"/>
      <c r="B77" s="4"/>
      <c r="C77" s="4"/>
      <c r="D77" s="4"/>
      <c r="E77" s="4"/>
    </row>
    <row r="78" spans="1:5" ht="12.75">
      <c r="A78" s="220"/>
      <c r="B78" s="4"/>
      <c r="C78" s="4"/>
      <c r="D78" s="4"/>
      <c r="E78" s="4"/>
    </row>
    <row r="79" spans="1:5" ht="12.75">
      <c r="A79" s="220"/>
      <c r="B79" s="4"/>
      <c r="C79" s="4"/>
      <c r="D79" s="4"/>
      <c r="E79" s="4"/>
    </row>
    <row r="80" spans="1:5" ht="12.75">
      <c r="A80" s="220"/>
      <c r="B80" s="4"/>
      <c r="C80" s="4"/>
      <c r="D80" s="4"/>
      <c r="E80" s="4"/>
    </row>
    <row r="81" spans="1:5" ht="12.75">
      <c r="A81" s="220"/>
      <c r="B81" s="4"/>
      <c r="C81" s="4"/>
      <c r="D81" s="4"/>
      <c r="E81" s="4"/>
    </row>
    <row r="82" spans="1:5" ht="12.75">
      <c r="A82" s="220"/>
      <c r="B82" s="4"/>
      <c r="C82" s="4"/>
      <c r="D82" s="4"/>
      <c r="E82" s="4"/>
    </row>
    <row r="83" spans="1:5" ht="12.75">
      <c r="A83" s="220"/>
      <c r="B83" s="4"/>
      <c r="C83" s="4"/>
      <c r="D83" s="4"/>
      <c r="E83" s="4"/>
    </row>
    <row r="84" spans="1:5" ht="12.75">
      <c r="A84" s="220"/>
      <c r="B84" s="4"/>
      <c r="C84" s="4"/>
      <c r="D84" s="4"/>
      <c r="E84" s="4"/>
    </row>
    <row r="85" spans="1:5" ht="12.75">
      <c r="A85" s="220"/>
      <c r="B85" s="4"/>
      <c r="C85" s="4"/>
      <c r="D85" s="4"/>
      <c r="E85" s="4"/>
    </row>
    <row r="86" spans="1:5" ht="12.75">
      <c r="A86" s="220"/>
      <c r="B86" s="4"/>
      <c r="C86" s="4"/>
      <c r="D86" s="4"/>
      <c r="E86" s="4"/>
    </row>
    <row r="87" spans="1:5" ht="12.75">
      <c r="A87" s="220"/>
      <c r="B87" s="4"/>
      <c r="C87" s="4"/>
      <c r="D87" s="4"/>
      <c r="E87" s="4"/>
    </row>
    <row r="88" spans="1:5" ht="12.75">
      <c r="A88" s="220"/>
      <c r="B88" s="4"/>
      <c r="C88" s="4"/>
      <c r="D88" s="4"/>
      <c r="E88" s="4"/>
    </row>
    <row r="89" spans="1:5" ht="12.75">
      <c r="A89" s="220"/>
      <c r="B89" s="4"/>
      <c r="C89" s="4"/>
      <c r="D89" s="4"/>
      <c r="E89" s="4"/>
    </row>
    <row r="90" spans="1:5" ht="12.75">
      <c r="A90" s="220"/>
      <c r="B90" s="4"/>
      <c r="C90" s="4"/>
      <c r="D90" s="4"/>
      <c r="E90" s="4"/>
    </row>
    <row r="91" spans="1:5" ht="12.75">
      <c r="A91" s="220"/>
      <c r="B91" s="4"/>
      <c r="C91" s="4"/>
      <c r="D91" s="4"/>
      <c r="E91" s="4"/>
    </row>
    <row r="92" spans="1:5" ht="12.75">
      <c r="A92" s="220"/>
      <c r="B92" s="4"/>
      <c r="C92" s="4"/>
      <c r="D92" s="4"/>
      <c r="E92" s="4"/>
    </row>
    <row r="93" spans="1:5" ht="12.75">
      <c r="A93" s="220"/>
      <c r="B93" s="4"/>
      <c r="C93" s="4"/>
      <c r="D93" s="4"/>
      <c r="E93" s="4"/>
    </row>
    <row r="94" spans="1:5" ht="12.75">
      <c r="A94" s="221"/>
      <c r="B94" s="4"/>
      <c r="C94" s="4"/>
      <c r="D94" s="4"/>
      <c r="E94" s="4"/>
    </row>
    <row r="95" spans="1:5" ht="12" customHeight="1">
      <c r="A95" s="222"/>
      <c r="B95" s="4"/>
      <c r="C95" s="4"/>
      <c r="D95" s="4"/>
      <c r="E95" s="4"/>
    </row>
    <row r="96" spans="1:5" ht="12.75">
      <c r="A96" s="223"/>
      <c r="B96" s="4"/>
      <c r="C96" s="4"/>
      <c r="D96" s="4"/>
      <c r="E96" s="4"/>
    </row>
    <row r="97" spans="1:5" ht="12.75">
      <c r="A97" s="222"/>
      <c r="B97" s="4"/>
      <c r="C97" s="4"/>
      <c r="D97" s="4"/>
      <c r="E97" s="4"/>
    </row>
    <row r="98" spans="1:5" ht="12.75">
      <c r="A98" s="44"/>
      <c r="C98" s="4"/>
      <c r="D98" s="4"/>
      <c r="E98" s="4"/>
    </row>
    <row r="99" spans="1:5" ht="12.75">
      <c r="A99" s="44"/>
      <c r="B99" s="4"/>
      <c r="C99" s="4"/>
      <c r="D99" s="4"/>
      <c r="E99" s="4"/>
    </row>
    <row r="100" spans="1:5" ht="12.75">
      <c r="A100" s="44"/>
      <c r="B100" s="4"/>
      <c r="C100" s="4"/>
      <c r="D100" s="4"/>
      <c r="E100" s="4"/>
    </row>
    <row r="101" spans="1:5" ht="12.75">
      <c r="A101" s="44"/>
      <c r="B101" s="4"/>
      <c r="C101" s="4"/>
      <c r="D101" s="4"/>
      <c r="E101" s="4"/>
    </row>
    <row r="102" spans="1:5" ht="12.75">
      <c r="A102" s="44"/>
      <c r="B102" s="4"/>
      <c r="C102" s="4"/>
      <c r="D102" s="4"/>
      <c r="E102" s="4"/>
    </row>
    <row r="103" spans="1:5" ht="12.75">
      <c r="A103" s="44"/>
      <c r="B103" s="4"/>
      <c r="C103" s="4"/>
      <c r="D103" s="4"/>
      <c r="E103" s="4"/>
    </row>
    <row r="104" spans="1:5" ht="12.75">
      <c r="A104" s="224"/>
      <c r="B104" s="4"/>
      <c r="C104" s="4"/>
      <c r="D104" s="4"/>
      <c r="E104" s="4"/>
    </row>
    <row r="105" spans="1:5" ht="12.75">
      <c r="A105" s="44"/>
      <c r="B105" s="4"/>
      <c r="C105" s="4"/>
      <c r="D105" s="4"/>
      <c r="E105" s="4"/>
    </row>
    <row r="106" spans="1:5" ht="12.75">
      <c r="A106" s="44"/>
      <c r="B106" s="4"/>
      <c r="C106" s="4"/>
      <c r="D106" s="4"/>
      <c r="E106" s="4"/>
    </row>
    <row r="107" ht="12.75">
      <c r="A107" s="44"/>
    </row>
    <row r="108" ht="12.75">
      <c r="A108" s="44"/>
    </row>
    <row r="109" ht="12.75">
      <c r="A109" s="44"/>
    </row>
    <row r="110" ht="12.75">
      <c r="A110" s="44"/>
    </row>
    <row r="111" ht="12.75">
      <c r="A111" s="224"/>
    </row>
    <row r="112" ht="12.75">
      <c r="A112" s="224"/>
    </row>
    <row r="113" ht="12.75">
      <c r="A113" s="44"/>
    </row>
    <row r="114" ht="12.75">
      <c r="A114" s="44"/>
    </row>
    <row r="115" ht="12.75">
      <c r="A115" s="44"/>
    </row>
    <row r="116" ht="12.75">
      <c r="A116" s="44"/>
    </row>
    <row r="117" ht="12.75">
      <c r="A117" s="44"/>
    </row>
    <row r="118" ht="12.75">
      <c r="A118" s="44"/>
    </row>
    <row r="119" ht="12.75">
      <c r="A119" s="44"/>
    </row>
    <row r="120" ht="12.75">
      <c r="A120" s="44"/>
    </row>
    <row r="121" ht="12.75">
      <c r="A121" s="44"/>
    </row>
    <row r="122" ht="12.75">
      <c r="A122" s="44"/>
    </row>
    <row r="123" ht="12.75">
      <c r="A123" s="44"/>
    </row>
    <row r="124" ht="12.75">
      <c r="A124" s="44"/>
    </row>
    <row r="125" ht="12.75">
      <c r="A125" s="44"/>
    </row>
    <row r="126" ht="12.75">
      <c r="A126" s="44"/>
    </row>
    <row r="127" ht="12.75">
      <c r="A127" s="44"/>
    </row>
    <row r="128" ht="12.75">
      <c r="A128" s="44"/>
    </row>
    <row r="129" ht="12.75">
      <c r="A129" s="44"/>
    </row>
  </sheetData>
  <sheetProtection selectLockedCells="1" selectUnlockedCells="1"/>
  <mergeCells count="5">
    <mergeCell ref="A1:F1"/>
    <mergeCell ref="A2:F2"/>
    <mergeCell ref="A4:B5"/>
    <mergeCell ref="A53:F53"/>
    <mergeCell ref="A55:F5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="120" zoomScaleNormal="120" zoomScaleSheetLayoutView="100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38.7109375" style="0" customWidth="1"/>
    <col min="3" max="3" width="8.28125" style="0" customWidth="1"/>
    <col min="4" max="4" width="9.8515625" style="0" customWidth="1"/>
    <col min="6" max="6" width="10.28125" style="0" customWidth="1"/>
  </cols>
  <sheetData>
    <row r="1" spans="1:9" ht="12.75">
      <c r="A1" s="133" t="s">
        <v>141</v>
      </c>
      <c r="B1" s="133"/>
      <c r="C1" s="133"/>
      <c r="D1" s="133"/>
      <c r="E1" s="133"/>
      <c r="F1" s="133"/>
      <c r="G1" s="225"/>
      <c r="H1" s="225"/>
      <c r="I1" s="225"/>
    </row>
    <row r="3" spans="1:6" ht="12.75">
      <c r="A3" s="134" t="s">
        <v>142</v>
      </c>
      <c r="B3" s="134"/>
      <c r="C3" s="134"/>
      <c r="D3" s="134"/>
      <c r="E3" s="134"/>
      <c r="F3" s="134"/>
    </row>
    <row r="4" spans="1:6" ht="12.75">
      <c r="A4" s="137"/>
      <c r="B4" s="137"/>
      <c r="C4" s="137"/>
      <c r="D4" s="137"/>
      <c r="E4" s="137"/>
      <c r="F4" s="137"/>
    </row>
    <row r="5" spans="1:6" ht="12.75">
      <c r="A5" s="138" t="s">
        <v>4</v>
      </c>
      <c r="B5" s="138"/>
      <c r="C5" s="226" t="s">
        <v>143</v>
      </c>
      <c r="D5" s="139" t="s">
        <v>144</v>
      </c>
      <c r="E5" s="227" t="s">
        <v>145</v>
      </c>
      <c r="F5" s="139" t="s">
        <v>7</v>
      </c>
    </row>
    <row r="6" spans="1:6" ht="12.75">
      <c r="A6" s="138"/>
      <c r="B6" s="138"/>
      <c r="C6" s="228" t="s">
        <v>78</v>
      </c>
      <c r="D6" s="229" t="s">
        <v>78</v>
      </c>
      <c r="E6" s="230"/>
      <c r="F6" s="229" t="s">
        <v>79</v>
      </c>
    </row>
    <row r="7" spans="1:6" ht="12.75">
      <c r="A7" s="231" t="s">
        <v>146</v>
      </c>
      <c r="B7" s="232"/>
      <c r="C7" s="106">
        <f>SUM(C8:C13)</f>
        <v>70674</v>
      </c>
      <c r="D7" s="106">
        <f>SUM(D8:D13)</f>
        <v>73600</v>
      </c>
      <c r="E7" s="106">
        <f>SUM(E8:E13)</f>
        <v>72620</v>
      </c>
      <c r="F7" s="233">
        <f>SUM(E7/D7)*100</f>
        <v>98.66847826086956</v>
      </c>
    </row>
    <row r="8" spans="1:6" ht="12.75">
      <c r="A8" s="153"/>
      <c r="B8" s="234" t="s">
        <v>147</v>
      </c>
      <c r="C8" s="168">
        <v>29187</v>
      </c>
      <c r="D8" s="168">
        <v>29925</v>
      </c>
      <c r="E8" s="168">
        <v>29745</v>
      </c>
      <c r="F8" s="235">
        <f>SUM(E8/D8)*100</f>
        <v>99.3984962406015</v>
      </c>
    </row>
    <row r="9" spans="1:6" ht="12.75">
      <c r="A9" s="153"/>
      <c r="B9" s="234" t="s">
        <v>148</v>
      </c>
      <c r="C9" s="168">
        <v>4996</v>
      </c>
      <c r="D9" s="168">
        <v>5216</v>
      </c>
      <c r="E9" s="168">
        <v>5193</v>
      </c>
      <c r="F9" s="235">
        <f>SUM(E9/D9)*100</f>
        <v>99.5590490797546</v>
      </c>
    </row>
    <row r="10" spans="1:6" ht="12.75">
      <c r="A10" s="153"/>
      <c r="B10" s="236" t="s">
        <v>149</v>
      </c>
      <c r="C10" s="237">
        <v>13063</v>
      </c>
      <c r="D10" s="237">
        <v>11850</v>
      </c>
      <c r="E10" s="237">
        <v>11496</v>
      </c>
      <c r="F10" s="235">
        <f>SUM(E10/D10)*100</f>
        <v>97.0126582278481</v>
      </c>
    </row>
    <row r="11" spans="1:6" ht="12.75">
      <c r="A11" s="153"/>
      <c r="B11" s="234" t="s">
        <v>150</v>
      </c>
      <c r="C11" s="238">
        <v>19888</v>
      </c>
      <c r="D11" s="238">
        <v>20937</v>
      </c>
      <c r="E11" s="238">
        <v>20723</v>
      </c>
      <c r="F11" s="235">
        <f>SUM(E11/D11)*100</f>
        <v>98.97788603906959</v>
      </c>
    </row>
    <row r="12" spans="1:6" ht="12.75">
      <c r="A12" s="153"/>
      <c r="B12" s="236" t="s">
        <v>151</v>
      </c>
      <c r="C12" s="237">
        <v>3540</v>
      </c>
      <c r="D12" s="237">
        <v>3540</v>
      </c>
      <c r="E12" s="237">
        <v>3332</v>
      </c>
      <c r="F12" s="235">
        <f>SUM(E12/D12)*100</f>
        <v>94.12429378531073</v>
      </c>
    </row>
    <row r="13" spans="1:6" ht="12.75">
      <c r="A13" s="153"/>
      <c r="B13" s="234" t="s">
        <v>152</v>
      </c>
      <c r="C13" s="238"/>
      <c r="D13" s="238">
        <v>2132</v>
      </c>
      <c r="E13" s="238">
        <v>2131</v>
      </c>
      <c r="F13" s="200">
        <f>SUM(E13/D13)*100</f>
        <v>99.953095684803</v>
      </c>
    </row>
    <row r="14" spans="1:6" ht="12.75">
      <c r="A14" s="239" t="s">
        <v>153</v>
      </c>
      <c r="B14" s="232"/>
      <c r="C14" s="106">
        <f>SUM(C15:C21)</f>
        <v>2435</v>
      </c>
      <c r="D14" s="106">
        <f>SUM(D15:D21)</f>
        <v>2435</v>
      </c>
      <c r="E14" s="106">
        <f>SUM(E15:E21)</f>
        <v>1423</v>
      </c>
      <c r="F14" s="233">
        <f>SUM(E14/D14)*100</f>
        <v>58.4394250513347</v>
      </c>
    </row>
    <row r="15" spans="1:6" ht="12.75">
      <c r="A15" s="153"/>
      <c r="B15" s="234" t="s">
        <v>30</v>
      </c>
      <c r="C15" s="168"/>
      <c r="D15" s="168"/>
      <c r="E15" s="168">
        <v>1423</v>
      </c>
      <c r="F15" s="235"/>
    </row>
    <row r="16" spans="1:6" ht="12.75">
      <c r="A16" s="153"/>
      <c r="B16" s="236" t="s">
        <v>32</v>
      </c>
      <c r="C16" s="165">
        <v>2435</v>
      </c>
      <c r="D16" s="165">
        <v>2435</v>
      </c>
      <c r="E16" s="165"/>
      <c r="F16" s="235"/>
    </row>
    <row r="17" spans="1:6" ht="12.75">
      <c r="A17" s="153"/>
      <c r="B17" s="234" t="s">
        <v>34</v>
      </c>
      <c r="C17" s="168"/>
      <c r="D17" s="168"/>
      <c r="E17" s="168"/>
      <c r="F17" s="235"/>
    </row>
    <row r="18" spans="1:6" ht="12.75">
      <c r="A18" s="153"/>
      <c r="B18" s="236" t="s">
        <v>36</v>
      </c>
      <c r="C18" s="38"/>
      <c r="D18" s="38"/>
      <c r="E18" s="38"/>
      <c r="F18" s="235"/>
    </row>
    <row r="19" spans="1:6" ht="12.75">
      <c r="A19" s="153"/>
      <c r="B19" s="234" t="s">
        <v>38</v>
      </c>
      <c r="C19" s="99"/>
      <c r="D19" s="99"/>
      <c r="E19" s="99"/>
      <c r="F19" s="235"/>
    </row>
    <row r="20" spans="1:6" ht="12.75">
      <c r="A20" s="153"/>
      <c r="B20" s="236" t="s">
        <v>154</v>
      </c>
      <c r="C20" s="38">
        <v>0</v>
      </c>
      <c r="D20" s="38">
        <v>0</v>
      </c>
      <c r="E20" s="38"/>
      <c r="F20" s="235">
        <v>0</v>
      </c>
    </row>
    <row r="21" spans="1:6" ht="12.75">
      <c r="A21" s="153"/>
      <c r="B21" s="234" t="s">
        <v>155</v>
      </c>
      <c r="C21" s="99"/>
      <c r="D21" s="99">
        <v>0</v>
      </c>
      <c r="E21" s="99"/>
      <c r="F21" s="200">
        <v>0</v>
      </c>
    </row>
    <row r="22" spans="1:6" ht="12.75">
      <c r="A22" s="239" t="s">
        <v>156</v>
      </c>
      <c r="B22" s="240"/>
      <c r="C22" s="106">
        <f>SUM(C23+C26)</f>
        <v>300</v>
      </c>
      <c r="D22" s="106">
        <f>SUM(D23+D26)</f>
        <v>700</v>
      </c>
      <c r="E22" s="106">
        <f>SUM(E23+E26)</f>
        <v>630</v>
      </c>
      <c r="F22" s="233">
        <f>SUM(E22/D22)*100</f>
        <v>90</v>
      </c>
    </row>
    <row r="23" spans="1:6" ht="12.75">
      <c r="A23" s="241"/>
      <c r="B23" s="242" t="s">
        <v>157</v>
      </c>
      <c r="C23" s="99">
        <f>SUM(C24:C25)</f>
        <v>300</v>
      </c>
      <c r="D23" s="99">
        <f>SUM(D24:D25)</f>
        <v>700</v>
      </c>
      <c r="E23" s="99">
        <f>SUM(E24:E25)</f>
        <v>630</v>
      </c>
      <c r="F23" s="235">
        <f>SUM(E23/D23)*100</f>
        <v>90</v>
      </c>
    </row>
    <row r="24" spans="1:6" ht="12.75">
      <c r="A24" s="153"/>
      <c r="B24" s="236" t="s">
        <v>158</v>
      </c>
      <c r="C24" s="38">
        <v>300</v>
      </c>
      <c r="D24" s="38">
        <v>700</v>
      </c>
      <c r="E24" s="38">
        <v>630</v>
      </c>
      <c r="F24" s="235">
        <f>SUM(E24/D24)*100</f>
        <v>90</v>
      </c>
    </row>
    <row r="25" spans="1:6" ht="12.75">
      <c r="A25" s="153"/>
      <c r="B25" s="234" t="s">
        <v>159</v>
      </c>
      <c r="C25" s="99"/>
      <c r="D25" s="99"/>
      <c r="E25" s="99"/>
      <c r="F25" s="235"/>
    </row>
    <row r="26" spans="1:6" ht="12.75">
      <c r="A26" s="153"/>
      <c r="B26" s="243" t="s">
        <v>160</v>
      </c>
      <c r="C26" s="38"/>
      <c r="D26" s="38"/>
      <c r="E26" s="38"/>
      <c r="F26" s="235"/>
    </row>
    <row r="27" spans="1:6" ht="12.75">
      <c r="A27" s="153"/>
      <c r="B27" s="234" t="s">
        <v>158</v>
      </c>
      <c r="C27" s="99"/>
      <c r="D27" s="99"/>
      <c r="E27" s="99"/>
      <c r="F27" s="235"/>
    </row>
    <row r="28" spans="1:6" ht="12.75">
      <c r="A28" s="153"/>
      <c r="B28" s="236" t="s">
        <v>159</v>
      </c>
      <c r="C28" s="38"/>
      <c r="D28" s="38"/>
      <c r="E28" s="38"/>
      <c r="F28" s="235"/>
    </row>
    <row r="29" spans="1:6" ht="12.75">
      <c r="A29" s="153"/>
      <c r="B29" s="234"/>
      <c r="C29" s="99"/>
      <c r="D29" s="99"/>
      <c r="E29" s="99"/>
      <c r="F29" s="200"/>
    </row>
    <row r="30" spans="1:6" ht="12.75">
      <c r="A30" s="239" t="s">
        <v>161</v>
      </c>
      <c r="B30" s="244"/>
      <c r="C30" s="106">
        <f>SUM(C31:C32)</f>
        <v>640</v>
      </c>
      <c r="D30" s="106">
        <f>SUM(D31:D32)</f>
        <v>2956</v>
      </c>
      <c r="E30" s="106">
        <f>SUM(E31:E32)</f>
        <v>0</v>
      </c>
      <c r="F30" s="233">
        <f>SUM(E30/D30)*100</f>
        <v>0</v>
      </c>
    </row>
    <row r="31" spans="1:6" ht="12.75">
      <c r="A31" s="153"/>
      <c r="B31" s="242" t="s">
        <v>46</v>
      </c>
      <c r="C31" s="99">
        <v>640</v>
      </c>
      <c r="D31" s="99">
        <v>2956</v>
      </c>
      <c r="E31" s="99"/>
      <c r="F31" s="235">
        <f>SUM(E31/D31)*100</f>
        <v>0</v>
      </c>
    </row>
    <row r="32" spans="1:6" ht="12.75">
      <c r="A32" s="153"/>
      <c r="B32" s="243" t="s">
        <v>162</v>
      </c>
      <c r="C32" s="38">
        <f>SUM(C33:C34)</f>
        <v>0</v>
      </c>
      <c r="D32" s="38">
        <v>0</v>
      </c>
      <c r="E32" s="38">
        <f>SUM(E33:E34)</f>
        <v>0</v>
      </c>
      <c r="F32" s="235"/>
    </row>
    <row r="33" spans="1:6" ht="12.75">
      <c r="A33" s="153"/>
      <c r="B33" s="236" t="s">
        <v>14</v>
      </c>
      <c r="C33" s="38"/>
      <c r="D33" s="38"/>
      <c r="E33" s="38"/>
      <c r="F33" s="235"/>
    </row>
    <row r="34" spans="1:6" ht="12.75">
      <c r="A34" s="153"/>
      <c r="B34" s="245" t="s">
        <v>27</v>
      </c>
      <c r="C34" s="99"/>
      <c r="D34" s="99"/>
      <c r="E34" s="99"/>
      <c r="F34" s="200"/>
    </row>
    <row r="35" spans="1:6" ht="12.75">
      <c r="A35" s="246" t="s">
        <v>163</v>
      </c>
      <c r="B35" s="246"/>
      <c r="C35" s="247">
        <f>SUM(C30+C22+C14+C7)</f>
        <v>74049</v>
      </c>
      <c r="D35" s="247">
        <f>SUM(D30+D22+D14+D7)</f>
        <v>79691</v>
      </c>
      <c r="E35" s="247">
        <f>SUM(E30+E22+E14+E7)</f>
        <v>74673</v>
      </c>
      <c r="F35" s="233">
        <f>SUM(E35/D35)*100</f>
        <v>93.70317852706077</v>
      </c>
    </row>
    <row r="36" spans="1:6" ht="12.75">
      <c r="A36" s="153"/>
      <c r="B36" s="248"/>
      <c r="C36" s="99"/>
      <c r="D36" s="99"/>
      <c r="E36" s="99"/>
      <c r="F36" s="200"/>
    </row>
    <row r="37" spans="1:7" ht="16.5" customHeight="1">
      <c r="A37" s="249" t="s">
        <v>164</v>
      </c>
      <c r="B37" s="232"/>
      <c r="C37" s="106">
        <f>SUM(C39:C40)</f>
        <v>0</v>
      </c>
      <c r="D37" s="106">
        <f>SUM(D39:D40)</f>
        <v>0</v>
      </c>
      <c r="E37" s="106">
        <f>SUM(E39:E40)</f>
        <v>0</v>
      </c>
      <c r="F37" s="233"/>
      <c r="G37" s="4"/>
    </row>
    <row r="38" spans="1:7" ht="16.5" customHeight="1">
      <c r="A38" s="250" t="s">
        <v>165</v>
      </c>
      <c r="B38" s="250"/>
      <c r="C38" s="216"/>
      <c r="D38" s="216"/>
      <c r="E38" s="216"/>
      <c r="F38" s="235"/>
      <c r="G38" s="4"/>
    </row>
    <row r="39" spans="1:7" ht="12.75">
      <c r="A39" s="153" t="s">
        <v>137</v>
      </c>
      <c r="B39" s="251"/>
      <c r="C39" s="168"/>
      <c r="D39" s="168"/>
      <c r="E39" s="168"/>
      <c r="F39" s="235"/>
      <c r="G39" s="4"/>
    </row>
    <row r="40" spans="1:7" ht="12.75">
      <c r="A40" s="154" t="s">
        <v>138</v>
      </c>
      <c r="B40" s="252"/>
      <c r="C40" s="165"/>
      <c r="D40" s="165"/>
      <c r="E40" s="165"/>
      <c r="F40" s="235"/>
      <c r="G40" s="4"/>
    </row>
    <row r="41" spans="1:7" ht="12.75">
      <c r="A41" s="253"/>
      <c r="B41" s="254"/>
      <c r="C41" s="255"/>
      <c r="D41" s="255"/>
      <c r="E41" s="255"/>
      <c r="F41" s="200"/>
      <c r="G41" s="4"/>
    </row>
    <row r="42" spans="1:6" ht="12.75">
      <c r="A42" s="256" t="s">
        <v>166</v>
      </c>
      <c r="B42" s="256"/>
      <c r="C42" s="247"/>
      <c r="D42" s="247"/>
      <c r="E42" s="247">
        <v>-66</v>
      </c>
      <c r="F42" s="233"/>
    </row>
    <row r="43" spans="1:6" ht="12.75">
      <c r="A43" s="246" t="s">
        <v>167</v>
      </c>
      <c r="B43" s="246"/>
      <c r="C43" s="106">
        <f>SUM(C35+C37)</f>
        <v>74049</v>
      </c>
      <c r="D43" s="106">
        <f>SUM(D35+D37)</f>
        <v>79691</v>
      </c>
      <c r="E43" s="106">
        <f>SUM(E35+E37+E42)</f>
        <v>74607</v>
      </c>
      <c r="F43" s="233">
        <f>SUM(E43/D43)*100</f>
        <v>93.62035863522857</v>
      </c>
    </row>
  </sheetData>
  <sheetProtection selectLockedCells="1" selectUnlockedCells="1"/>
  <mergeCells count="7">
    <mergeCell ref="A1:F1"/>
    <mergeCell ref="A3:F3"/>
    <mergeCell ref="A5:B6"/>
    <mergeCell ref="A35:B35"/>
    <mergeCell ref="A38:B38"/>
    <mergeCell ref="A42:B42"/>
    <mergeCell ref="A43:B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6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8"/>
  <sheetViews>
    <sheetView zoomScale="120" zoomScaleNormal="120" workbookViewId="0" topLeftCell="A19">
      <selection activeCell="B2" sqref="B2"/>
    </sheetView>
  </sheetViews>
  <sheetFormatPr defaultColWidth="9.140625" defaultRowHeight="12.75"/>
  <cols>
    <col min="8" max="8" width="9.57421875" style="0" customWidth="1"/>
    <col min="9" max="9" width="11.57421875" style="0" customWidth="1"/>
  </cols>
  <sheetData>
    <row r="2" spans="2:9" ht="12.75">
      <c r="B2" s="133" t="s">
        <v>168</v>
      </c>
      <c r="C2" s="133"/>
      <c r="D2" s="133"/>
      <c r="E2" s="133"/>
      <c r="F2" s="133"/>
      <c r="G2" s="133"/>
      <c r="H2" s="133"/>
      <c r="I2" s="133"/>
    </row>
    <row r="4" spans="1:9" ht="12.75">
      <c r="A4" s="134" t="s">
        <v>169</v>
      </c>
      <c r="B4" s="134"/>
      <c r="C4" s="134"/>
      <c r="D4" s="134"/>
      <c r="E4" s="134"/>
      <c r="F4" s="134"/>
      <c r="G4" s="134"/>
      <c r="H4" s="134"/>
      <c r="I4" s="134"/>
    </row>
    <row r="5" spans="1:9" ht="12.75">
      <c r="A5" s="257"/>
      <c r="B5" s="257"/>
      <c r="C5" s="257"/>
      <c r="D5" s="257"/>
      <c r="E5" s="257"/>
      <c r="F5" s="257"/>
      <c r="G5" s="257"/>
      <c r="H5" s="257"/>
      <c r="I5" s="257"/>
    </row>
    <row r="6" spans="1:9" ht="12.75">
      <c r="A6" s="231" t="s">
        <v>170</v>
      </c>
      <c r="B6" s="231"/>
      <c r="C6" s="231"/>
      <c r="D6" s="231"/>
      <c r="E6" s="231"/>
      <c r="F6" s="258" t="s">
        <v>171</v>
      </c>
      <c r="G6" s="227" t="s">
        <v>172</v>
      </c>
      <c r="H6" s="259" t="s">
        <v>173</v>
      </c>
      <c r="I6" s="260" t="s">
        <v>174</v>
      </c>
    </row>
    <row r="7" spans="1:9" ht="12.75">
      <c r="A7" s="261" t="s">
        <v>175</v>
      </c>
      <c r="B7" s="261"/>
      <c r="C7" s="261"/>
      <c r="D7" s="261"/>
      <c r="E7" s="261"/>
      <c r="F7" s="262">
        <f>SUM(F8)</f>
        <v>370</v>
      </c>
      <c r="G7" s="262">
        <f>SUM(G8)</f>
        <v>0</v>
      </c>
      <c r="H7" s="262">
        <f>SUM(H8)</f>
        <v>0</v>
      </c>
      <c r="I7" s="251"/>
    </row>
    <row r="8" spans="1:9" ht="12.75">
      <c r="A8" s="263" t="s">
        <v>176</v>
      </c>
      <c r="B8" s="263"/>
      <c r="C8" s="263"/>
      <c r="D8" s="263"/>
      <c r="E8" s="263"/>
      <c r="F8" s="165">
        <v>370</v>
      </c>
      <c r="G8" s="69"/>
      <c r="H8" s="264"/>
      <c r="I8" s="252"/>
    </row>
    <row r="9" spans="1:9" ht="12.75">
      <c r="A9" s="265"/>
      <c r="B9" s="265"/>
      <c r="C9" s="265"/>
      <c r="D9" s="265"/>
      <c r="E9" s="265"/>
      <c r="F9" s="165"/>
      <c r="G9" s="154"/>
      <c r="H9" s="264"/>
      <c r="I9" s="252"/>
    </row>
    <row r="10" spans="1:9" ht="12.75">
      <c r="A10" s="266" t="s">
        <v>177</v>
      </c>
      <c r="B10" s="266"/>
      <c r="C10" s="266"/>
      <c r="D10" s="266"/>
      <c r="E10" s="266"/>
      <c r="F10" s="165"/>
      <c r="G10" s="154"/>
      <c r="H10" s="264"/>
      <c r="I10" s="252"/>
    </row>
    <row r="11" spans="1:9" ht="12.75">
      <c r="A11" s="267" t="s">
        <v>178</v>
      </c>
      <c r="B11" s="267"/>
      <c r="C11" s="267"/>
      <c r="D11" s="267"/>
      <c r="E11" s="267"/>
      <c r="F11" s="255"/>
      <c r="G11" s="167"/>
      <c r="H11" s="268"/>
      <c r="I11" s="251"/>
    </row>
    <row r="12" spans="1:9" ht="12.75">
      <c r="A12" s="266" t="s">
        <v>179</v>
      </c>
      <c r="B12" s="266"/>
      <c r="C12" s="266"/>
      <c r="D12" s="266"/>
      <c r="E12" s="266"/>
      <c r="F12" s="165"/>
      <c r="G12" s="154"/>
      <c r="H12" s="264"/>
      <c r="I12" s="252"/>
    </row>
    <row r="13" spans="1:9" ht="12.75">
      <c r="A13" s="269" t="s">
        <v>180</v>
      </c>
      <c r="B13" s="264"/>
      <c r="C13" s="264"/>
      <c r="D13" s="264"/>
      <c r="E13" s="164"/>
      <c r="F13" s="168"/>
      <c r="G13" s="167"/>
      <c r="H13" s="268"/>
      <c r="I13" s="251"/>
    </row>
    <row r="14" spans="1:9" ht="12.75">
      <c r="A14" s="266" t="s">
        <v>181</v>
      </c>
      <c r="B14" s="266"/>
      <c r="C14" s="266"/>
      <c r="D14" s="266"/>
      <c r="E14" s="266"/>
      <c r="F14" s="50">
        <f>SUM(F15:F16)</f>
        <v>11133</v>
      </c>
      <c r="G14" s="50">
        <f>SUM(G15:G16)</f>
        <v>11242</v>
      </c>
      <c r="H14" s="50">
        <f>SUM(H15:H16)</f>
        <v>11242</v>
      </c>
      <c r="I14" s="50">
        <f>SUM(I15:I16)</f>
        <v>100</v>
      </c>
    </row>
    <row r="15" spans="1:9" ht="12.75">
      <c r="A15" s="263" t="s">
        <v>182</v>
      </c>
      <c r="B15" s="263"/>
      <c r="C15" s="263"/>
      <c r="D15" s="263"/>
      <c r="E15" s="263"/>
      <c r="F15" s="216">
        <v>11133</v>
      </c>
      <c r="G15" s="186">
        <v>11242</v>
      </c>
      <c r="H15" s="270">
        <v>11242</v>
      </c>
      <c r="I15" s="271">
        <f>SUM(H15/G15*100)</f>
        <v>100</v>
      </c>
    </row>
    <row r="16" spans="1:9" ht="12.75">
      <c r="A16" s="265" t="s">
        <v>183</v>
      </c>
      <c r="B16" s="265"/>
      <c r="C16" s="265"/>
      <c r="D16" s="265"/>
      <c r="E16" s="265"/>
      <c r="F16" s="165"/>
      <c r="G16" s="154"/>
      <c r="H16" s="264"/>
      <c r="I16" s="252"/>
    </row>
    <row r="17" spans="1:9" ht="12.75">
      <c r="A17" s="266" t="s">
        <v>184</v>
      </c>
      <c r="B17" s="266"/>
      <c r="C17" s="266"/>
      <c r="D17" s="266"/>
      <c r="E17" s="266"/>
      <c r="F17" s="255"/>
      <c r="G17" s="167"/>
      <c r="H17" s="268"/>
      <c r="I17" s="251"/>
    </row>
    <row r="18" spans="1:9" ht="12.75">
      <c r="A18" s="263" t="s">
        <v>185</v>
      </c>
      <c r="B18" s="272"/>
      <c r="C18" s="272"/>
      <c r="D18" s="272"/>
      <c r="E18" s="272"/>
      <c r="F18" s="273"/>
      <c r="G18" s="69"/>
      <c r="H18" s="264"/>
      <c r="I18" s="252"/>
    </row>
    <row r="19" spans="1:9" ht="12.75">
      <c r="A19" s="263" t="s">
        <v>186</v>
      </c>
      <c r="B19" s="272"/>
      <c r="C19" s="272"/>
      <c r="D19" s="272"/>
      <c r="E19" s="272"/>
      <c r="F19" s="273"/>
      <c r="G19" s="69"/>
      <c r="H19" s="264"/>
      <c r="I19" s="252"/>
    </row>
    <row r="20" spans="1:9" ht="12.75">
      <c r="A20" s="274" t="s">
        <v>187</v>
      </c>
      <c r="B20" s="264"/>
      <c r="C20" s="264"/>
      <c r="D20" s="264"/>
      <c r="E20" s="164"/>
      <c r="F20" s="168"/>
      <c r="G20" s="167"/>
      <c r="H20" s="268"/>
      <c r="I20" s="251"/>
    </row>
    <row r="21" spans="1:9" ht="12.75">
      <c r="A21" s="266" t="s">
        <v>188</v>
      </c>
      <c r="B21" s="266"/>
      <c r="C21" s="266"/>
      <c r="D21" s="266"/>
      <c r="E21" s="266"/>
      <c r="F21" s="106">
        <f>SUM(F7+F14)</f>
        <v>11503</v>
      </c>
      <c r="G21" s="106">
        <f>SUM(G7+G14)</f>
        <v>11242</v>
      </c>
      <c r="H21" s="106">
        <f>SUM(H7+H14)</f>
        <v>11242</v>
      </c>
      <c r="I21" s="106">
        <f>SUM(I7+I14)</f>
        <v>100</v>
      </c>
    </row>
    <row r="22" spans="1:9" ht="12.75">
      <c r="A22" s="275" t="s">
        <v>189</v>
      </c>
      <c r="B22" s="275"/>
      <c r="C22" s="275"/>
      <c r="D22" s="275"/>
      <c r="E22" s="275"/>
      <c r="F22" s="219"/>
      <c r="G22" s="167"/>
      <c r="H22" s="268"/>
      <c r="I22" s="251"/>
    </row>
    <row r="23" spans="1:9" ht="12.75">
      <c r="A23" s="266" t="s">
        <v>190</v>
      </c>
      <c r="B23" s="266"/>
      <c r="C23" s="266"/>
      <c r="D23" s="266"/>
      <c r="E23" s="266"/>
      <c r="F23" s="165"/>
      <c r="G23" s="69"/>
      <c r="H23" s="264"/>
      <c r="I23" s="252"/>
    </row>
    <row r="24" spans="1:9" ht="12.75">
      <c r="A24" s="274" t="s">
        <v>191</v>
      </c>
      <c r="B24" s="264"/>
      <c r="C24" s="264"/>
      <c r="D24" s="264"/>
      <c r="E24" s="164"/>
      <c r="F24" s="216"/>
      <c r="G24" s="167"/>
      <c r="H24" s="268"/>
      <c r="I24" s="251"/>
    </row>
    <row r="25" spans="1:9" ht="12.75">
      <c r="A25" s="276" t="s">
        <v>192</v>
      </c>
      <c r="B25" s="276"/>
      <c r="C25" s="276"/>
      <c r="D25" s="276"/>
      <c r="E25" s="276"/>
      <c r="F25" s="255"/>
      <c r="G25" s="277"/>
      <c r="H25" s="278"/>
      <c r="I25" s="254"/>
    </row>
    <row r="26" spans="1:9" ht="12.75">
      <c r="A26" s="231" t="s">
        <v>140</v>
      </c>
      <c r="B26" s="231"/>
      <c r="C26" s="231"/>
      <c r="D26" s="231"/>
      <c r="E26" s="231"/>
      <c r="F26" s="106">
        <f>SUM(F21+F22+F23+F24+F25)</f>
        <v>11503</v>
      </c>
      <c r="G26" s="106">
        <f>SUM(G21+G22+G23+G24+G25)</f>
        <v>11242</v>
      </c>
      <c r="H26" s="106">
        <f>SUM(H21+H22+H23+H24+H25)</f>
        <v>11242</v>
      </c>
      <c r="I26" s="106">
        <f>SUM(I21+I22+I23+I24+I25)</f>
        <v>100</v>
      </c>
    </row>
    <row r="27" spans="1:9" ht="12.75">
      <c r="A27" s="279"/>
      <c r="B27" s="279"/>
      <c r="C27" s="279"/>
      <c r="D27" s="279"/>
      <c r="E27" s="279"/>
      <c r="F27" s="279"/>
      <c r="G27" s="279"/>
      <c r="H27" s="279"/>
      <c r="I27" s="251"/>
    </row>
    <row r="28" spans="1:9" ht="12.75">
      <c r="A28" s="280" t="s">
        <v>146</v>
      </c>
      <c r="B28" s="264"/>
      <c r="C28" s="264"/>
      <c r="D28" s="281" t="s">
        <v>16</v>
      </c>
      <c r="E28" s="281" t="s">
        <v>193</v>
      </c>
      <c r="F28" s="281" t="s">
        <v>194</v>
      </c>
      <c r="G28" s="282" t="s">
        <v>195</v>
      </c>
      <c r="H28" s="282" t="s">
        <v>196</v>
      </c>
      <c r="I28" s="283" t="s">
        <v>197</v>
      </c>
    </row>
    <row r="29" spans="1:9" ht="12.75">
      <c r="A29" s="284" t="s">
        <v>198</v>
      </c>
      <c r="B29" s="284"/>
      <c r="C29" s="284"/>
      <c r="D29" s="285">
        <v>6140</v>
      </c>
      <c r="E29" s="285">
        <v>1548</v>
      </c>
      <c r="F29" s="285">
        <v>3815</v>
      </c>
      <c r="G29" s="285">
        <v>0</v>
      </c>
      <c r="H29" s="286">
        <v>0</v>
      </c>
      <c r="I29" s="287">
        <f>SUM(D29:H29)</f>
        <v>11503</v>
      </c>
    </row>
    <row r="30" spans="1:9" ht="12.75">
      <c r="A30" s="274" t="s">
        <v>199</v>
      </c>
      <c r="B30" s="274"/>
      <c r="C30" s="274"/>
      <c r="D30" s="285">
        <v>6737</v>
      </c>
      <c r="E30" s="285">
        <v>1730</v>
      </c>
      <c r="F30" s="285">
        <v>2775</v>
      </c>
      <c r="G30" s="285">
        <v>0</v>
      </c>
      <c r="H30" s="286">
        <v>0</v>
      </c>
      <c r="I30" s="287">
        <f>SUM(D30:H30)</f>
        <v>11242</v>
      </c>
    </row>
    <row r="31" spans="1:9" ht="12.75">
      <c r="A31" s="284" t="s">
        <v>200</v>
      </c>
      <c r="B31" s="284"/>
      <c r="C31" s="284"/>
      <c r="D31" s="288">
        <v>6743</v>
      </c>
      <c r="E31" s="288">
        <v>1729</v>
      </c>
      <c r="F31" s="288">
        <v>2735</v>
      </c>
      <c r="G31" s="288">
        <v>0</v>
      </c>
      <c r="H31" s="289">
        <v>24</v>
      </c>
      <c r="I31" s="290">
        <f>SUM(D31:H31)</f>
        <v>11231</v>
      </c>
    </row>
    <row r="32" spans="1:9" ht="12.75">
      <c r="A32" s="284" t="s">
        <v>201</v>
      </c>
      <c r="B32" s="284"/>
      <c r="C32" s="284"/>
      <c r="D32" s="285">
        <f>SUM(D31/D30*100)</f>
        <v>100.08906041264657</v>
      </c>
      <c r="E32" s="285">
        <f>SUM(E31/E30*100)</f>
        <v>99.94219653179191</v>
      </c>
      <c r="F32" s="285">
        <f>SUM(F31/F30*100)</f>
        <v>98.55855855855856</v>
      </c>
      <c r="G32" s="285">
        <v>0</v>
      </c>
      <c r="H32" s="285">
        <v>0</v>
      </c>
      <c r="I32" s="291">
        <f>SUM(I31/I30*100)</f>
        <v>99.90215264187867</v>
      </c>
    </row>
    <row r="33" spans="1:9" ht="12.75">
      <c r="A33" s="264"/>
      <c r="B33" s="264"/>
      <c r="C33" s="264"/>
      <c r="D33" s="264"/>
      <c r="E33" s="264"/>
      <c r="F33" s="264"/>
      <c r="G33" s="264"/>
      <c r="H33" s="264"/>
      <c r="I33" s="264"/>
    </row>
    <row r="34" spans="1:9" ht="12.75">
      <c r="A34" s="284" t="s">
        <v>153</v>
      </c>
      <c r="B34" s="264"/>
      <c r="C34" s="264"/>
      <c r="D34" s="281" t="s">
        <v>202</v>
      </c>
      <c r="E34" s="281" t="s">
        <v>203</v>
      </c>
      <c r="F34" s="281" t="s">
        <v>204</v>
      </c>
      <c r="G34" s="281" t="s">
        <v>36</v>
      </c>
      <c r="H34" s="282" t="s">
        <v>38</v>
      </c>
      <c r="I34" s="292" t="s">
        <v>205</v>
      </c>
    </row>
    <row r="35" spans="1:9" ht="12.75">
      <c r="A35" s="293"/>
      <c r="B35" s="293"/>
      <c r="C35" s="293"/>
      <c r="D35" s="281"/>
      <c r="E35" s="281"/>
      <c r="F35" s="281"/>
      <c r="G35" s="281"/>
      <c r="H35" s="282"/>
      <c r="I35" s="294"/>
    </row>
    <row r="36" spans="1:9" ht="12.75">
      <c r="A36" s="284"/>
      <c r="B36" s="284"/>
      <c r="C36" s="284"/>
      <c r="D36" s="264">
        <v>0</v>
      </c>
      <c r="E36" s="264">
        <v>0</v>
      </c>
      <c r="F36" s="264">
        <v>0</v>
      </c>
      <c r="G36" s="264">
        <v>0</v>
      </c>
      <c r="H36" s="164">
        <v>0</v>
      </c>
      <c r="I36" s="295">
        <f>SUM(D36:H36)</f>
        <v>0</v>
      </c>
    </row>
    <row r="37" spans="1:9" ht="12.75">
      <c r="A37" s="284"/>
      <c r="B37" s="284"/>
      <c r="C37" s="284"/>
      <c r="D37" s="264"/>
      <c r="E37" s="264"/>
      <c r="F37" s="264"/>
      <c r="G37" s="264"/>
      <c r="H37" s="164"/>
      <c r="I37" s="296"/>
    </row>
    <row r="38" spans="1:9" ht="12.75">
      <c r="A38" s="297"/>
      <c r="B38" s="297"/>
      <c r="C38" s="297"/>
      <c r="D38" s="264"/>
      <c r="E38" s="264"/>
      <c r="F38" s="264"/>
      <c r="G38" s="264"/>
      <c r="H38" s="164"/>
      <c r="I38" s="298"/>
    </row>
  </sheetData>
  <sheetProtection selectLockedCells="1" selectUnlockedCells="1"/>
  <mergeCells count="29">
    <mergeCell ref="B2:I2"/>
    <mergeCell ref="A4:I4"/>
    <mergeCell ref="A5:I5"/>
    <mergeCell ref="A6:E6"/>
    <mergeCell ref="A7:E7"/>
    <mergeCell ref="A8:E8"/>
    <mergeCell ref="A9:E9"/>
    <mergeCell ref="A10:E10"/>
    <mergeCell ref="A11:E11"/>
    <mergeCell ref="A12:E12"/>
    <mergeCell ref="A14:E14"/>
    <mergeCell ref="A15:E15"/>
    <mergeCell ref="A16:E16"/>
    <mergeCell ref="A17:E17"/>
    <mergeCell ref="A21:E21"/>
    <mergeCell ref="A22:E22"/>
    <mergeCell ref="A23:E23"/>
    <mergeCell ref="A25:E25"/>
    <mergeCell ref="A26:E26"/>
    <mergeCell ref="A27:H27"/>
    <mergeCell ref="A29:C29"/>
    <mergeCell ref="A30:C30"/>
    <mergeCell ref="A31:C31"/>
    <mergeCell ref="A32:C32"/>
    <mergeCell ref="A33:I33"/>
    <mergeCell ref="A35:C35"/>
    <mergeCell ref="A36:C36"/>
    <mergeCell ref="A37:C37"/>
    <mergeCell ref="A38:C3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zoomScale="120" zoomScaleNormal="120" zoomScaleSheetLayoutView="75" workbookViewId="0" topLeftCell="A1">
      <selection activeCell="A5" sqref="A5"/>
    </sheetView>
  </sheetViews>
  <sheetFormatPr defaultColWidth="9.140625" defaultRowHeight="12.75"/>
  <cols>
    <col min="3" max="3" width="32.28125" style="0" customWidth="1"/>
  </cols>
  <sheetData>
    <row r="1" spans="1:7" ht="12.75">
      <c r="A1" s="133" t="s">
        <v>206</v>
      </c>
      <c r="B1" s="133"/>
      <c r="C1" s="133"/>
      <c r="D1" s="133"/>
      <c r="E1" s="133"/>
      <c r="F1" s="133"/>
      <c r="G1" s="133"/>
    </row>
    <row r="3" spans="1:7" ht="12.75">
      <c r="A3" s="299" t="s">
        <v>207</v>
      </c>
      <c r="B3" s="299"/>
      <c r="C3" s="299"/>
      <c r="D3" s="299"/>
      <c r="E3" s="299"/>
      <c r="F3" s="299"/>
      <c r="G3" s="299"/>
    </row>
    <row r="4" spans="1:7" ht="12.75">
      <c r="A4" s="299" t="s">
        <v>208</v>
      </c>
      <c r="B4" s="299"/>
      <c r="C4" s="299"/>
      <c r="D4" s="299"/>
      <c r="E4" s="299"/>
      <c r="F4" s="299"/>
      <c r="G4" s="299"/>
    </row>
    <row r="5" spans="1:7" ht="12.75">
      <c r="A5" s="300" t="s">
        <v>209</v>
      </c>
      <c r="B5" s="300"/>
      <c r="C5" s="300"/>
      <c r="D5" s="300"/>
      <c r="E5" s="300"/>
      <c r="F5" s="300"/>
      <c r="G5" s="300"/>
    </row>
    <row r="6" spans="1:7" ht="12.75">
      <c r="A6" s="300"/>
      <c r="B6" s="300"/>
      <c r="C6" s="300"/>
      <c r="D6" s="300"/>
      <c r="E6" s="300"/>
      <c r="F6" s="300"/>
      <c r="G6" s="300"/>
    </row>
    <row r="7" spans="1:7" ht="12.75">
      <c r="A7" s="301"/>
      <c r="B7" s="301"/>
      <c r="C7" s="301"/>
      <c r="D7" s="302" t="s">
        <v>210</v>
      </c>
      <c r="E7" s="302" t="s">
        <v>211</v>
      </c>
      <c r="F7" s="302" t="s">
        <v>200</v>
      </c>
      <c r="G7" s="303" t="s">
        <v>212</v>
      </c>
    </row>
    <row r="8" spans="1:7" ht="12.75">
      <c r="A8" s="304" t="s">
        <v>213</v>
      </c>
      <c r="B8" s="304"/>
      <c r="C8" s="304"/>
      <c r="D8" s="305">
        <f>SUM(D9:D10)</f>
        <v>0</v>
      </c>
      <c r="E8" s="305">
        <f>SUM(E9:E10)</f>
        <v>0</v>
      </c>
      <c r="F8" s="305">
        <f>SUM(F9:F10)</f>
        <v>0</v>
      </c>
      <c r="G8" s="306">
        <v>0</v>
      </c>
    </row>
    <row r="9" spans="1:7" ht="12.75">
      <c r="A9" s="307"/>
      <c r="B9" s="308" t="s">
        <v>214</v>
      </c>
      <c r="C9" s="308"/>
      <c r="D9" s="308"/>
      <c r="E9" s="308"/>
      <c r="F9" s="308"/>
      <c r="G9" s="309">
        <v>0</v>
      </c>
    </row>
    <row r="10" spans="1:7" ht="12.75">
      <c r="A10" s="310"/>
      <c r="B10" s="284"/>
      <c r="C10" s="284"/>
      <c r="D10" s="264"/>
      <c r="E10" s="264"/>
      <c r="F10" s="264"/>
      <c r="G10" s="309"/>
    </row>
    <row r="11" spans="1:7" ht="12.75">
      <c r="A11" s="310" t="s">
        <v>215</v>
      </c>
      <c r="B11" s="310"/>
      <c r="C11" s="310"/>
      <c r="D11" s="284">
        <f>SUM(D12:D16)</f>
        <v>320</v>
      </c>
      <c r="E11" s="284">
        <f>SUM(E12:E16)</f>
        <v>320</v>
      </c>
      <c r="F11" s="284">
        <f>SUM(F12:F16)</f>
        <v>320</v>
      </c>
      <c r="G11" s="309">
        <f>SUM(F11/E11*100)</f>
        <v>100</v>
      </c>
    </row>
    <row r="12" spans="1:7" ht="12.75">
      <c r="A12" s="310"/>
      <c r="B12" s="264" t="s">
        <v>216</v>
      </c>
      <c r="C12" s="264"/>
      <c r="D12" s="264"/>
      <c r="E12" s="264"/>
      <c r="F12" s="264"/>
      <c r="G12" s="311"/>
    </row>
    <row r="13" spans="1:7" ht="12.75">
      <c r="A13" s="310"/>
      <c r="B13" s="264" t="s">
        <v>217</v>
      </c>
      <c r="C13" s="264"/>
      <c r="D13" s="264">
        <v>320</v>
      </c>
      <c r="E13" s="264">
        <v>320</v>
      </c>
      <c r="F13" s="264">
        <v>320</v>
      </c>
      <c r="G13" s="312">
        <f>SUM(F13/E13)*100</f>
        <v>100</v>
      </c>
    </row>
    <row r="14" spans="1:7" ht="12.75">
      <c r="A14" s="310"/>
      <c r="B14" s="264" t="s">
        <v>218</v>
      </c>
      <c r="C14" s="264"/>
      <c r="D14" s="264"/>
      <c r="E14" s="264"/>
      <c r="F14" s="264"/>
      <c r="G14" s="312"/>
    </row>
    <row r="15" spans="1:7" ht="12.75">
      <c r="A15" s="310"/>
      <c r="B15" s="264" t="s">
        <v>219</v>
      </c>
      <c r="C15" s="264"/>
      <c r="D15" s="264"/>
      <c r="E15" s="264"/>
      <c r="F15" s="264"/>
      <c r="G15" s="312"/>
    </row>
    <row r="16" spans="1:7" ht="12.75">
      <c r="A16" s="310"/>
      <c r="B16" s="264" t="s">
        <v>220</v>
      </c>
      <c r="C16" s="264"/>
      <c r="D16" s="264">
        <f>SUM(D17:D18)</f>
        <v>0</v>
      </c>
      <c r="E16" s="264"/>
      <c r="F16" s="264">
        <f>SUM(F17:F18)</f>
        <v>0</v>
      </c>
      <c r="G16" s="313">
        <v>0</v>
      </c>
    </row>
    <row r="17" spans="1:7" ht="12.75">
      <c r="A17" s="310"/>
      <c r="B17" s="310"/>
      <c r="C17" s="264" t="s">
        <v>97</v>
      </c>
      <c r="D17" s="264"/>
      <c r="E17" s="264"/>
      <c r="F17" s="264"/>
      <c r="G17" s="313"/>
    </row>
    <row r="18" spans="1:7" ht="12.75">
      <c r="A18" s="310"/>
      <c r="B18" s="310"/>
      <c r="C18" s="264" t="s">
        <v>221</v>
      </c>
      <c r="D18" s="264"/>
      <c r="E18" s="264"/>
      <c r="F18" s="264"/>
      <c r="G18" s="313"/>
    </row>
    <row r="19" spans="1:7" ht="12.75">
      <c r="A19" s="310" t="s">
        <v>222</v>
      </c>
      <c r="B19" s="310"/>
      <c r="C19" s="310"/>
      <c r="D19" s="284">
        <v>60</v>
      </c>
      <c r="E19" s="284">
        <v>60</v>
      </c>
      <c r="F19" s="284">
        <v>51</v>
      </c>
      <c r="G19" s="311">
        <f>SUM(F19/E19*100)</f>
        <v>85</v>
      </c>
    </row>
    <row r="20" spans="1:7" ht="12.75">
      <c r="A20" s="310" t="s">
        <v>223</v>
      </c>
      <c r="B20" s="310"/>
      <c r="C20" s="310"/>
      <c r="D20" s="284">
        <f>SUM(D21:D23)</f>
        <v>280</v>
      </c>
      <c r="E20" s="284">
        <f>SUM(E21:E23)</f>
        <v>280</v>
      </c>
      <c r="F20" s="284">
        <f>SUM(F21:F23)</f>
        <v>239</v>
      </c>
      <c r="G20" s="311">
        <f>SUM(F20/E20*100)</f>
        <v>85.35714285714285</v>
      </c>
    </row>
    <row r="21" spans="1:7" ht="12.75">
      <c r="A21" s="310"/>
      <c r="B21" s="264" t="s">
        <v>224</v>
      </c>
      <c r="C21" s="264"/>
      <c r="D21" s="264">
        <v>280</v>
      </c>
      <c r="E21" s="264">
        <v>280</v>
      </c>
      <c r="F21" s="264">
        <v>239</v>
      </c>
      <c r="G21" s="311">
        <f>SUM(F21/E21*100)</f>
        <v>85.35714285714285</v>
      </c>
    </row>
    <row r="22" spans="1:7" ht="12.75">
      <c r="A22" s="310"/>
      <c r="B22" s="264" t="s">
        <v>225</v>
      </c>
      <c r="C22" s="264"/>
      <c r="D22" s="264"/>
      <c r="E22" s="264"/>
      <c r="F22" s="264"/>
      <c r="G22" s="313"/>
    </row>
    <row r="23" spans="1:7" ht="12.75">
      <c r="A23" s="310"/>
      <c r="B23" s="264" t="s">
        <v>226</v>
      </c>
      <c r="C23" s="264"/>
      <c r="D23" s="264"/>
      <c r="E23" s="264"/>
      <c r="F23" s="264"/>
      <c r="G23" s="313"/>
    </row>
    <row r="24" spans="1:7" ht="12.75">
      <c r="A24" s="310" t="s">
        <v>227</v>
      </c>
      <c r="B24" s="310"/>
      <c r="C24" s="310"/>
      <c r="D24" s="284"/>
      <c r="E24" s="284"/>
      <c r="F24" s="284"/>
      <c r="G24" s="314"/>
    </row>
    <row r="25" spans="1:7" ht="12.75">
      <c r="A25" s="310" t="s">
        <v>228</v>
      </c>
      <c r="B25" s="310"/>
      <c r="C25" s="310"/>
      <c r="D25" s="284">
        <f>SUM(D8+D11+D19+D20)</f>
        <v>660</v>
      </c>
      <c r="E25" s="284">
        <f>SUM(E8+E11+E19+E20+E24)</f>
        <v>660</v>
      </c>
      <c r="F25" s="284">
        <f>SUM(F8+F11+F19+F20+F24)</f>
        <v>610</v>
      </c>
      <c r="G25" s="314">
        <f>SUM(F25/E25*100)</f>
        <v>92.42424242424242</v>
      </c>
    </row>
    <row r="26" spans="1:7" ht="12.75">
      <c r="A26" s="310"/>
      <c r="B26" s="310"/>
      <c r="C26" s="310"/>
      <c r="D26" s="284"/>
      <c r="E26" s="284"/>
      <c r="F26" s="202"/>
      <c r="G26" s="315"/>
    </row>
    <row r="27" spans="1:7" ht="12.75">
      <c r="A27" s="316" t="s">
        <v>229</v>
      </c>
      <c r="B27" s="316"/>
      <c r="C27" s="316"/>
      <c r="D27" s="317">
        <v>1775</v>
      </c>
      <c r="E27" s="317">
        <v>1775</v>
      </c>
      <c r="F27" s="317">
        <v>1775</v>
      </c>
      <c r="G27" s="318">
        <v>0</v>
      </c>
    </row>
    <row r="28" spans="1:7" ht="12.75">
      <c r="A28" s="310" t="s">
        <v>230</v>
      </c>
      <c r="B28" s="310"/>
      <c r="C28" s="310"/>
      <c r="D28" s="284">
        <v>0</v>
      </c>
      <c r="E28" s="284"/>
      <c r="F28" s="202"/>
      <c r="G28" s="315">
        <v>0</v>
      </c>
    </row>
    <row r="29" spans="1:7" ht="12.75">
      <c r="A29" s="319" t="s">
        <v>231</v>
      </c>
      <c r="B29" s="319"/>
      <c r="C29" s="319"/>
      <c r="D29" s="320">
        <f>SUM(D25:D28)</f>
        <v>2435</v>
      </c>
      <c r="E29" s="320">
        <f>SUM(E25:E28)</f>
        <v>2435</v>
      </c>
      <c r="F29" s="320">
        <f>SUM(F25+F27+F28)</f>
        <v>2385</v>
      </c>
      <c r="G29" s="321">
        <f>SUM(F29/E29*100)</f>
        <v>97.94661190965093</v>
      </c>
    </row>
    <row r="30" spans="1:7" ht="12.75">
      <c r="A30" s="322"/>
      <c r="B30" s="322"/>
      <c r="C30" s="322"/>
      <c r="D30" s="322"/>
      <c r="E30" s="322"/>
      <c r="F30" s="322"/>
      <c r="G30" s="322"/>
    </row>
    <row r="31" spans="1:7" ht="12.75">
      <c r="A31" s="300" t="s">
        <v>232</v>
      </c>
      <c r="B31" s="300"/>
      <c r="C31" s="300"/>
      <c r="D31" s="300"/>
      <c r="E31" s="300"/>
      <c r="F31" s="300"/>
      <c r="G31" s="300"/>
    </row>
    <row r="32" spans="1:7" ht="12.75">
      <c r="A32" s="322"/>
      <c r="B32" s="322"/>
      <c r="C32" s="322"/>
      <c r="D32" s="322"/>
      <c r="E32" s="322"/>
      <c r="F32" s="322"/>
      <c r="G32" s="322"/>
    </row>
    <row r="33" spans="1:7" ht="12.75">
      <c r="A33" s="304" t="s">
        <v>233</v>
      </c>
      <c r="B33" s="304"/>
      <c r="C33" s="304"/>
      <c r="D33" s="305">
        <f>SUM(D34)</f>
        <v>0</v>
      </c>
      <c r="E33" s="305">
        <f>SUM(E34)</f>
        <v>0</v>
      </c>
      <c r="F33" s="305">
        <f>SUM(F34)</f>
        <v>0</v>
      </c>
      <c r="G33" s="306">
        <v>0</v>
      </c>
    </row>
    <row r="34" spans="1:7" ht="12.75">
      <c r="A34" s="323"/>
      <c r="B34" s="308" t="s">
        <v>234</v>
      </c>
      <c r="C34" s="308"/>
      <c r="D34" s="308">
        <f>SUM(D35:D36)</f>
        <v>0</v>
      </c>
      <c r="E34" s="308">
        <v>0</v>
      </c>
      <c r="F34" s="308">
        <v>0</v>
      </c>
      <c r="G34" s="324">
        <v>0</v>
      </c>
    </row>
    <row r="35" spans="1:7" ht="12.75">
      <c r="A35" s="284"/>
      <c r="B35" s="264"/>
      <c r="C35" s="264" t="s">
        <v>235</v>
      </c>
      <c r="D35" s="264">
        <v>0</v>
      </c>
      <c r="E35" s="264">
        <v>0</v>
      </c>
      <c r="F35" s="264">
        <v>0</v>
      </c>
      <c r="G35" s="315">
        <v>0</v>
      </c>
    </row>
    <row r="36" spans="1:7" ht="12.75">
      <c r="A36" s="284"/>
      <c r="B36" s="264"/>
      <c r="C36" s="264" t="s">
        <v>236</v>
      </c>
      <c r="D36" s="264">
        <v>0</v>
      </c>
      <c r="E36" s="264">
        <v>0</v>
      </c>
      <c r="F36" s="264">
        <v>0</v>
      </c>
      <c r="G36" s="315"/>
    </row>
    <row r="37" spans="1:7" ht="12.75">
      <c r="A37" s="284" t="s">
        <v>237</v>
      </c>
      <c r="B37" s="284"/>
      <c r="C37" s="284"/>
      <c r="D37" s="284">
        <f>SUM(D38+D41)</f>
        <v>2435</v>
      </c>
      <c r="E37" s="284">
        <f>SUM(E38+E41)</f>
        <v>2435</v>
      </c>
      <c r="F37" s="284">
        <f>SUM(F38+F41)</f>
        <v>1423</v>
      </c>
      <c r="G37" s="315">
        <f>SUM(F37/E37*100)</f>
        <v>58.4394250513347</v>
      </c>
    </row>
    <row r="38" spans="1:7" ht="12.75">
      <c r="A38" s="284"/>
      <c r="B38" s="202" t="s">
        <v>32</v>
      </c>
      <c r="C38" s="202"/>
      <c r="D38" s="264">
        <f>SUM(D39:D40)</f>
        <v>2435</v>
      </c>
      <c r="E38" s="264">
        <f>SUM(E39:E40)</f>
        <v>2435</v>
      </c>
      <c r="F38" s="264">
        <f>SUM(F39:F40)</f>
        <v>0</v>
      </c>
      <c r="G38" s="315"/>
    </row>
    <row r="39" spans="1:7" ht="12.75">
      <c r="A39" s="284"/>
      <c r="B39" s="164" t="s">
        <v>238</v>
      </c>
      <c r="C39" s="164"/>
      <c r="D39" s="264">
        <v>2435</v>
      </c>
      <c r="E39" s="264">
        <v>2435</v>
      </c>
      <c r="F39" s="264"/>
      <c r="G39" s="315"/>
    </row>
    <row r="40" spans="1:7" ht="12.75">
      <c r="A40" s="284"/>
      <c r="B40" s="325"/>
      <c r="C40" s="325"/>
      <c r="D40" s="264"/>
      <c r="E40" s="264"/>
      <c r="F40" s="264"/>
      <c r="G40" s="315"/>
    </row>
    <row r="41" spans="1:7" ht="12.75">
      <c r="A41" s="284"/>
      <c r="B41" s="202" t="s">
        <v>239</v>
      </c>
      <c r="C41" s="202"/>
      <c r="D41" s="264">
        <f>SUM(D42:D45)</f>
        <v>0</v>
      </c>
      <c r="E41" s="264">
        <f>SUM(E42:E44)</f>
        <v>0</v>
      </c>
      <c r="F41" s="264">
        <f>SUM(F42:F44)</f>
        <v>1423</v>
      </c>
      <c r="G41" s="315"/>
    </row>
    <row r="42" spans="1:7" ht="12.75">
      <c r="A42" s="284"/>
      <c r="B42" s="164" t="s">
        <v>238</v>
      </c>
      <c r="C42" s="164"/>
      <c r="D42" s="264"/>
      <c r="E42" s="264"/>
      <c r="F42" s="264">
        <v>1423</v>
      </c>
      <c r="G42" s="315"/>
    </row>
    <row r="43" spans="1:7" ht="12.75">
      <c r="A43" s="284"/>
      <c r="B43" s="164"/>
      <c r="C43" s="164"/>
      <c r="D43" s="264"/>
      <c r="E43" s="278"/>
      <c r="F43" s="264"/>
      <c r="G43" s="315"/>
    </row>
    <row r="44" spans="1:7" ht="12.75" customHeight="1">
      <c r="A44" s="284"/>
      <c r="B44" s="297"/>
      <c r="C44" s="297"/>
      <c r="D44" s="164"/>
      <c r="E44" s="264"/>
      <c r="F44" s="326"/>
      <c r="G44" s="315"/>
    </row>
    <row r="45" spans="1:7" ht="12.75">
      <c r="A45" s="284"/>
      <c r="B45" s="164"/>
      <c r="C45" s="164"/>
      <c r="D45" s="264"/>
      <c r="E45" s="264"/>
      <c r="F45" s="264"/>
      <c r="G45" s="315"/>
    </row>
    <row r="46" spans="1:7" ht="12.75">
      <c r="A46" s="284" t="s">
        <v>240</v>
      </c>
      <c r="B46" s="284"/>
      <c r="C46" s="284"/>
      <c r="D46" s="284"/>
      <c r="E46" s="284"/>
      <c r="F46" s="284"/>
      <c r="G46" s="315">
        <v>100</v>
      </c>
    </row>
    <row r="47" spans="1:7" ht="12.75">
      <c r="A47" s="284" t="s">
        <v>241</v>
      </c>
      <c r="B47" s="284"/>
      <c r="C47" s="284"/>
      <c r="D47" s="284"/>
      <c r="E47" s="284"/>
      <c r="F47" s="284"/>
      <c r="G47" s="315"/>
    </row>
    <row r="48" spans="1:7" ht="12.75">
      <c r="A48" s="284" t="s">
        <v>242</v>
      </c>
      <c r="B48" s="284"/>
      <c r="C48" s="284"/>
      <c r="D48" s="284">
        <v>0</v>
      </c>
      <c r="E48" s="284">
        <v>0</v>
      </c>
      <c r="F48" s="284">
        <v>0</v>
      </c>
      <c r="G48" s="315"/>
    </row>
    <row r="49" spans="1:7" ht="12.75">
      <c r="A49" s="284" t="s">
        <v>243</v>
      </c>
      <c r="B49" s="284"/>
      <c r="C49" s="284"/>
      <c r="D49" s="284">
        <v>0</v>
      </c>
      <c r="E49" s="284">
        <v>0</v>
      </c>
      <c r="F49" s="284">
        <v>0</v>
      </c>
      <c r="G49" s="315"/>
    </row>
    <row r="50" spans="1:7" ht="12.75">
      <c r="A50" s="284"/>
      <c r="B50" s="284"/>
      <c r="C50" s="284"/>
      <c r="D50" s="284"/>
      <c r="E50" s="284"/>
      <c r="F50" s="284"/>
      <c r="G50" s="315"/>
    </row>
    <row r="51" spans="1:7" ht="12.75">
      <c r="A51" s="284" t="s">
        <v>244</v>
      </c>
      <c r="B51" s="284"/>
      <c r="C51" s="284"/>
      <c r="D51" s="284">
        <v>0</v>
      </c>
      <c r="E51" s="284">
        <v>0</v>
      </c>
      <c r="F51" s="284">
        <v>0</v>
      </c>
      <c r="G51" s="315"/>
    </row>
    <row r="52" spans="1:7" ht="12.75">
      <c r="A52" s="327" t="s">
        <v>245</v>
      </c>
      <c r="B52" s="327"/>
      <c r="C52" s="327"/>
      <c r="D52" s="327">
        <f>SUM(D51+D49+D48+D47+D46+D37+D33)</f>
        <v>2435</v>
      </c>
      <c r="E52" s="327">
        <f>SUM(E51+E49+E48+E47+E46+E37+E33)</f>
        <v>2435</v>
      </c>
      <c r="F52" s="327">
        <f>SUM(F51+F49+F48+F47+F46+F37+F33)</f>
        <v>1423</v>
      </c>
      <c r="G52" s="328">
        <f>SUM(F52/E52*100)</f>
        <v>58.4394250513347</v>
      </c>
    </row>
    <row r="53" spans="1:7" ht="12.75">
      <c r="A53" s="329"/>
      <c r="B53" s="329"/>
      <c r="C53" s="329"/>
      <c r="D53" s="329"/>
      <c r="E53" s="329"/>
      <c r="F53" s="329"/>
      <c r="G53" s="329"/>
    </row>
  </sheetData>
  <sheetProtection selectLockedCells="1" selectUnlockedCells="1"/>
  <mergeCells count="47">
    <mergeCell ref="A1:G1"/>
    <mergeCell ref="A3:G3"/>
    <mergeCell ref="A4:G4"/>
    <mergeCell ref="A5:G5"/>
    <mergeCell ref="A7:C7"/>
    <mergeCell ref="A8:C8"/>
    <mergeCell ref="B9:C9"/>
    <mergeCell ref="B10:C10"/>
    <mergeCell ref="A11:C11"/>
    <mergeCell ref="A12:A16"/>
    <mergeCell ref="B12:C12"/>
    <mergeCell ref="B13:C13"/>
    <mergeCell ref="B14:C14"/>
    <mergeCell ref="B15:C15"/>
    <mergeCell ref="B16:C16"/>
    <mergeCell ref="A17:B18"/>
    <mergeCell ref="A19:C19"/>
    <mergeCell ref="A20:C20"/>
    <mergeCell ref="A21:A23"/>
    <mergeCell ref="B21:C21"/>
    <mergeCell ref="B22:C22"/>
    <mergeCell ref="B23:C23"/>
    <mergeCell ref="A24:C24"/>
    <mergeCell ref="A25:C25"/>
    <mergeCell ref="A26:C26"/>
    <mergeCell ref="A27:C27"/>
    <mergeCell ref="A28:C28"/>
    <mergeCell ref="A29:C29"/>
    <mergeCell ref="A31:G31"/>
    <mergeCell ref="A33:C33"/>
    <mergeCell ref="A37:C37"/>
    <mergeCell ref="B38:C38"/>
    <mergeCell ref="B39:C39"/>
    <mergeCell ref="B40:C40"/>
    <mergeCell ref="B41:C41"/>
    <mergeCell ref="B42:C42"/>
    <mergeCell ref="B43:C43"/>
    <mergeCell ref="B44:C44"/>
    <mergeCell ref="B45:C45"/>
    <mergeCell ref="A46:C46"/>
    <mergeCell ref="A47:C47"/>
    <mergeCell ref="A48:C48"/>
    <mergeCell ref="A49:C49"/>
    <mergeCell ref="A50:C50"/>
    <mergeCell ref="A51:C51"/>
    <mergeCell ref="A52:C52"/>
    <mergeCell ref="A53:G5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3"/>
  <sheetViews>
    <sheetView zoomScale="120" zoomScaleNormal="120" workbookViewId="0" topLeftCell="A7">
      <selection activeCell="A1" sqref="A1"/>
    </sheetView>
  </sheetViews>
  <sheetFormatPr defaultColWidth="9.140625" defaultRowHeight="12.75"/>
  <cols>
    <col min="2" max="2" width="64.00390625" style="0" customWidth="1"/>
    <col min="3" max="3" width="13.8515625" style="0" customWidth="1"/>
    <col min="4" max="4" width="13.57421875" style="0" customWidth="1"/>
  </cols>
  <sheetData>
    <row r="1" spans="1:4" ht="12.75">
      <c r="A1" s="330" t="s">
        <v>246</v>
      </c>
      <c r="B1" s="330"/>
      <c r="C1" s="330"/>
      <c r="D1" s="330"/>
    </row>
    <row r="2" spans="1:4" ht="12.75">
      <c r="A2" s="331"/>
      <c r="B2" s="331"/>
      <c r="C2" s="331"/>
      <c r="D2" s="331"/>
    </row>
    <row r="3" spans="1:4" ht="12.75">
      <c r="A3" s="331"/>
      <c r="B3" s="331"/>
      <c r="C3" s="331"/>
      <c r="D3" s="331"/>
    </row>
    <row r="5" spans="1:4" ht="12.75">
      <c r="A5" s="331" t="s">
        <v>247</v>
      </c>
      <c r="B5" s="331"/>
      <c r="C5" s="331"/>
      <c r="D5" s="331"/>
    </row>
    <row r="6" spans="1:4" ht="12.75">
      <c r="A6" s="331" t="s">
        <v>248</v>
      </c>
      <c r="B6" s="331"/>
      <c r="C6" s="331"/>
      <c r="D6" s="331"/>
    </row>
    <row r="7" spans="1:4" ht="12.75">
      <c r="A7" s="331"/>
      <c r="B7" s="331"/>
      <c r="C7" s="331"/>
      <c r="D7" s="331"/>
    </row>
    <row r="8" spans="1:4" ht="12.75">
      <c r="A8" s="331"/>
      <c r="B8" s="331"/>
      <c r="C8" s="331"/>
      <c r="D8" s="331"/>
    </row>
    <row r="9" spans="1:4" ht="12.75">
      <c r="A9" s="331"/>
      <c r="B9" s="331"/>
      <c r="C9" s="331"/>
      <c r="D9" s="331"/>
    </row>
    <row r="10" spans="1:4" ht="12.75">
      <c r="A10" s="332" t="s">
        <v>249</v>
      </c>
      <c r="B10" s="332"/>
      <c r="C10" s="332"/>
      <c r="D10" s="332"/>
    </row>
    <row r="11" spans="1:4" ht="12.75" customHeight="1">
      <c r="A11" s="333" t="s">
        <v>250</v>
      </c>
      <c r="B11" s="333" t="s">
        <v>4</v>
      </c>
      <c r="C11" s="333" t="s">
        <v>251</v>
      </c>
      <c r="D11" s="333"/>
    </row>
    <row r="12" spans="1:4" ht="12.75">
      <c r="A12" s="333" t="s">
        <v>252</v>
      </c>
      <c r="B12" s="333"/>
      <c r="C12" s="333" t="s">
        <v>253</v>
      </c>
      <c r="D12" s="333" t="s">
        <v>254</v>
      </c>
    </row>
    <row r="13" spans="1:4" ht="20.25" customHeight="1">
      <c r="A13" s="334" t="s">
        <v>255</v>
      </c>
      <c r="B13" s="335" t="s">
        <v>256</v>
      </c>
      <c r="C13" s="333"/>
      <c r="D13" s="333"/>
    </row>
    <row r="14" spans="1:4" ht="15.75" customHeight="1">
      <c r="A14" s="334" t="s">
        <v>257</v>
      </c>
      <c r="B14" s="336" t="s">
        <v>258</v>
      </c>
      <c r="C14" s="337">
        <v>5567</v>
      </c>
      <c r="D14" s="337">
        <v>5797</v>
      </c>
    </row>
    <row r="15" spans="1:4" ht="19.5" customHeight="1">
      <c r="A15" s="334" t="s">
        <v>259</v>
      </c>
      <c r="B15" s="336" t="s">
        <v>260</v>
      </c>
      <c r="C15" s="337">
        <v>5</v>
      </c>
      <c r="D15" s="337">
        <v>79</v>
      </c>
    </row>
    <row r="16" spans="1:4" ht="15.75" customHeight="1">
      <c r="A16" s="333" t="s">
        <v>261</v>
      </c>
      <c r="B16" s="338" t="s">
        <v>262</v>
      </c>
      <c r="C16" s="339">
        <f>SUM(C14:C15)</f>
        <v>5572</v>
      </c>
      <c r="D16" s="339">
        <f>SUM(D14:D15)</f>
        <v>5876</v>
      </c>
    </row>
    <row r="17" spans="1:4" ht="20.25" customHeight="1">
      <c r="A17" s="333" t="s">
        <v>263</v>
      </c>
      <c r="B17" s="338" t="s">
        <v>264</v>
      </c>
      <c r="C17" s="339">
        <v>0</v>
      </c>
      <c r="D17" s="339">
        <v>0</v>
      </c>
    </row>
    <row r="18" spans="1:4" ht="17.25" customHeight="1">
      <c r="A18" s="334"/>
      <c r="B18" s="336" t="s">
        <v>265</v>
      </c>
      <c r="C18" s="337">
        <v>2</v>
      </c>
      <c r="D18" s="337">
        <v>0</v>
      </c>
    </row>
    <row r="19" spans="1:4" ht="16.5" customHeight="1">
      <c r="A19" s="334"/>
      <c r="B19" s="336" t="s">
        <v>266</v>
      </c>
      <c r="C19" s="337">
        <v>109</v>
      </c>
      <c r="D19" s="337">
        <v>45</v>
      </c>
    </row>
    <row r="20" spans="1:4" ht="15.75" customHeight="1">
      <c r="A20" s="334"/>
      <c r="B20" s="336" t="s">
        <v>267</v>
      </c>
      <c r="C20" s="337">
        <v>0</v>
      </c>
      <c r="D20" s="337">
        <v>0</v>
      </c>
    </row>
    <row r="21" spans="1:4" ht="18" customHeight="1">
      <c r="A21" s="334" t="s">
        <v>268</v>
      </c>
      <c r="B21" s="340" t="s">
        <v>269</v>
      </c>
      <c r="C21" s="341">
        <f>SUM(C17:C20)</f>
        <v>111</v>
      </c>
      <c r="D21" s="341">
        <f>SUM(D17:D20)</f>
        <v>45</v>
      </c>
    </row>
    <row r="22" spans="1:4" ht="16.5" customHeight="1">
      <c r="A22" s="334"/>
      <c r="B22" s="336" t="s">
        <v>270</v>
      </c>
      <c r="C22" s="337">
        <v>0</v>
      </c>
      <c r="D22" s="337">
        <v>0</v>
      </c>
    </row>
    <row r="23" spans="1:4" ht="19.5" customHeight="1">
      <c r="A23" s="334"/>
      <c r="B23" s="336" t="s">
        <v>271</v>
      </c>
      <c r="C23" s="337">
        <v>0</v>
      </c>
      <c r="D23" s="337">
        <v>0</v>
      </c>
    </row>
    <row r="24" spans="1:4" ht="17.25" customHeight="1">
      <c r="A24" s="334"/>
      <c r="B24" s="336" t="s">
        <v>272</v>
      </c>
      <c r="C24" s="337">
        <v>0</v>
      </c>
      <c r="D24" s="337">
        <v>0</v>
      </c>
    </row>
    <row r="25" spans="1:4" ht="16.5" customHeight="1">
      <c r="A25" s="334" t="s">
        <v>273</v>
      </c>
      <c r="B25" s="340" t="s">
        <v>274</v>
      </c>
      <c r="C25" s="341">
        <v>0</v>
      </c>
      <c r="D25" s="341">
        <v>9</v>
      </c>
    </row>
    <row r="26" spans="1:4" ht="15" customHeight="1">
      <c r="A26" s="333" t="s">
        <v>275</v>
      </c>
      <c r="B26" s="338" t="s">
        <v>276</v>
      </c>
      <c r="C26" s="339">
        <f>SUM(C21+C25)</f>
        <v>111</v>
      </c>
      <c r="D26" s="339">
        <f>SUM(D21-D25)</f>
        <v>36</v>
      </c>
    </row>
    <row r="27" spans="1:4" ht="17.25" customHeight="1">
      <c r="A27" s="333" t="s">
        <v>277</v>
      </c>
      <c r="B27" s="338" t="s">
        <v>278</v>
      </c>
      <c r="C27" s="339">
        <v>0</v>
      </c>
      <c r="D27" s="339">
        <v>0</v>
      </c>
    </row>
    <row r="28" spans="1:4" ht="15" customHeight="1">
      <c r="A28" s="333" t="s">
        <v>279</v>
      </c>
      <c r="B28" s="338" t="s">
        <v>280</v>
      </c>
      <c r="C28" s="339">
        <v>0</v>
      </c>
      <c r="D28" s="339">
        <v>0</v>
      </c>
    </row>
    <row r="29" spans="1:4" ht="17.25" customHeight="1">
      <c r="A29" s="333" t="s">
        <v>281</v>
      </c>
      <c r="B29" s="338" t="s">
        <v>282</v>
      </c>
      <c r="C29" s="339">
        <f>SUM(C16+C17+C26+C27+C28)</f>
        <v>5683</v>
      </c>
      <c r="D29" s="339">
        <f>SUM(D16+D17+D26+D27+D28)</f>
        <v>5912</v>
      </c>
    </row>
    <row r="30" spans="1:4" ht="17.25" customHeight="1">
      <c r="A30" s="334">
        <v>7</v>
      </c>
      <c r="B30" s="336" t="s">
        <v>283</v>
      </c>
      <c r="C30" s="337">
        <v>0</v>
      </c>
      <c r="D30" s="337">
        <v>0</v>
      </c>
    </row>
    <row r="31" spans="1:4" ht="15" customHeight="1">
      <c r="A31" s="334">
        <v>8</v>
      </c>
      <c r="B31" s="336" t="s">
        <v>284</v>
      </c>
      <c r="C31" s="337">
        <v>0</v>
      </c>
      <c r="D31" s="337">
        <v>0</v>
      </c>
    </row>
    <row r="32" spans="1:4" ht="18.75" customHeight="1">
      <c r="A32" s="334">
        <v>9</v>
      </c>
      <c r="B32" s="336" t="s">
        <v>285</v>
      </c>
      <c r="C32" s="337">
        <v>0</v>
      </c>
      <c r="D32" s="337">
        <v>0</v>
      </c>
    </row>
    <row r="33" spans="1:4" ht="15" customHeight="1">
      <c r="A33" s="334">
        <v>10</v>
      </c>
      <c r="B33" s="336" t="s">
        <v>286</v>
      </c>
      <c r="C33" s="337">
        <v>0</v>
      </c>
      <c r="D33" s="337">
        <v>102</v>
      </c>
    </row>
    <row r="34" spans="1:4" ht="16.5" customHeight="1">
      <c r="A34" s="333" t="s">
        <v>287</v>
      </c>
      <c r="B34" s="338" t="s">
        <v>288</v>
      </c>
      <c r="C34" s="339">
        <f>SUM(C30:C33)</f>
        <v>0</v>
      </c>
      <c r="D34" s="339">
        <f>SUM(D30:D33)</f>
        <v>102</v>
      </c>
    </row>
    <row r="35" spans="1:4" ht="16.5" customHeight="1">
      <c r="A35" s="333" t="s">
        <v>289</v>
      </c>
      <c r="B35" s="338" t="s">
        <v>290</v>
      </c>
      <c r="C35" s="339">
        <v>0</v>
      </c>
      <c r="D35" s="339">
        <v>0</v>
      </c>
    </row>
    <row r="36" spans="1:4" ht="15" customHeight="1">
      <c r="A36" s="333" t="s">
        <v>291</v>
      </c>
      <c r="B36" s="338" t="s">
        <v>292</v>
      </c>
      <c r="C36" s="339">
        <f>SUM(C29+C34+C35)</f>
        <v>5683</v>
      </c>
      <c r="D36" s="339">
        <f>SUM(D29+D34+D35)</f>
        <v>6014</v>
      </c>
    </row>
    <row r="37" spans="1:4" ht="17.25" customHeight="1">
      <c r="A37" s="334">
        <v>11</v>
      </c>
      <c r="B37" s="336" t="s">
        <v>293</v>
      </c>
      <c r="C37" s="337">
        <v>0</v>
      </c>
      <c r="D37" s="337">
        <v>0</v>
      </c>
    </row>
    <row r="38" spans="1:4" ht="15" customHeight="1">
      <c r="A38" s="334">
        <v>12</v>
      </c>
      <c r="B38" s="336" t="s">
        <v>294</v>
      </c>
      <c r="C38" s="337">
        <v>0</v>
      </c>
      <c r="D38" s="337">
        <v>0</v>
      </c>
    </row>
    <row r="39" spans="1:4" ht="15.75" customHeight="1">
      <c r="A39" s="333" t="s">
        <v>295</v>
      </c>
      <c r="B39" s="338" t="s">
        <v>296</v>
      </c>
      <c r="C39" s="342">
        <f>SUM(C36:C38)</f>
        <v>5683</v>
      </c>
      <c r="D39" s="342">
        <f>SUM(D36:D38)</f>
        <v>6014</v>
      </c>
    </row>
    <row r="40" spans="1:4" ht="14.25" customHeight="1">
      <c r="A40" s="334">
        <v>13</v>
      </c>
      <c r="B40" s="343" t="s">
        <v>297</v>
      </c>
      <c r="C40" s="337">
        <f>SUM(C41:C422)</f>
        <v>5683</v>
      </c>
      <c r="D40" s="337">
        <v>6014</v>
      </c>
    </row>
    <row r="41" spans="1:4" ht="16.5" customHeight="1">
      <c r="A41" s="334"/>
      <c r="B41" s="343" t="s">
        <v>298</v>
      </c>
      <c r="C41" s="337">
        <v>3908</v>
      </c>
      <c r="D41" s="337">
        <v>5052</v>
      </c>
    </row>
    <row r="42" spans="1:4" ht="19.5" customHeight="1">
      <c r="A42" s="334"/>
      <c r="B42" s="343" t="s">
        <v>299</v>
      </c>
      <c r="C42" s="337">
        <v>1775</v>
      </c>
      <c r="D42" s="337">
        <v>962</v>
      </c>
    </row>
    <row r="43" spans="1:4" ht="16.5" customHeight="1">
      <c r="A43" s="334">
        <v>15</v>
      </c>
      <c r="B43" s="343" t="s">
        <v>300</v>
      </c>
      <c r="C43" s="337">
        <v>0</v>
      </c>
      <c r="D43" s="337">
        <v>0</v>
      </c>
    </row>
  </sheetData>
  <sheetProtection selectLockedCells="1" selectUnlockedCells="1"/>
  <mergeCells count="10">
    <mergeCell ref="A1:D1"/>
    <mergeCell ref="A2:D2"/>
    <mergeCell ref="A3:D3"/>
    <mergeCell ref="A5:D5"/>
    <mergeCell ref="A6:D6"/>
    <mergeCell ref="A7:D7"/>
    <mergeCell ref="A9:D9"/>
    <mergeCell ref="A10:D10"/>
    <mergeCell ref="B11:B12"/>
    <mergeCell ref="C11:D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6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="120" zoomScaleNormal="120" workbookViewId="0" topLeftCell="A10">
      <selection activeCell="A1" sqref="A1"/>
    </sheetView>
  </sheetViews>
  <sheetFormatPr defaultColWidth="9.140625" defaultRowHeight="12.75"/>
  <cols>
    <col min="1" max="1" width="25.8515625" style="0" customWidth="1"/>
    <col min="2" max="3" width="10.421875" style="0" customWidth="1"/>
    <col min="4" max="4" width="0.9921875" style="0" customWidth="1"/>
    <col min="5" max="5" width="23.28125" style="0" customWidth="1"/>
    <col min="6" max="6" width="11.28125" style="0" customWidth="1"/>
    <col min="7" max="7" width="11.00390625" style="0" customWidth="1"/>
  </cols>
  <sheetData>
    <row r="1" spans="1:7" ht="12.75">
      <c r="A1" s="344" t="s">
        <v>301</v>
      </c>
      <c r="B1" s="344"/>
      <c r="C1" s="344"/>
      <c r="D1" s="344"/>
      <c r="E1" s="344"/>
      <c r="F1" s="344"/>
      <c r="G1" s="344"/>
    </row>
    <row r="2" spans="1:7" ht="12.75">
      <c r="A2" s="345"/>
      <c r="B2" s="345"/>
      <c r="C2" s="345"/>
      <c r="D2" s="345"/>
      <c r="E2" s="345"/>
      <c r="F2" s="345"/>
      <c r="G2" s="345"/>
    </row>
    <row r="3" spans="1:7" ht="12.75">
      <c r="A3" s="346" t="s">
        <v>302</v>
      </c>
      <c r="B3" s="346"/>
      <c r="C3" s="346"/>
      <c r="D3" s="346"/>
      <c r="E3" s="346"/>
      <c r="F3" s="346"/>
      <c r="G3" s="346"/>
    </row>
    <row r="4" spans="1:7" ht="12.75">
      <c r="A4" s="346" t="s">
        <v>303</v>
      </c>
      <c r="B4" s="346"/>
      <c r="C4" s="346"/>
      <c r="D4" s="346"/>
      <c r="E4" s="346"/>
      <c r="F4" s="346"/>
      <c r="G4" s="346"/>
    </row>
    <row r="5" spans="1:7" ht="12.75">
      <c r="A5" s="347"/>
      <c r="B5" s="347"/>
      <c r="C5" s="347"/>
      <c r="D5" s="347"/>
      <c r="E5" s="347"/>
      <c r="F5" s="347"/>
      <c r="G5" s="347"/>
    </row>
    <row r="6" spans="1:7" ht="12.75">
      <c r="A6" s="346"/>
      <c r="B6" s="346"/>
      <c r="C6" s="346"/>
      <c r="D6" s="346"/>
      <c r="E6" s="346"/>
      <c r="F6" s="346"/>
      <c r="G6" s="346"/>
    </row>
    <row r="7" spans="1:7" ht="12.75">
      <c r="A7" s="346"/>
      <c r="B7" s="346"/>
      <c r="C7" s="346"/>
      <c r="D7" s="346"/>
      <c r="E7" s="346"/>
      <c r="F7" s="346"/>
      <c r="G7" s="346"/>
    </row>
    <row r="8" spans="1:7" ht="12.75">
      <c r="A8" s="346"/>
      <c r="B8" s="346"/>
      <c r="C8" s="346"/>
      <c r="D8" s="346"/>
      <c r="E8" s="346"/>
      <c r="F8" s="346"/>
      <c r="G8" s="346"/>
    </row>
    <row r="9" spans="1:7" ht="12.75">
      <c r="A9" s="348"/>
      <c r="B9" s="349" t="s">
        <v>304</v>
      </c>
      <c r="C9" s="349" t="s">
        <v>305</v>
      </c>
      <c r="D9" s="350"/>
      <c r="E9" s="348"/>
      <c r="F9" s="349" t="s">
        <v>304</v>
      </c>
      <c r="G9" s="349" t="s">
        <v>305</v>
      </c>
    </row>
    <row r="10" spans="1:7" ht="12.75">
      <c r="A10" s="351"/>
      <c r="B10" s="352" t="s">
        <v>306</v>
      </c>
      <c r="C10" s="352" t="s">
        <v>306</v>
      </c>
      <c r="D10" s="350"/>
      <c r="E10" s="351"/>
      <c r="F10" s="352" t="s">
        <v>306</v>
      </c>
      <c r="G10" s="352" t="s">
        <v>306</v>
      </c>
    </row>
    <row r="11" spans="1:7" ht="12.75">
      <c r="A11" s="351" t="s">
        <v>307</v>
      </c>
      <c r="B11" s="352" t="s">
        <v>308</v>
      </c>
      <c r="C11" s="352" t="s">
        <v>308</v>
      </c>
      <c r="D11" s="350"/>
      <c r="E11" s="351" t="s">
        <v>309</v>
      </c>
      <c r="F11" s="352" t="s">
        <v>308</v>
      </c>
      <c r="G11" s="352" t="s">
        <v>308</v>
      </c>
    </row>
    <row r="12" spans="1:7" ht="12.75">
      <c r="A12" s="351"/>
      <c r="B12" s="352" t="s">
        <v>310</v>
      </c>
      <c r="C12" s="352" t="s">
        <v>310</v>
      </c>
      <c r="D12" s="350"/>
      <c r="E12" s="351"/>
      <c r="F12" s="352" t="s">
        <v>310</v>
      </c>
      <c r="G12" s="352" t="s">
        <v>310</v>
      </c>
    </row>
    <row r="13" spans="1:7" ht="12.75">
      <c r="A13" s="351"/>
      <c r="B13" s="352" t="s">
        <v>311</v>
      </c>
      <c r="C13" s="352" t="s">
        <v>311</v>
      </c>
      <c r="D13" s="350"/>
      <c r="E13" s="351"/>
      <c r="F13" s="352" t="s">
        <v>311</v>
      </c>
      <c r="G13" s="352" t="s">
        <v>311</v>
      </c>
    </row>
    <row r="14" spans="1:7" ht="12.75">
      <c r="A14" s="353" t="s">
        <v>312</v>
      </c>
      <c r="B14" s="354"/>
      <c r="C14" s="354"/>
      <c r="D14" s="350"/>
      <c r="E14" s="353" t="s">
        <v>312</v>
      </c>
      <c r="F14" s="354"/>
      <c r="G14" s="354"/>
    </row>
    <row r="15" spans="1:7" ht="12.75">
      <c r="A15" s="355"/>
      <c r="B15" s="356"/>
      <c r="C15" s="356"/>
      <c r="D15" s="350"/>
      <c r="E15" s="355"/>
      <c r="F15" s="357"/>
      <c r="G15" s="357"/>
    </row>
    <row r="16" spans="1:7" ht="12.75">
      <c r="A16" s="356"/>
      <c r="B16" s="358"/>
      <c r="C16" s="358"/>
      <c r="D16" s="350"/>
      <c r="E16" s="356"/>
      <c r="F16" s="356"/>
      <c r="G16" s="356"/>
    </row>
    <row r="17" spans="1:7" ht="12.75">
      <c r="A17" s="359" t="s">
        <v>313</v>
      </c>
      <c r="B17" s="360">
        <f>SUM(B20:B26)</f>
        <v>115273</v>
      </c>
      <c r="C17" s="360">
        <f>SUM(C20:C26)</f>
        <v>112871</v>
      </c>
      <c r="D17" s="361"/>
      <c r="E17" s="362" t="s">
        <v>314</v>
      </c>
      <c r="F17" s="360">
        <f>SUM(F18:F19)</f>
        <v>116074</v>
      </c>
      <c r="G17" s="360">
        <f>SUM(G18:G19)</f>
        <v>116368</v>
      </c>
    </row>
    <row r="18" spans="1:7" ht="12.75">
      <c r="A18" s="356"/>
      <c r="B18" s="363"/>
      <c r="C18" s="363"/>
      <c r="D18" s="350"/>
      <c r="E18" s="356" t="s">
        <v>315</v>
      </c>
      <c r="F18" s="363">
        <v>113455</v>
      </c>
      <c r="G18" s="363">
        <v>113455</v>
      </c>
    </row>
    <row r="19" spans="1:7" ht="12.75">
      <c r="A19" s="356"/>
      <c r="B19" s="363"/>
      <c r="C19" s="363"/>
      <c r="D19" s="350"/>
      <c r="E19" s="356" t="s">
        <v>316</v>
      </c>
      <c r="F19" s="363">
        <v>2619</v>
      </c>
      <c r="G19" s="363">
        <v>2913</v>
      </c>
    </row>
    <row r="20" spans="1:7" ht="12.75">
      <c r="A20" s="356" t="s">
        <v>317</v>
      </c>
      <c r="B20" s="363"/>
      <c r="C20" s="363"/>
      <c r="D20" s="350"/>
      <c r="E20" s="356"/>
      <c r="F20" s="363"/>
      <c r="G20" s="363"/>
    </row>
    <row r="21" spans="1:7" ht="12.75">
      <c r="A21" s="356" t="s">
        <v>318</v>
      </c>
      <c r="B21" s="363">
        <v>100397</v>
      </c>
      <c r="C21" s="363">
        <v>98813</v>
      </c>
      <c r="D21" s="350"/>
      <c r="E21" s="356" t="s">
        <v>319</v>
      </c>
      <c r="F21" s="363">
        <f>SUM(F22)</f>
        <v>5683</v>
      </c>
      <c r="G21" s="363">
        <f>SUM(G22)</f>
        <v>5912</v>
      </c>
    </row>
    <row r="22" spans="1:7" ht="12.75">
      <c r="A22" s="356" t="s">
        <v>320</v>
      </c>
      <c r="B22" s="363">
        <v>15</v>
      </c>
      <c r="C22" s="363">
        <v>15</v>
      </c>
      <c r="D22" s="350"/>
      <c r="E22" s="356" t="s">
        <v>321</v>
      </c>
      <c r="F22" s="363">
        <v>5683</v>
      </c>
      <c r="G22" s="363">
        <v>5912</v>
      </c>
    </row>
    <row r="23" spans="1:7" ht="12.75">
      <c r="A23" s="356" t="s">
        <v>322</v>
      </c>
      <c r="B23" s="363">
        <v>14861</v>
      </c>
      <c r="C23" s="363">
        <v>14043</v>
      </c>
      <c r="D23" s="350"/>
      <c r="E23" s="356" t="s">
        <v>323</v>
      </c>
      <c r="F23" s="363"/>
      <c r="G23" s="363"/>
    </row>
    <row r="24" spans="1:7" ht="12.75">
      <c r="A24" s="356" t="s">
        <v>324</v>
      </c>
      <c r="B24" s="363"/>
      <c r="C24" s="363"/>
      <c r="D24" s="350"/>
      <c r="E24" s="356"/>
      <c r="F24" s="363"/>
      <c r="G24" s="363"/>
    </row>
    <row r="25" spans="1:7" ht="12.75">
      <c r="A25" s="356"/>
      <c r="B25" s="363"/>
      <c r="C25" s="363"/>
      <c r="D25" s="350"/>
      <c r="E25" s="356"/>
      <c r="F25" s="363"/>
      <c r="G25" s="363"/>
    </row>
    <row r="26" spans="1:7" ht="12.75">
      <c r="A26" s="356"/>
      <c r="B26" s="363"/>
      <c r="C26" s="363"/>
      <c r="D26" s="350"/>
      <c r="E26" s="356"/>
      <c r="F26" s="363"/>
      <c r="G26" s="363"/>
    </row>
    <row r="27" spans="1:7" ht="12.75">
      <c r="A27" s="359" t="s">
        <v>325</v>
      </c>
      <c r="B27" s="360">
        <f>SUM(B30:B34)</f>
        <v>6490</v>
      </c>
      <c r="C27" s="360">
        <f>SUM(C30:C34)</f>
        <v>9428</v>
      </c>
      <c r="D27" s="361"/>
      <c r="E27" s="359" t="s">
        <v>326</v>
      </c>
      <c r="F27" s="360">
        <f>SUM(F30:F32)</f>
        <v>6</v>
      </c>
      <c r="G27" s="360">
        <f>SUM(G30:G32)</f>
        <v>19</v>
      </c>
    </row>
    <row r="28" spans="1:7" ht="12.75">
      <c r="A28" s="356"/>
      <c r="B28" s="363"/>
      <c r="C28" s="363"/>
      <c r="D28" s="350"/>
      <c r="E28" s="356"/>
      <c r="F28" s="363"/>
      <c r="G28" s="363"/>
    </row>
    <row r="29" spans="1:7" ht="12.75">
      <c r="A29" s="356"/>
      <c r="B29" s="363"/>
      <c r="C29" s="363"/>
      <c r="D29" s="350"/>
      <c r="E29" s="356"/>
      <c r="F29" s="363"/>
      <c r="G29" s="363"/>
    </row>
    <row r="30" spans="1:7" ht="12.75">
      <c r="A30" s="356" t="s">
        <v>327</v>
      </c>
      <c r="B30" s="363">
        <v>0</v>
      </c>
      <c r="C30" s="363">
        <v>1506</v>
      </c>
      <c r="D30" s="350"/>
      <c r="E30" s="356" t="s">
        <v>328</v>
      </c>
      <c r="F30" s="363">
        <v>0</v>
      </c>
      <c r="G30" s="363">
        <v>0</v>
      </c>
    </row>
    <row r="31" spans="1:7" ht="12.75">
      <c r="A31" s="356" t="s">
        <v>329</v>
      </c>
      <c r="B31" s="363">
        <v>807</v>
      </c>
      <c r="C31" s="363">
        <v>2001</v>
      </c>
      <c r="D31" s="350"/>
      <c r="E31" s="356" t="s">
        <v>330</v>
      </c>
      <c r="F31" s="363">
        <v>6</v>
      </c>
      <c r="G31" s="363">
        <v>10</v>
      </c>
    </row>
    <row r="32" spans="1:7" ht="12.75">
      <c r="A32" s="356" t="s">
        <v>331</v>
      </c>
      <c r="B32" s="363">
        <v>0</v>
      </c>
      <c r="C32" s="363">
        <v>0</v>
      </c>
      <c r="D32" s="350"/>
      <c r="E32" s="356" t="s">
        <v>332</v>
      </c>
      <c r="F32" s="363">
        <v>0</v>
      </c>
      <c r="G32" s="363">
        <v>9</v>
      </c>
    </row>
    <row r="33" spans="1:7" ht="12.75">
      <c r="A33" s="356" t="s">
        <v>333</v>
      </c>
      <c r="B33" s="363">
        <v>5572</v>
      </c>
      <c r="C33" s="363">
        <v>5876</v>
      </c>
      <c r="D33" s="350"/>
      <c r="E33" s="356"/>
      <c r="F33" s="363"/>
      <c r="G33" s="363"/>
    </row>
    <row r="34" spans="1:7" ht="12.75">
      <c r="A34" s="356" t="s">
        <v>334</v>
      </c>
      <c r="B34" s="363">
        <v>111</v>
      </c>
      <c r="C34" s="363">
        <v>45</v>
      </c>
      <c r="D34" s="350"/>
      <c r="E34" s="356"/>
      <c r="F34" s="363"/>
      <c r="G34" s="363"/>
    </row>
    <row r="35" spans="1:7" ht="12.75">
      <c r="A35" s="356"/>
      <c r="B35" s="363"/>
      <c r="C35" s="363"/>
      <c r="D35" s="350"/>
      <c r="E35" s="356"/>
      <c r="F35" s="363"/>
      <c r="G35" s="363"/>
    </row>
    <row r="36" spans="1:7" ht="12.75">
      <c r="A36" s="356"/>
      <c r="B36" s="363"/>
      <c r="C36" s="363"/>
      <c r="D36" s="350"/>
      <c r="E36" s="356"/>
      <c r="F36" s="363"/>
      <c r="G36" s="363"/>
    </row>
    <row r="37" spans="1:7" ht="12.75">
      <c r="A37" s="356"/>
      <c r="B37" s="363"/>
      <c r="C37" s="363"/>
      <c r="D37" s="350"/>
      <c r="E37" s="356"/>
      <c r="F37" s="363"/>
      <c r="G37" s="363"/>
    </row>
    <row r="38" spans="1:7" ht="12.75">
      <c r="A38" s="356"/>
      <c r="B38" s="363"/>
      <c r="C38" s="363"/>
      <c r="D38" s="350"/>
      <c r="E38" s="356"/>
      <c r="F38" s="363"/>
      <c r="G38" s="363"/>
    </row>
    <row r="39" spans="1:7" ht="12.75">
      <c r="A39" s="364" t="s">
        <v>335</v>
      </c>
      <c r="B39" s="365">
        <f>SUM(B27+B17)</f>
        <v>121763</v>
      </c>
      <c r="C39" s="365">
        <f>SUM(C27+C17)</f>
        <v>122299</v>
      </c>
      <c r="D39" s="366"/>
      <c r="E39" s="364" t="s">
        <v>336</v>
      </c>
      <c r="F39" s="365">
        <f>SUM(F17+F21+F27)</f>
        <v>121763</v>
      </c>
      <c r="G39" s="365">
        <f>SUM(G27+G21+G17)</f>
        <v>122299</v>
      </c>
    </row>
  </sheetData>
  <sheetProtection selectLockedCells="1" selectUnlockedCells="1"/>
  <mergeCells count="6">
    <mergeCell ref="A1:G1"/>
    <mergeCell ref="A2:G2"/>
    <mergeCell ref="A3:G3"/>
    <mergeCell ref="A4:G4"/>
    <mergeCell ref="A5:G5"/>
    <mergeCell ref="A8:G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="120" zoomScaleNormal="120" zoomScaleSheetLayoutView="100" workbookViewId="0" topLeftCell="A7">
      <selection activeCell="A1" sqref="A1"/>
    </sheetView>
  </sheetViews>
  <sheetFormatPr defaultColWidth="9.140625" defaultRowHeight="12.75"/>
  <cols>
    <col min="1" max="1" width="42.8515625" style="0" customWidth="1"/>
    <col min="2" max="2" width="11.28125" style="0" customWidth="1"/>
    <col min="3" max="3" width="20.28125" style="0" customWidth="1"/>
    <col min="4" max="4" width="22.28125" style="0" customWidth="1"/>
    <col min="5" max="5" width="11.57421875" style="0" customWidth="1"/>
  </cols>
  <sheetData>
    <row r="1" spans="1:5" ht="12.75">
      <c r="A1" s="2" t="s">
        <v>337</v>
      </c>
      <c r="B1" s="2"/>
      <c r="C1" s="2"/>
      <c r="D1" s="2"/>
      <c r="E1" s="2"/>
    </row>
    <row r="2" spans="1:5" ht="12.75">
      <c r="A2" s="367"/>
      <c r="B2" s="367"/>
      <c r="C2" s="367"/>
      <c r="D2" s="367"/>
      <c r="E2" s="367"/>
    </row>
    <row r="3" spans="1:5" ht="12.75">
      <c r="A3" s="3"/>
      <c r="B3" s="3"/>
      <c r="C3" s="3"/>
      <c r="D3" s="3"/>
      <c r="E3" s="3"/>
    </row>
    <row r="4" spans="1:5" ht="12.75">
      <c r="A4" s="367"/>
      <c r="B4" s="367"/>
      <c r="C4" s="367"/>
      <c r="D4" s="367"/>
      <c r="E4" s="367"/>
    </row>
    <row r="6" spans="1:5" ht="12.75">
      <c r="A6" s="3" t="s">
        <v>338</v>
      </c>
      <c r="B6" s="3"/>
      <c r="C6" s="3"/>
      <c r="D6" s="3"/>
      <c r="E6" s="3"/>
    </row>
    <row r="7" spans="1:5" ht="12.75">
      <c r="A7" s="3" t="s">
        <v>339</v>
      </c>
      <c r="B7" s="3"/>
      <c r="C7" s="3"/>
      <c r="D7" s="3"/>
      <c r="E7" s="3"/>
    </row>
    <row r="8" spans="1:5" ht="12.75">
      <c r="A8" s="3"/>
      <c r="B8" s="3"/>
      <c r="C8" s="3"/>
      <c r="D8" s="3"/>
      <c r="E8" s="3"/>
    </row>
    <row r="9" spans="1:5" ht="12.75">
      <c r="A9" s="3"/>
      <c r="B9" s="3"/>
      <c r="C9" s="3"/>
      <c r="D9" s="3"/>
      <c r="E9" s="3"/>
    </row>
    <row r="10" spans="1:5" ht="12.75">
      <c r="A10" s="368"/>
      <c r="B10" s="368"/>
      <c r="C10" s="368"/>
      <c r="D10" s="368"/>
      <c r="E10" s="368"/>
    </row>
    <row r="11" spans="1:5" ht="22.5" customHeight="1">
      <c r="A11" s="369" t="s">
        <v>340</v>
      </c>
      <c r="B11" s="369" t="s">
        <v>341</v>
      </c>
      <c r="C11" s="369" t="s">
        <v>342</v>
      </c>
      <c r="D11" s="369"/>
      <c r="E11" s="369" t="s">
        <v>343</v>
      </c>
    </row>
    <row r="12" spans="1:5" ht="19.5" customHeight="1">
      <c r="A12" s="369"/>
      <c r="B12" s="369"/>
      <c r="C12" s="369"/>
      <c r="D12" s="369"/>
      <c r="E12" s="369"/>
    </row>
    <row r="13" spans="1:5" ht="15" customHeight="1">
      <c r="A13" s="370" t="s">
        <v>344</v>
      </c>
      <c r="B13" s="371">
        <v>0</v>
      </c>
      <c r="C13" s="370" t="s">
        <v>345</v>
      </c>
      <c r="D13" s="370"/>
      <c r="E13" s="370">
        <v>0</v>
      </c>
    </row>
    <row r="14" spans="1:5" ht="15" customHeight="1">
      <c r="A14" s="372" t="s">
        <v>346</v>
      </c>
      <c r="B14" s="371">
        <v>0</v>
      </c>
      <c r="C14" s="370" t="s">
        <v>346</v>
      </c>
      <c r="D14" s="370"/>
      <c r="E14" s="370">
        <v>0</v>
      </c>
    </row>
    <row r="15" spans="1:5" ht="12.75">
      <c r="A15" s="373"/>
      <c r="B15" s="374"/>
      <c r="C15" s="370"/>
      <c r="D15" s="370"/>
      <c r="E15" s="370"/>
    </row>
    <row r="16" spans="1:5" ht="12.75">
      <c r="A16" s="373"/>
      <c r="B16" s="374"/>
      <c r="C16" s="370"/>
      <c r="D16" s="370"/>
      <c r="E16" s="370"/>
    </row>
    <row r="17" spans="1:5" ht="15" customHeight="1">
      <c r="A17" s="373"/>
      <c r="B17" s="375"/>
      <c r="C17" s="370"/>
      <c r="D17" s="370"/>
      <c r="E17" s="370"/>
    </row>
    <row r="18" spans="1:5" ht="15" customHeight="1">
      <c r="A18" s="373"/>
      <c r="B18" s="375"/>
      <c r="C18" s="370"/>
      <c r="D18" s="370"/>
      <c r="E18" s="370"/>
    </row>
    <row r="19" spans="1:5" ht="14.25" customHeight="1">
      <c r="A19" s="373"/>
      <c r="B19" s="375"/>
      <c r="C19" s="370"/>
      <c r="D19" s="370"/>
      <c r="E19" s="370"/>
    </row>
    <row r="20" spans="1:5" ht="15" customHeight="1">
      <c r="A20" s="376" t="s">
        <v>347</v>
      </c>
      <c r="B20" s="377">
        <v>0</v>
      </c>
      <c r="C20" s="370" t="s">
        <v>348</v>
      </c>
      <c r="D20" s="370"/>
      <c r="E20" s="370">
        <v>0</v>
      </c>
    </row>
    <row r="21" spans="1:5" ht="12.75">
      <c r="A21" s="373"/>
      <c r="B21" s="374"/>
      <c r="C21" s="370"/>
      <c r="D21" s="370"/>
      <c r="E21" s="370"/>
    </row>
    <row r="22" spans="1:5" ht="14.25" customHeight="1">
      <c r="A22" s="378"/>
      <c r="B22" s="375"/>
      <c r="C22" s="370"/>
      <c r="D22" s="370"/>
      <c r="E22" s="370"/>
    </row>
    <row r="23" spans="1:5" ht="14.25" customHeight="1">
      <c r="A23" s="373"/>
      <c r="B23" s="375"/>
      <c r="C23" s="370"/>
      <c r="D23" s="370"/>
      <c r="E23" s="370"/>
    </row>
    <row r="24" spans="1:5" ht="12.75">
      <c r="A24" s="379"/>
      <c r="B24" s="375"/>
      <c r="C24" s="370"/>
      <c r="D24" s="370"/>
      <c r="E24" s="370"/>
    </row>
    <row r="25" spans="1:5" ht="12.75">
      <c r="A25" s="379"/>
      <c r="B25" s="375"/>
      <c r="C25" s="370"/>
      <c r="D25" s="370"/>
      <c r="E25" s="370"/>
    </row>
    <row r="26" spans="1:5" ht="15" customHeight="1">
      <c r="A26" s="380" t="s">
        <v>349</v>
      </c>
      <c r="B26" s="381">
        <v>0</v>
      </c>
      <c r="C26" s="380" t="s">
        <v>350</v>
      </c>
      <c r="D26" s="380"/>
      <c r="E26" s="381">
        <v>0</v>
      </c>
    </row>
    <row r="27" spans="1:5" ht="12.75">
      <c r="A27" s="382"/>
      <c r="B27" s="382"/>
      <c r="C27" s="382"/>
      <c r="D27" s="382"/>
      <c r="E27" s="382"/>
    </row>
    <row r="28" spans="1:5" ht="15" customHeight="1">
      <c r="A28" s="380" t="s">
        <v>351</v>
      </c>
      <c r="B28" s="369"/>
      <c r="C28" s="383" t="s">
        <v>352</v>
      </c>
      <c r="D28" s="383"/>
      <c r="E28" s="369"/>
    </row>
    <row r="29" spans="1:5" ht="15" customHeight="1">
      <c r="A29" s="384" t="s">
        <v>353</v>
      </c>
      <c r="B29" s="385">
        <v>0</v>
      </c>
      <c r="C29" s="384" t="s">
        <v>354</v>
      </c>
      <c r="D29" s="384"/>
      <c r="E29" s="385">
        <v>149</v>
      </c>
    </row>
    <row r="30" spans="1:5" ht="15" customHeight="1">
      <c r="A30" s="384" t="s">
        <v>355</v>
      </c>
      <c r="B30" s="385">
        <v>3</v>
      </c>
      <c r="C30" s="384" t="s">
        <v>356</v>
      </c>
      <c r="D30" s="384"/>
      <c r="E30" s="385">
        <v>1751</v>
      </c>
    </row>
    <row r="31" spans="1:5" ht="15" customHeight="1">
      <c r="A31" s="384" t="s">
        <v>357</v>
      </c>
      <c r="B31" s="386">
        <v>5</v>
      </c>
      <c r="C31" s="387" t="s">
        <v>358</v>
      </c>
      <c r="D31" s="387"/>
      <c r="E31" s="385">
        <v>101</v>
      </c>
    </row>
    <row r="32" spans="1:5" ht="12.75">
      <c r="A32" s="388" t="s">
        <v>359</v>
      </c>
      <c r="B32" s="384">
        <v>2</v>
      </c>
      <c r="C32" s="389"/>
      <c r="D32" s="389"/>
      <c r="E32" s="389"/>
    </row>
    <row r="33" spans="1:5" ht="12.75">
      <c r="A33" s="388"/>
      <c r="B33" s="384"/>
      <c r="C33" s="390"/>
      <c r="D33" s="390"/>
      <c r="E33" s="390"/>
    </row>
    <row r="34" spans="1:5" ht="12.75">
      <c r="A34" s="388" t="s">
        <v>360</v>
      </c>
      <c r="B34" s="391"/>
      <c r="C34" s="390"/>
      <c r="D34" s="390"/>
      <c r="E34" s="390"/>
    </row>
    <row r="35" spans="1:5" ht="15" customHeight="1">
      <c r="A35" s="380" t="s">
        <v>361</v>
      </c>
      <c r="B35" s="392">
        <v>10</v>
      </c>
      <c r="C35" s="393" t="s">
        <v>362</v>
      </c>
      <c r="D35" s="393"/>
      <c r="E35" s="381">
        <v>2001</v>
      </c>
    </row>
    <row r="36" spans="1:5" ht="12.75">
      <c r="A36" s="369"/>
      <c r="B36" s="369"/>
      <c r="C36" s="369"/>
      <c r="D36" s="369"/>
      <c r="E36" s="369"/>
    </row>
    <row r="37" spans="1:5" ht="15" customHeight="1">
      <c r="A37" s="380" t="s">
        <v>363</v>
      </c>
      <c r="B37" s="381">
        <v>10</v>
      </c>
      <c r="C37" s="380" t="s">
        <v>364</v>
      </c>
      <c r="D37" s="380"/>
      <c r="E37" s="381">
        <v>2001</v>
      </c>
    </row>
  </sheetData>
  <sheetProtection selectLockedCells="1" selectUnlockedCells="1"/>
  <mergeCells count="38">
    <mergeCell ref="A1:E1"/>
    <mergeCell ref="A2:E2"/>
    <mergeCell ref="A3:E3"/>
    <mergeCell ref="A4:E4"/>
    <mergeCell ref="A6:E6"/>
    <mergeCell ref="A7:E7"/>
    <mergeCell ref="A8:E8"/>
    <mergeCell ref="A9:E9"/>
    <mergeCell ref="A10:E10"/>
    <mergeCell ref="A11:A12"/>
    <mergeCell ref="B11:B12"/>
    <mergeCell ref="C11:D12"/>
    <mergeCell ref="E11:E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27:E27"/>
    <mergeCell ref="C28:D28"/>
    <mergeCell ref="C29:D29"/>
    <mergeCell ref="C30:D30"/>
    <mergeCell ref="C31:D31"/>
    <mergeCell ref="C32:E32"/>
    <mergeCell ref="C33:E33"/>
    <mergeCell ref="C34:E34"/>
    <mergeCell ref="C35:D35"/>
    <mergeCell ref="A36:E36"/>
    <mergeCell ref="C37:D3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/>
  <cp:lastPrinted>2014-05-05T12:53:34Z</cp:lastPrinted>
  <dcterms:created xsi:type="dcterms:W3CDTF">2006-01-17T11:47:21Z</dcterms:created>
  <dcterms:modified xsi:type="dcterms:W3CDTF">2014-05-05T12:53:41Z</dcterms:modified>
  <cp:category/>
  <cp:version/>
  <cp:contentType/>
  <cp:contentStatus/>
  <cp:revision>1</cp:revision>
</cp:coreProperties>
</file>