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0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'bevétel'!$A$1:$P$36</definedName>
  </definedNames>
  <calcPr fullCalcOnLoad="1"/>
</workbook>
</file>

<file path=xl/sharedStrings.xml><?xml version="1.0" encoding="utf-8"?>
<sst xmlns="http://schemas.openxmlformats.org/spreadsheetml/2006/main" count="110" uniqueCount="75">
  <si>
    <t>Közhatalmi bevételek</t>
  </si>
  <si>
    <t>Pénzmaradvány</t>
  </si>
  <si>
    <t xml:space="preserve">ÖSSZESEN 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</si>
  <si>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</si>
  <si>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</si>
  <si>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</si>
  <si>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</si>
  <si>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</si>
  <si>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</si>
  <si>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</si>
  <si>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</si>
  <si>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</si>
  <si>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</si>
  <si>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</si>
  <si>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</si>
  <si>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</si>
  <si>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</si>
  <si>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</si>
  <si>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</si>
  <si>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</si>
  <si>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</si>
  <si>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</si>
  <si>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</si>
  <si>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</si>
  <si>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</si>
  <si>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</si>
  <si>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</si>
  <si>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</si>
  <si>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</si>
  <si>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</si>
  <si>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</si>
  <si>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</si>
  <si>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</si>
  <si>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</si>
  <si>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</si>
  <si>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</si>
  <si>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</si>
  <si>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</si>
  <si>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</si>
  <si>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</si>
  <si>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</si>
  <si>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</si>
  <si>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</si>
  <si>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</si>
  <si>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</si>
  <si>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</si>
  <si>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</si>
  <si>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</si>
  <si>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</si>
  <si>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</si>
  <si>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</si>
  <si>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</si>
  <si>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</si>
  <si>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>Tardosi Közös Önkormányzati Hivatal 2018. évi költségvetése feladatonként</t>
  </si>
  <si>
    <t xml:space="preserve">                                             Tardosi Közös Önkormányzati Hivatal  2018. évi  költségvetése feladatonként</t>
  </si>
  <si>
    <t xml:space="preserve"> forintban</t>
  </si>
  <si>
    <t>Előirányzat</t>
  </si>
  <si>
    <t>Eredeti</t>
  </si>
  <si>
    <t>Módosított</t>
  </si>
  <si>
    <t>1</t>
  </si>
  <si>
    <t>2</t>
  </si>
  <si>
    <t>3</t>
  </si>
  <si>
    <t>O</t>
  </si>
  <si>
    <t>Csabán Béla polgármester</t>
  </si>
  <si>
    <t>4</t>
  </si>
  <si>
    <t>5.</t>
  </si>
  <si>
    <t>016010</t>
  </si>
  <si>
    <t>Országgyűlési, önkormányzati és európai parlamenti képviselőlasztásokhoz kapcsolódó tevékenységek</t>
  </si>
  <si>
    <t>6.</t>
  </si>
  <si>
    <t>7.</t>
  </si>
  <si>
    <t>8.</t>
  </si>
  <si>
    <t>3.</t>
  </si>
  <si>
    <t>4.</t>
  </si>
  <si>
    <r>
      <t xml:space="preserve"> 8 . melléklet</t>
    </r>
    <r>
      <rPr>
        <vertAlign val="superscript"/>
        <sz val="11"/>
        <color indexed="8"/>
        <rFont val="Calibri"/>
        <family val="2"/>
      </rPr>
      <t>8</t>
    </r>
    <r>
      <rPr>
        <sz val="11"/>
        <color theme="1"/>
        <rFont val="Calibri"/>
        <family val="2"/>
      </rPr>
      <t xml:space="preserve">   2/2018. (II.19.) önkormányzati rendelethez</t>
    </r>
  </si>
  <si>
    <r>
      <t>8 .   melléklet</t>
    </r>
    <r>
      <rPr>
        <vertAlign val="superscript"/>
        <sz val="11"/>
        <color indexed="8"/>
        <rFont val="Calibri"/>
        <family val="2"/>
      </rPr>
      <t>8</t>
    </r>
    <r>
      <rPr>
        <sz val="11"/>
        <color theme="1"/>
        <rFont val="Calibri"/>
        <family val="2"/>
      </rPr>
      <t xml:space="preserve">   2/2018. (II.19.) számú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</si>
</sst>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17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18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21" xfId="0" applyFont="1" applyFill="1" applyBorder="1" applyAlignment="1">
      <alignment wrapText="1"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24" xfId="0" applyFont="1" applyFill="1" applyBorder="1" applyAlignment="1">
      <alignment wrapText="1"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/>
    </xf>
    <xf numFmtId="3" fontId="2" fillId="0" borderId="25" xfId="0" applyNumberFormat="1" applyFont="1" applyFill="1" applyBorder="1" applyAlignment="1">
      <alignment/>
    </xf>
    <xf numFmtId="0" fontId="2" fillId="0" borderId="26" xfId="0" applyFont="1" applyBorder="1" applyAlignment="1">
      <alignment horizontal="center" vertical="center" textRotation="90" wrapText="1"/>
    </xf>
    <xf numFmtId="49" fontId="2" fillId="0" borderId="2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28" xfId="0" applyFont="1" applyFill="1" applyBorder="1" applyAlignment="1">
      <alignment wrapText="1"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 shrinkToFit="1"/>
    </xf>
    <xf numFmtId="0" fontId="9" fillId="0" borderId="19" xfId="0" applyNumberFormat="1" applyFont="1" applyBorder="1" applyAlignment="1">
      <alignment horizontal="center" vertical="center"/>
    </xf>
    <xf numFmtId="49" fontId="40" fillId="0" borderId="15" xfId="0" applyNumberFormat="1" applyFont="1" applyBorder="1" applyAlignment="1">
      <alignment vertical="top"/>
    </xf>
    <xf numFmtId="0" fontId="40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49" fontId="7" fillId="0" borderId="34" xfId="0" applyNumberFormat="1" applyFont="1" applyFill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top" shrinkToFit="1"/>
    </xf>
    <xf numFmtId="0" fontId="2" fillId="0" borderId="36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3" fontId="7" fillId="0" borderId="1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49" fontId="4" fillId="0" borderId="40" xfId="0" applyNumberFormat="1" applyFont="1" applyFill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wrapText="1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5" fillId="0" borderId="23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5" fillId="0" borderId="4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5" xfId="0" applyNumberFormat="1" applyBorder="1" applyAlignment="1">
      <alignment/>
    </xf>
    <xf numFmtId="49" fontId="4" fillId="0" borderId="21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top" shrinkToFit="1"/>
    </xf>
    <xf numFmtId="0" fontId="2" fillId="0" borderId="11" xfId="0" applyFont="1" applyBorder="1" applyAlignment="1">
      <alignment wrapText="1"/>
    </xf>
    <xf numFmtId="3" fontId="7" fillId="0" borderId="11" xfId="0" applyNumberFormat="1" applyFont="1" applyBorder="1" applyAlignment="1">
      <alignment/>
    </xf>
    <xf numFmtId="0" fontId="40" fillId="0" borderId="19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49" fontId="40" fillId="0" borderId="15" xfId="0" applyNumberFormat="1" applyFont="1" applyBorder="1" applyAlignment="1">
      <alignment horizontal="center" vertical="top"/>
    </xf>
    <xf numFmtId="0" fontId="40" fillId="0" borderId="15" xfId="0" applyFont="1" applyBorder="1" applyAlignment="1">
      <alignment shrinkToFit="1"/>
    </xf>
    <xf numFmtId="3" fontId="40" fillId="0" borderId="15" xfId="0" applyNumberFormat="1" applyFont="1" applyBorder="1" applyAlignment="1">
      <alignment/>
    </xf>
    <xf numFmtId="0" fontId="4" fillId="0" borderId="32" xfId="0" applyNumberFormat="1" applyFont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wrapText="1"/>
    </xf>
    <xf numFmtId="0" fontId="2" fillId="0" borderId="19" xfId="0" applyNumberFormat="1" applyFont="1" applyBorder="1" applyAlignment="1">
      <alignment horizontal="center"/>
    </xf>
    <xf numFmtId="3" fontId="6" fillId="0" borderId="48" xfId="0" applyNumberFormat="1" applyFont="1" applyFill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4" fillId="0" borderId="46" xfId="0" applyFont="1" applyFill="1" applyBorder="1" applyAlignment="1">
      <alignment wrapText="1"/>
    </xf>
    <xf numFmtId="3" fontId="6" fillId="0" borderId="48" xfId="0" applyNumberFormat="1" applyFont="1" applyBorder="1" applyAlignment="1">
      <alignment/>
    </xf>
    <xf numFmtId="3" fontId="2" fillId="0" borderId="50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wrapText="1"/>
    </xf>
    <xf numFmtId="49" fontId="4" fillId="0" borderId="15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wrapText="1"/>
    </xf>
    <xf numFmtId="0" fontId="4" fillId="0" borderId="15" xfId="0" applyFon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 vertical="center" shrinkToFit="1"/>
    </xf>
    <xf numFmtId="49" fontId="0" fillId="0" borderId="52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shrinkToFit="1"/>
    </xf>
    <xf numFmtId="3" fontId="0" fillId="0" borderId="53" xfId="0" applyNumberFormat="1" applyFill="1" applyBorder="1" applyAlignment="1">
      <alignment/>
    </xf>
    <xf numFmtId="0" fontId="4" fillId="0" borderId="52" xfId="0" applyNumberFormat="1" applyFont="1" applyBorder="1" applyAlignment="1">
      <alignment horizontal="center" vertical="center"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5" fillId="0" borderId="55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Fill="1" applyBorder="1" applyAlignment="1">
      <alignment/>
    </xf>
    <xf numFmtId="3" fontId="0" fillId="0" borderId="58" xfId="0" applyNumberFormat="1" applyFill="1" applyBorder="1" applyAlignment="1">
      <alignment/>
    </xf>
    <xf numFmtId="3" fontId="0" fillId="0" borderId="59" xfId="0" applyNumberFormat="1" applyFill="1" applyBorder="1" applyAlignment="1">
      <alignment/>
    </xf>
    <xf numFmtId="3" fontId="5" fillId="0" borderId="59" xfId="0" applyNumberFormat="1" applyFont="1" applyFill="1" applyBorder="1" applyAlignment="1">
      <alignment/>
    </xf>
    <xf numFmtId="3" fontId="0" fillId="0" borderId="60" xfId="0" applyNumberFormat="1" applyFill="1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63" xfId="0" applyNumberFormat="1" applyFill="1" applyBorder="1" applyAlignment="1">
      <alignment/>
    </xf>
    <xf numFmtId="3" fontId="5" fillId="0" borderId="63" xfId="0" applyNumberFormat="1" applyFont="1" applyFill="1" applyBorder="1" applyAlignment="1">
      <alignment/>
    </xf>
    <xf numFmtId="3" fontId="0" fillId="0" borderId="64" xfId="0" applyNumberFormat="1" applyFill="1" applyBorder="1" applyAlignment="1">
      <alignment/>
    </xf>
    <xf numFmtId="3" fontId="0" fillId="0" borderId="65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66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11.00390625" style="0" customWidth="1"/>
    <col min="6" max="6" width="9.8515625" style="0" bestFit="1" customWidth="1"/>
    <col min="14" max="14" width="11.140625" style="0" customWidth="1"/>
  </cols>
  <sheetData>
    <row r="1" spans="1:16" ht="17.25">
      <c r="A1" s="139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5">
      <c r="A2" s="1"/>
      <c r="B2" s="2"/>
      <c r="C2" s="138" t="s">
        <v>53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2" t="s">
        <v>37</v>
      </c>
    </row>
    <row r="3" spans="1:16" ht="15.75" thickBot="1">
      <c r="A3" s="1"/>
      <c r="B3" s="22" t="s">
        <v>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2" t="s">
        <v>55</v>
      </c>
      <c r="O3" s="22"/>
      <c r="P3" s="22"/>
    </row>
    <row r="4" spans="1:16" ht="90.75" customHeight="1">
      <c r="A4" s="3"/>
      <c r="B4" s="26" t="s">
        <v>39</v>
      </c>
      <c r="C4" s="27" t="s">
        <v>40</v>
      </c>
      <c r="D4" s="27" t="s">
        <v>56</v>
      </c>
      <c r="E4" s="4" t="s">
        <v>45</v>
      </c>
      <c r="F4" s="4" t="s">
        <v>46</v>
      </c>
      <c r="G4" s="5" t="s">
        <v>47</v>
      </c>
      <c r="H4" s="5" t="s">
        <v>0</v>
      </c>
      <c r="I4" s="6" t="s">
        <v>48</v>
      </c>
      <c r="J4" s="4" t="s">
        <v>49</v>
      </c>
      <c r="K4" s="4" t="s">
        <v>50</v>
      </c>
      <c r="L4" s="6" t="s">
        <v>51</v>
      </c>
      <c r="M4" s="4" t="s">
        <v>1</v>
      </c>
      <c r="N4" s="7" t="s">
        <v>2</v>
      </c>
      <c r="O4" s="8"/>
      <c r="P4" s="9"/>
    </row>
    <row r="5" spans="1:16" ht="15.75" thickBot="1">
      <c r="A5" s="98"/>
      <c r="B5" s="10" t="s">
        <v>4</v>
      </c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3" t="s">
        <v>15</v>
      </c>
      <c r="N5" s="13" t="s">
        <v>33</v>
      </c>
      <c r="O5" s="14"/>
      <c r="P5" s="14"/>
    </row>
    <row r="6" spans="1:16" ht="34.5" customHeight="1">
      <c r="A6" s="95">
        <v>1</v>
      </c>
      <c r="B6" s="96" t="s">
        <v>41</v>
      </c>
      <c r="C6" s="97" t="s">
        <v>42</v>
      </c>
      <c r="D6" s="54" t="s">
        <v>57</v>
      </c>
      <c r="E6" s="55"/>
      <c r="F6" s="56">
        <v>1581580</v>
      </c>
      <c r="G6" s="57"/>
      <c r="H6" s="57"/>
      <c r="I6" s="56">
        <v>310000</v>
      </c>
      <c r="J6" s="56"/>
      <c r="K6" s="56"/>
      <c r="L6" s="56"/>
      <c r="M6" s="58"/>
      <c r="N6" s="99">
        <f aca="true" t="shared" si="0" ref="N6:N13">SUM(E6:M6)</f>
        <v>1891580</v>
      </c>
      <c r="O6" s="18"/>
      <c r="P6" s="19"/>
    </row>
    <row r="7" spans="1:16" ht="34.5" customHeight="1">
      <c r="A7" s="118">
        <v>2</v>
      </c>
      <c r="B7" s="74"/>
      <c r="C7" s="41"/>
      <c r="D7" s="17" t="s">
        <v>58</v>
      </c>
      <c r="E7" s="42"/>
      <c r="F7" s="43">
        <v>1581580</v>
      </c>
      <c r="G7" s="44"/>
      <c r="H7" s="44"/>
      <c r="I7" s="43">
        <v>310000</v>
      </c>
      <c r="J7" s="43"/>
      <c r="K7" s="43"/>
      <c r="L7" s="43"/>
      <c r="M7" s="84"/>
      <c r="N7" s="99">
        <f t="shared" si="0"/>
        <v>1891580</v>
      </c>
      <c r="O7" s="18"/>
      <c r="P7" s="19"/>
    </row>
    <row r="8" spans="1:16" ht="34.5" customHeight="1">
      <c r="A8" s="114" t="s">
        <v>61</v>
      </c>
      <c r="B8" s="75" t="s">
        <v>43</v>
      </c>
      <c r="C8" s="76" t="s">
        <v>44</v>
      </c>
      <c r="D8" s="17" t="s">
        <v>57</v>
      </c>
      <c r="E8" s="83"/>
      <c r="F8" s="81">
        <v>39094737</v>
      </c>
      <c r="G8" s="82"/>
      <c r="H8" s="82"/>
      <c r="I8" s="81"/>
      <c r="J8" s="81"/>
      <c r="K8" s="81"/>
      <c r="L8" s="81"/>
      <c r="M8" s="85">
        <v>109101</v>
      </c>
      <c r="N8" s="100">
        <f t="shared" si="0"/>
        <v>39203838</v>
      </c>
      <c r="O8" s="15"/>
      <c r="P8" s="16"/>
    </row>
    <row r="9" spans="1:16" ht="34.5" customHeight="1">
      <c r="A9" s="114" t="s">
        <v>64</v>
      </c>
      <c r="B9" s="86"/>
      <c r="C9" s="76"/>
      <c r="D9" s="41" t="s">
        <v>58</v>
      </c>
      <c r="E9" s="77"/>
      <c r="F9" s="78">
        <v>40540007</v>
      </c>
      <c r="G9" s="79"/>
      <c r="H9" s="79"/>
      <c r="I9" s="78"/>
      <c r="J9" s="78"/>
      <c r="K9" s="78"/>
      <c r="L9" s="78"/>
      <c r="M9" s="80">
        <v>89582</v>
      </c>
      <c r="N9" s="100">
        <f t="shared" si="0"/>
        <v>40629589</v>
      </c>
      <c r="O9" s="15"/>
      <c r="P9" s="16"/>
    </row>
    <row r="10" spans="1:16" ht="34.5" customHeight="1">
      <c r="A10" s="114" t="s">
        <v>65</v>
      </c>
      <c r="B10" s="108" t="s">
        <v>66</v>
      </c>
      <c r="C10" s="109" t="s">
        <v>67</v>
      </c>
      <c r="D10" s="17" t="s">
        <v>57</v>
      </c>
      <c r="E10" s="128"/>
      <c r="F10" s="81"/>
      <c r="G10" s="82"/>
      <c r="H10" s="82"/>
      <c r="I10" s="81"/>
      <c r="J10" s="81"/>
      <c r="K10" s="81"/>
      <c r="L10" s="81"/>
      <c r="M10" s="129"/>
      <c r="N10" s="104"/>
      <c r="O10" s="15"/>
      <c r="P10" s="16"/>
    </row>
    <row r="11" spans="1:16" ht="34.5" customHeight="1" thickBot="1">
      <c r="A11" s="115" t="s">
        <v>68</v>
      </c>
      <c r="B11" s="110"/>
      <c r="C11" s="111"/>
      <c r="D11" s="112" t="s">
        <v>58</v>
      </c>
      <c r="E11" s="119"/>
      <c r="F11" s="120">
        <v>979613</v>
      </c>
      <c r="G11" s="121"/>
      <c r="H11" s="121"/>
      <c r="I11" s="120"/>
      <c r="J11" s="120"/>
      <c r="K11" s="120"/>
      <c r="L11" s="120"/>
      <c r="M11" s="122"/>
      <c r="N11" s="104"/>
      <c r="O11" s="15"/>
      <c r="P11" s="16"/>
    </row>
    <row r="12" spans="1:16" s="21" customFormat="1" ht="34.5" customHeight="1">
      <c r="A12" s="65" t="s">
        <v>69</v>
      </c>
      <c r="B12" s="87"/>
      <c r="C12" s="88" t="s">
        <v>20</v>
      </c>
      <c r="D12" s="91" t="s">
        <v>57</v>
      </c>
      <c r="E12" s="89">
        <f>SUM(E6:E8)</f>
        <v>0</v>
      </c>
      <c r="F12" s="89">
        <f>SUM(F6+F8)</f>
        <v>40676317</v>
      </c>
      <c r="G12" s="89">
        <f aca="true" t="shared" si="1" ref="G12:M12">SUM(G6+G8)</f>
        <v>0</v>
      </c>
      <c r="H12" s="89">
        <f t="shared" si="1"/>
        <v>0</v>
      </c>
      <c r="I12" s="89">
        <f t="shared" si="1"/>
        <v>310000</v>
      </c>
      <c r="J12" s="89">
        <f t="shared" si="1"/>
        <v>0</v>
      </c>
      <c r="K12" s="89">
        <f t="shared" si="1"/>
        <v>0</v>
      </c>
      <c r="L12" s="89">
        <f t="shared" si="1"/>
        <v>0</v>
      </c>
      <c r="M12" s="89">
        <f t="shared" si="1"/>
        <v>109101</v>
      </c>
      <c r="N12" s="101">
        <f t="shared" si="0"/>
        <v>41095418</v>
      </c>
      <c r="O12" s="20"/>
      <c r="P12" s="16"/>
    </row>
    <row r="13" spans="1:16" ht="34.5" customHeight="1" thickBot="1">
      <c r="A13" s="90" t="s">
        <v>70</v>
      </c>
      <c r="B13" s="92"/>
      <c r="C13" s="93"/>
      <c r="D13" s="64" t="s">
        <v>58</v>
      </c>
      <c r="E13" s="94">
        <f>SUM(E7,E9)</f>
        <v>0</v>
      </c>
      <c r="F13" s="94">
        <f>SUM(F7,F9,F11)</f>
        <v>43101200</v>
      </c>
      <c r="G13" s="94">
        <f aca="true" t="shared" si="2" ref="G13:M13">SUM(G7,G9)</f>
        <v>0</v>
      </c>
      <c r="H13" s="94">
        <f t="shared" si="2"/>
        <v>0</v>
      </c>
      <c r="I13" s="94">
        <f t="shared" si="2"/>
        <v>310000</v>
      </c>
      <c r="J13" s="94">
        <f t="shared" si="2"/>
        <v>0</v>
      </c>
      <c r="K13" s="94">
        <f t="shared" si="2"/>
        <v>0</v>
      </c>
      <c r="L13" s="94">
        <f t="shared" si="2"/>
        <v>0</v>
      </c>
      <c r="M13" s="94">
        <f t="shared" si="2"/>
        <v>89582</v>
      </c>
      <c r="N13" s="102">
        <f t="shared" si="0"/>
        <v>43500782</v>
      </c>
      <c r="O13" s="15"/>
      <c r="P13" s="16"/>
    </row>
    <row r="18" spans="6:11" ht="15">
      <c r="F18" t="s">
        <v>16</v>
      </c>
      <c r="K18" t="s">
        <v>18</v>
      </c>
    </row>
    <row r="19" spans="6:12" ht="15">
      <c r="F19" t="s">
        <v>17</v>
      </c>
      <c r="K19" s="138" t="s">
        <v>19</v>
      </c>
      <c r="L19" s="138"/>
    </row>
  </sheetData>
  <sheetProtection/>
  <mergeCells count="3">
    <mergeCell ref="C2:O2"/>
    <mergeCell ref="K19:L19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0.7109375" style="0" customWidth="1"/>
    <col min="5" max="5" width="12.00390625" style="0" bestFit="1" customWidth="1"/>
    <col min="6" max="7" width="10.8515625" style="0" bestFit="1" customWidth="1"/>
    <col min="8" max="15" width="9.28125" style="0" bestFit="1" customWidth="1"/>
    <col min="16" max="16" width="11.7109375" style="0" customWidth="1"/>
  </cols>
  <sheetData>
    <row r="1" spans="1:13" ht="17.25">
      <c r="A1" s="139" t="s">
        <v>73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2:16" ht="15">
      <c r="B2" s="24"/>
      <c r="C2" s="140" t="s">
        <v>54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t="s">
        <v>38</v>
      </c>
    </row>
    <row r="3" spans="2:15" ht="15.75" thickBot="1">
      <c r="B3" s="52" t="s">
        <v>21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 t="s">
        <v>55</v>
      </c>
    </row>
    <row r="4" spans="1:16" ht="197.25" customHeight="1">
      <c r="A4" s="25"/>
      <c r="B4" s="26" t="s">
        <v>39</v>
      </c>
      <c r="C4" s="27" t="s">
        <v>40</v>
      </c>
      <c r="D4" s="27" t="s">
        <v>56</v>
      </c>
      <c r="E4" s="4" t="s">
        <v>22</v>
      </c>
      <c r="F4" s="4" t="s">
        <v>23</v>
      </c>
      <c r="G4" s="5" t="s">
        <v>24</v>
      </c>
      <c r="H4" s="5" t="s">
        <v>52</v>
      </c>
      <c r="I4" s="4" t="s">
        <v>25</v>
      </c>
      <c r="J4" s="4" t="s">
        <v>26</v>
      </c>
      <c r="K4" s="4" t="s">
        <v>27</v>
      </c>
      <c r="L4" s="4" t="s">
        <v>28</v>
      </c>
      <c r="M4" s="6" t="s">
        <v>29</v>
      </c>
      <c r="N4" s="4" t="s">
        <v>30</v>
      </c>
      <c r="O4" s="7" t="s">
        <v>31</v>
      </c>
      <c r="P4" s="50" t="s">
        <v>32</v>
      </c>
    </row>
    <row r="5" spans="1:16" ht="15.75" thickBot="1">
      <c r="A5" s="28"/>
      <c r="B5" s="29" t="s">
        <v>4</v>
      </c>
      <c r="C5" s="12" t="s">
        <v>5</v>
      </c>
      <c r="D5" s="12" t="s">
        <v>6</v>
      </c>
      <c r="E5" s="12" t="s">
        <v>7</v>
      </c>
      <c r="F5" s="30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33</v>
      </c>
      <c r="O5" s="51" t="s">
        <v>34</v>
      </c>
      <c r="P5" s="51" t="s">
        <v>62</v>
      </c>
    </row>
    <row r="6" spans="1:16" ht="34.5" customHeight="1">
      <c r="A6" s="59" t="s">
        <v>59</v>
      </c>
      <c r="B6" s="60" t="s">
        <v>41</v>
      </c>
      <c r="C6" s="54" t="s">
        <v>42</v>
      </c>
      <c r="D6" s="54" t="s">
        <v>57</v>
      </c>
      <c r="E6" s="42">
        <v>30999972</v>
      </c>
      <c r="F6" s="130">
        <v>6302546</v>
      </c>
      <c r="G6" s="131">
        <v>3792900</v>
      </c>
      <c r="H6" s="131"/>
      <c r="I6" s="130"/>
      <c r="J6" s="130"/>
      <c r="K6" s="130"/>
      <c r="L6" s="130"/>
      <c r="M6" s="130"/>
      <c r="N6" s="130"/>
      <c r="O6" s="132"/>
      <c r="P6" s="49">
        <f>SUM(E6:O6)</f>
        <v>41095418</v>
      </c>
    </row>
    <row r="7" spans="1:16" ht="34.5" customHeight="1">
      <c r="A7" s="114" t="s">
        <v>60</v>
      </c>
      <c r="B7" s="116"/>
      <c r="C7" s="46"/>
      <c r="D7" s="17" t="s">
        <v>58</v>
      </c>
      <c r="E7" s="117">
        <v>32209382</v>
      </c>
      <c r="F7" s="134">
        <v>6538406</v>
      </c>
      <c r="G7" s="135">
        <v>3773381</v>
      </c>
      <c r="H7" s="135"/>
      <c r="I7" s="136"/>
      <c r="J7" s="136"/>
      <c r="K7" s="136"/>
      <c r="L7" s="136"/>
      <c r="M7" s="136"/>
      <c r="N7" s="136"/>
      <c r="O7" s="137"/>
      <c r="P7" s="49">
        <f>SUM(E7:O7)</f>
        <v>42521169</v>
      </c>
    </row>
    <row r="8" spans="1:16" ht="34.5" customHeight="1">
      <c r="A8" s="114" t="s">
        <v>71</v>
      </c>
      <c r="B8" s="113" t="s">
        <v>66</v>
      </c>
      <c r="C8" s="109" t="s">
        <v>67</v>
      </c>
      <c r="D8" s="17" t="s">
        <v>57</v>
      </c>
      <c r="E8" s="123"/>
      <c r="F8" s="56"/>
      <c r="G8" s="57"/>
      <c r="H8" s="57"/>
      <c r="I8" s="56"/>
      <c r="J8" s="56"/>
      <c r="K8" s="56"/>
      <c r="L8" s="56"/>
      <c r="M8" s="56"/>
      <c r="N8" s="56"/>
      <c r="O8" s="133"/>
      <c r="P8" s="105">
        <f>SUM(E8:O8)</f>
        <v>0</v>
      </c>
    </row>
    <row r="9" spans="1:16" ht="34.5" customHeight="1" thickBot="1">
      <c r="A9" s="115" t="s">
        <v>72</v>
      </c>
      <c r="B9" s="96"/>
      <c r="C9" s="103"/>
      <c r="D9" s="97" t="s">
        <v>58</v>
      </c>
      <c r="E9" s="124">
        <v>738017</v>
      </c>
      <c r="F9" s="125">
        <v>140578</v>
      </c>
      <c r="G9" s="126">
        <v>101018</v>
      </c>
      <c r="H9" s="126"/>
      <c r="I9" s="125"/>
      <c r="J9" s="125"/>
      <c r="K9" s="125"/>
      <c r="L9" s="125"/>
      <c r="M9" s="125"/>
      <c r="N9" s="125"/>
      <c r="O9" s="127"/>
      <c r="P9" s="106">
        <f>SUM(E9:O9)</f>
        <v>979613</v>
      </c>
    </row>
    <row r="10" spans="1:17" s="21" customFormat="1" ht="34.5" customHeight="1">
      <c r="A10" s="65" t="s">
        <v>65</v>
      </c>
      <c r="B10" s="66"/>
      <c r="C10" s="67" t="s">
        <v>35</v>
      </c>
      <c r="D10" s="68" t="s">
        <v>57</v>
      </c>
      <c r="E10" s="69">
        <f>SUM(E6)</f>
        <v>30999972</v>
      </c>
      <c r="F10" s="69">
        <f aca="true" t="shared" si="0" ref="F10:P10">SUM(F6)</f>
        <v>6302546</v>
      </c>
      <c r="G10" s="69">
        <f t="shared" si="0"/>
        <v>3792900</v>
      </c>
      <c r="H10" s="69">
        <f t="shared" si="0"/>
        <v>0</v>
      </c>
      <c r="I10" s="69">
        <f t="shared" si="0"/>
        <v>0</v>
      </c>
      <c r="J10" s="69">
        <f t="shared" si="0"/>
        <v>0</v>
      </c>
      <c r="K10" s="69">
        <f t="shared" si="0"/>
        <v>0</v>
      </c>
      <c r="L10" s="69">
        <f t="shared" si="0"/>
        <v>0</v>
      </c>
      <c r="M10" s="69">
        <f t="shared" si="0"/>
        <v>0</v>
      </c>
      <c r="N10" s="69">
        <f t="shared" si="0"/>
        <v>0</v>
      </c>
      <c r="O10" s="71">
        <f t="shared" si="0"/>
        <v>0</v>
      </c>
      <c r="P10" s="73">
        <f t="shared" si="0"/>
        <v>41095418</v>
      </c>
      <c r="Q10" s="39"/>
    </row>
    <row r="11" spans="1:17" s="48" customFormat="1" ht="34.5" customHeight="1" thickBot="1">
      <c r="A11" s="61" t="s">
        <v>68</v>
      </c>
      <c r="B11" s="62"/>
      <c r="C11" s="63"/>
      <c r="D11" s="64" t="s">
        <v>58</v>
      </c>
      <c r="E11" s="70">
        <f>SUM(E7,E9)</f>
        <v>32947399</v>
      </c>
      <c r="F11" s="70">
        <f aca="true" t="shared" si="1" ref="F11:P11">SUM(F7,F9)</f>
        <v>6678984</v>
      </c>
      <c r="G11" s="70">
        <f t="shared" si="1"/>
        <v>3874399</v>
      </c>
      <c r="H11" s="70">
        <f t="shared" si="1"/>
        <v>0</v>
      </c>
      <c r="I11" s="70">
        <f t="shared" si="1"/>
        <v>0</v>
      </c>
      <c r="J11" s="70">
        <f t="shared" si="1"/>
        <v>0</v>
      </c>
      <c r="K11" s="70">
        <f t="shared" si="1"/>
        <v>0</v>
      </c>
      <c r="L11" s="70">
        <f t="shared" si="1"/>
        <v>0</v>
      </c>
      <c r="M11" s="70">
        <f t="shared" si="1"/>
        <v>0</v>
      </c>
      <c r="N11" s="70">
        <f t="shared" si="1"/>
        <v>0</v>
      </c>
      <c r="O11" s="72">
        <f t="shared" si="1"/>
        <v>0</v>
      </c>
      <c r="P11" s="107">
        <f t="shared" si="1"/>
        <v>43500782</v>
      </c>
      <c r="Q11" s="47"/>
    </row>
    <row r="12" spans="1:17" ht="15">
      <c r="A12" s="31"/>
      <c r="B12" s="32"/>
      <c r="E12" s="33"/>
      <c r="F12" s="33"/>
      <c r="G12" s="34"/>
      <c r="H12" s="34"/>
      <c r="J12" s="33"/>
      <c r="K12" s="33"/>
      <c r="L12" s="45"/>
      <c r="P12" s="35"/>
      <c r="Q12" s="40"/>
    </row>
    <row r="13" spans="1:16" ht="15">
      <c r="A13" s="36"/>
      <c r="B13" s="32"/>
      <c r="E13" s="37"/>
      <c r="F13" s="37"/>
      <c r="G13" s="34"/>
      <c r="H13" s="34"/>
      <c r="J13" s="2"/>
      <c r="K13" s="2"/>
      <c r="L13" s="2"/>
      <c r="P13" s="35"/>
    </row>
    <row r="14" spans="1:16" ht="15">
      <c r="A14" s="31"/>
      <c r="B14" s="32"/>
      <c r="G14" s="38" t="s">
        <v>63</v>
      </c>
      <c r="H14" s="38"/>
      <c r="K14" s="38" t="s">
        <v>36</v>
      </c>
      <c r="P14" s="35"/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2018-12-12T11:14:26Z</cp:lastPrinted>
  <dcterms:created xsi:type="dcterms:W3CDTF">2012-02-01T19:21:41Z</dcterms:created>
  <dcterms:modified xsi:type="dcterms:W3CDTF">2018-12-12T11:14:28Z</dcterms:modified>
  <cp:category/>
  <cp:version/>
  <cp:contentType/>
  <cp:contentStatus/>
</cp:coreProperties>
</file>