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F46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E8" i="1"/>
  <c r="C8" i="1"/>
  <c r="F8" i="1" l="1"/>
  <c r="C38" i="1"/>
  <c r="F38" i="1" s="1"/>
  <c r="C58" i="1"/>
  <c r="F58" i="1" s="1"/>
  <c r="C20" i="1"/>
  <c r="F20" i="1" s="1"/>
  <c r="C37" i="1" l="1"/>
  <c r="F37" i="1" l="1"/>
  <c r="C42" i="1"/>
  <c r="F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<sst xmlns="http://schemas.openxmlformats.org/spreadsheetml/2006/main" count="113" uniqueCount="99">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</sst>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</xf>
    <xf numFmtId="0" fontId="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63768334</v>
          </cell>
        </row>
        <row r="10">
          <cell r="C10">
            <v>32107480</v>
          </cell>
        </row>
        <row r="11">
          <cell r="C11">
            <v>1586000</v>
          </cell>
        </row>
        <row r="13">
          <cell r="C13">
            <v>17535396</v>
          </cell>
        </row>
        <row r="14">
          <cell r="C14">
            <v>4914377</v>
          </cell>
        </row>
        <row r="15">
          <cell r="C15">
            <v>7614000</v>
          </cell>
        </row>
        <row r="19">
          <cell r="C19">
            <v>11081</v>
          </cell>
        </row>
        <row r="20">
          <cell r="C20">
            <v>3029325</v>
          </cell>
        </row>
        <row r="23">
          <cell r="C23">
            <v>3029325</v>
          </cell>
        </row>
        <row r="24">
          <cell r="C24">
            <v>3029325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66797659</v>
          </cell>
        </row>
        <row r="38">
          <cell r="C38">
            <v>250880463</v>
          </cell>
        </row>
        <row r="39">
          <cell r="C39">
            <v>1550858</v>
          </cell>
        </row>
        <row r="41">
          <cell r="C41">
            <v>249329605</v>
          </cell>
        </row>
        <row r="42">
          <cell r="C42">
            <v>317678122</v>
          </cell>
        </row>
        <row r="46">
          <cell r="C46">
            <v>317172072</v>
          </cell>
        </row>
        <row r="47">
          <cell r="C47">
            <v>63886759</v>
          </cell>
        </row>
        <row r="48">
          <cell r="C48">
            <v>13928316</v>
          </cell>
        </row>
        <row r="49">
          <cell r="C49">
            <v>239356997</v>
          </cell>
        </row>
        <row r="52">
          <cell r="C52">
            <v>506050</v>
          </cell>
        </row>
        <row r="53">
          <cell r="C53">
            <v>506050</v>
          </cell>
        </row>
        <row r="58">
          <cell r="C58">
            <v>317678122</v>
          </cell>
        </row>
        <row r="60">
          <cell r="C60">
            <v>21.17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F61"/>
  <sheetViews>
    <sheetView tabSelected="1" view="pageLayout" topLeftCell="A37" zoomScaleNormal="115" workbookViewId="0">
      <selection activeCell="A62" sqref="A62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63768334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32107480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1586000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17535396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4914377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7614000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'[1]9.5.1. sz. mell VK 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'[1]9.5.1. sz. mell VK 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'[1]9.5.1. sz. mell VK 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v>11081</v>
      </c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3029325</v>
      </c>
      <c r="E20" s="32" t="e">
        <f>'[1]9.5.1. sz. mell VK 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5" t="s">
        <v>41</v>
      </c>
      <c r="C21" s="46"/>
      <c r="E21" s="32" t="e">
        <f>'[1]9.5.1. sz. mell VK 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'[1]9.5.1. sz. mell VK 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7">
        <f>1631175+1398150</f>
        <v>3029325</v>
      </c>
      <c r="E23" s="32" t="e">
        <f>'[1]9.5.1. sz. mell VK 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7">
        <f>1631175+1398150</f>
        <v>3029325</v>
      </c>
      <c r="E24" s="32" t="e">
        <f>'[1]9.5.1. sz. mell VK 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8" t="s">
        <v>48</v>
      </c>
      <c r="B25" s="49" t="s">
        <v>49</v>
      </c>
      <c r="C25" s="50"/>
      <c r="E25" s="32" t="e">
        <f>'[1]9.5.1. sz. mell VK 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8" t="s">
        <v>50</v>
      </c>
      <c r="B26" s="49" t="s">
        <v>51</v>
      </c>
      <c r="C26" s="44">
        <f>+C27+C28+C29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1" customFormat="1" ht="12" customHeight="1" x14ac:dyDescent="0.2">
      <c r="A27" s="51" t="s">
        <v>52</v>
      </c>
      <c r="B27" s="52" t="s">
        <v>53</v>
      </c>
      <c r="C27" s="53"/>
      <c r="E27" s="32" t="e">
        <f>'[1]9.5.1. sz. mell VK '!C27+#REF!</f>
        <v>#REF!</v>
      </c>
      <c r="F27" s="32" t="e">
        <f t="shared" si="0"/>
        <v>#REF!</v>
      </c>
    </row>
    <row r="28" spans="1:6" s="41" customFormat="1" ht="12" customHeight="1" x14ac:dyDescent="0.2">
      <c r="A28" s="51" t="s">
        <v>54</v>
      </c>
      <c r="B28" s="52" t="s">
        <v>43</v>
      </c>
      <c r="C28" s="46"/>
      <c r="E28" s="32" t="e">
        <f>'[1]9.5.1. sz. mell VK '!C28+#REF!</f>
        <v>#REF!</v>
      </c>
      <c r="F28" s="32" t="e">
        <f t="shared" si="0"/>
        <v>#REF!</v>
      </c>
    </row>
    <row r="29" spans="1:6" s="41" customFormat="1" ht="12" customHeight="1" x14ac:dyDescent="0.2">
      <c r="A29" s="51" t="s">
        <v>55</v>
      </c>
      <c r="B29" s="54" t="s">
        <v>56</v>
      </c>
      <c r="C29" s="46"/>
      <c r="E29" s="32" t="e">
        <f>'[1]9.5.1. sz. mell VK 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5" t="s">
        <v>58</v>
      </c>
      <c r="C30" s="56"/>
      <c r="E30" s="32" t="e">
        <f>'[1]9.5.1. sz. mell VK 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8" t="s">
        <v>59</v>
      </c>
      <c r="B31" s="49" t="s">
        <v>60</v>
      </c>
      <c r="C31" s="44">
        <f>+C32+C33+C34</f>
        <v>0</v>
      </c>
      <c r="E31" s="32" t="e">
        <f>'[1]9.5.1. sz. mell VK '!C31+#REF!</f>
        <v>#REF!</v>
      </c>
      <c r="F31" s="32" t="e">
        <f t="shared" si="0"/>
        <v>#REF!</v>
      </c>
    </row>
    <row r="32" spans="1:6" s="41" customFormat="1" ht="12" customHeight="1" x14ac:dyDescent="0.2">
      <c r="A32" s="51" t="s">
        <v>61</v>
      </c>
      <c r="B32" s="52" t="s">
        <v>62</v>
      </c>
      <c r="C32" s="53"/>
      <c r="E32" s="32" t="e">
        <f>'[1]9.5.1. sz. mell VK '!C32+#REF!</f>
        <v>#REF!</v>
      </c>
      <c r="F32" s="32" t="e">
        <f t="shared" si="0"/>
        <v>#REF!</v>
      </c>
    </row>
    <row r="33" spans="1:6" s="41" customFormat="1" ht="12" customHeight="1" x14ac:dyDescent="0.2">
      <c r="A33" s="51" t="s">
        <v>63</v>
      </c>
      <c r="B33" s="54" t="s">
        <v>64</v>
      </c>
      <c r="C33" s="40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66797659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60">
        <f>+C39+C40+C41</f>
        <v>250880463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1550858</v>
      </c>
      <c r="E39" s="32" t="e">
        <f>'[1]9.5.1. sz. mell VK '!C39+#REF!</f>
        <v>#REF!</v>
      </c>
      <c r="F39" s="32" t="e">
        <f t="shared" si="0"/>
        <v>#REF!</v>
      </c>
    </row>
    <row r="40" spans="1:6" s="41" customFormat="1" ht="12" customHeight="1" x14ac:dyDescent="0.2">
      <c r="A40" s="51" t="s">
        <v>77</v>
      </c>
      <c r="B40" s="54" t="s">
        <v>78</v>
      </c>
      <c r="C40" s="40"/>
      <c r="E40" s="32" t="e">
        <f>'[1]9.5.1. sz. mell VK 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5" t="s">
        <v>80</v>
      </c>
      <c r="C41" s="61">
        <f>238957245+846360+932600+1350000+200000+7043400</f>
        <v>249329605</v>
      </c>
      <c r="E41" s="32" t="e">
        <f>'[1]9.5.1. sz. mell VK 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9" t="s">
        <v>81</v>
      </c>
      <c r="B42" s="62" t="s">
        <v>82</v>
      </c>
      <c r="C42" s="63">
        <f>+C37+C38</f>
        <v>317678122</v>
      </c>
      <c r="E42" s="32" t="e">
        <f>'[1]9.5.1. sz. mell VK '!C42+#REF!</f>
        <v>#REF!</v>
      </c>
      <c r="F42" s="32" t="e">
        <f t="shared" si="0"/>
        <v>#REF!</v>
      </c>
    </row>
    <row r="43" spans="1:6" x14ac:dyDescent="0.2">
      <c r="A43" s="64"/>
      <c r="B43" s="65"/>
      <c r="C43" s="66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7"/>
      <c r="B44" s="68"/>
      <c r="C44" s="69"/>
      <c r="E44" s="32" t="e">
        <f>'[1]9.5.1. sz. mell VK '!C44+#REF!</f>
        <v>#REF!</v>
      </c>
      <c r="F44" s="32" t="e">
        <f t="shared" si="0"/>
        <v>#REF!</v>
      </c>
    </row>
    <row r="45" spans="1:6" s="73" customFormat="1" ht="12" customHeight="1" thickBot="1" x14ac:dyDescent="0.25">
      <c r="A45" s="70"/>
      <c r="B45" s="71" t="s">
        <v>83</v>
      </c>
      <c r="C45" s="72"/>
      <c r="E45" s="32" t="e">
        <f>'[1]9.5.1. sz. mell VK '!C45+#REF!</f>
        <v>#REF!</v>
      </c>
      <c r="F45" s="32" t="e">
        <f t="shared" si="0"/>
        <v>#REF!</v>
      </c>
    </row>
    <row r="46" spans="1:6" ht="12" customHeight="1" thickBot="1" x14ac:dyDescent="0.25">
      <c r="A46" s="48" t="s">
        <v>14</v>
      </c>
      <c r="B46" s="49" t="s">
        <v>84</v>
      </c>
      <c r="C46" s="30">
        <f>SUM(C47:C51)</f>
        <v>317172072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4">
        <f>60512486+720000+1365000+110000+9273+1170000</f>
        <v>63886759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47">
        <f>13261042+126360+266175+44781+1808+228150</f>
        <v>13928316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f>229985778+932600+1350000+200000+6888619</f>
        <v>239356997</v>
      </c>
      <c r="E49" s="32" t="e">
        <f>'[1]9.5.1. sz. mell VK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'[1]9.5.1. sz. mell VK '!C51+#REF!</f>
        <v>#REF!</v>
      </c>
      <c r="F51" s="32" t="e">
        <f t="shared" si="0"/>
        <v>#REF!</v>
      </c>
    </row>
    <row r="52" spans="1:6" s="73" customFormat="1" ht="12" customHeight="1" thickBot="1" x14ac:dyDescent="0.25">
      <c r="A52" s="48" t="s">
        <v>38</v>
      </c>
      <c r="B52" s="49" t="s">
        <v>90</v>
      </c>
      <c r="C52" s="44">
        <f>SUM(C53:C55)</f>
        <v>506050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53">
        <v>506050</v>
      </c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'[1]9.5.1. sz. mell VK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8" t="s">
        <v>48</v>
      </c>
      <c r="B57" s="49" t="s">
        <v>95</v>
      </c>
      <c r="C57" s="50"/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A58" s="48" t="s">
        <v>50</v>
      </c>
      <c r="B58" s="75" t="s">
        <v>96</v>
      </c>
      <c r="C58" s="76">
        <f>+C46+C52+C57</f>
        <v>317678122</v>
      </c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'[1]9.5.1. sz. mell VK '!C59+#REF!</f>
        <v>#REF!</v>
      </c>
      <c r="F59" s="32" t="e">
        <f t="shared" si="0"/>
        <v>#REF!</v>
      </c>
    </row>
    <row r="60" spans="1:6" x14ac:dyDescent="0.2">
      <c r="A60" s="79" t="s">
        <v>97</v>
      </c>
      <c r="B60" s="80"/>
      <c r="C60" s="81">
        <v>21.17</v>
      </c>
      <c r="E60" s="32" t="e">
        <f>'[1]9.5.1. sz. mell VK '!C60+#REF!</f>
        <v>#REF!</v>
      </c>
      <c r="F60" s="32" t="e">
        <f t="shared" si="0"/>
        <v>#REF!</v>
      </c>
    </row>
    <row r="61" spans="1:6" ht="13.5" thickBot="1" x14ac:dyDescent="0.25">
      <c r="A61" s="82" t="s">
        <v>98</v>
      </c>
      <c r="B61" s="83"/>
      <c r="C61" s="84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2019-05-30T15:46:24Z</dcterms:created>
  <dcterms:modified xsi:type="dcterms:W3CDTF">2019-05-30T15:46:25Z</dcterms:modified>
</cp:coreProperties>
</file>