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125"/>
  </bookViews>
  <sheets>
    <sheet name="2. m Kiadások" sheetId="7" r:id="rId1"/>
    <sheet name="1.m Bevételek" sheetId="6" r:id="rId2"/>
    <sheet name="3. m Mérleg" sheetId="4" r:id="rId3"/>
    <sheet name="5m Beruh|4 Fejl." sheetId="5" r:id="rId4"/>
    <sheet name="Munka1" sheetId="8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7"/>
  <c r="D31"/>
  <c r="C31"/>
  <c r="D29"/>
  <c r="C29"/>
  <c r="C28" s="1"/>
  <c r="D28"/>
  <c r="E18"/>
  <c r="D18"/>
  <c r="C18"/>
  <c r="E10"/>
  <c r="D10"/>
  <c r="C10"/>
  <c r="E5"/>
  <c r="E4" s="1"/>
  <c r="D5"/>
  <c r="D4" s="1"/>
  <c r="C5"/>
  <c r="C4" s="1"/>
  <c r="D4" i="6"/>
  <c r="C5"/>
  <c r="C4" s="1"/>
  <c r="C16"/>
  <c r="D16"/>
  <c r="E16"/>
  <c r="C21"/>
  <c r="C26"/>
  <c r="C27"/>
  <c r="D27"/>
  <c r="E27"/>
  <c r="C31"/>
  <c r="C43"/>
  <c r="E43"/>
  <c r="C54"/>
  <c r="D54"/>
  <c r="E54"/>
  <c r="C60"/>
  <c r="D60"/>
  <c r="D63"/>
  <c r="E63"/>
  <c r="C68"/>
  <c r="C63" s="1"/>
  <c r="C73"/>
  <c r="D73"/>
  <c r="E73"/>
  <c r="C76"/>
  <c r="D76"/>
  <c r="E76"/>
  <c r="D19" i="5"/>
  <c r="D38" i="7" l="1"/>
  <c r="C38"/>
  <c r="E38"/>
  <c r="D80" i="6"/>
  <c r="C80"/>
  <c r="E23" i="4"/>
  <c r="B22"/>
  <c r="E16"/>
  <c r="E25" s="1"/>
  <c r="B16"/>
  <c r="B24" l="1"/>
  <c r="B25" s="1"/>
</calcChain>
</file>

<file path=xl/sharedStrings.xml><?xml version="1.0" encoding="utf-8"?>
<sst xmlns="http://schemas.openxmlformats.org/spreadsheetml/2006/main" count="318" uniqueCount="259">
  <si>
    <t>ezer Ft-ban</t>
  </si>
  <si>
    <t>Sor-szám</t>
  </si>
  <si>
    <t>Megnevezés</t>
  </si>
  <si>
    <t>2017. évi eredeti</t>
  </si>
  <si>
    <t>BEVÉTELEK</t>
  </si>
  <si>
    <t>Támogatás</t>
  </si>
  <si>
    <t>1</t>
  </si>
  <si>
    <t>Költégvetési bevételek</t>
  </si>
  <si>
    <t>1.1</t>
  </si>
  <si>
    <t>Település üzemeltetéséhez kapcs. feladatok támog.</t>
  </si>
  <si>
    <t>1.2</t>
  </si>
  <si>
    <t>Egyéb kötelező önkormányzati feladat támog.</t>
  </si>
  <si>
    <t>1.3</t>
  </si>
  <si>
    <t>Falugondnoki szolgálat</t>
  </si>
  <si>
    <t>1.4</t>
  </si>
  <si>
    <t>Lakott külterületi feladatok támog.</t>
  </si>
  <si>
    <t>1.5</t>
  </si>
  <si>
    <t>1.6</t>
  </si>
  <si>
    <t>Települési önk. Szociális és gyermekj. Felad. Támog.</t>
  </si>
  <si>
    <t>1.7</t>
  </si>
  <si>
    <t>Könyvtári ,közművelődési és múzeumi feladatok</t>
  </si>
  <si>
    <t>1.8</t>
  </si>
  <si>
    <t>1.9</t>
  </si>
  <si>
    <t>Kistelepülések támogatása</t>
  </si>
  <si>
    <t>2</t>
  </si>
  <si>
    <t>3</t>
  </si>
  <si>
    <t>központi költségvetési szervtől</t>
  </si>
  <si>
    <t>4</t>
  </si>
  <si>
    <t>fejezeti kezelésű előirányzattól</t>
  </si>
  <si>
    <t>5</t>
  </si>
  <si>
    <t>TB pénzügyi alapjaiból</t>
  </si>
  <si>
    <t>6</t>
  </si>
  <si>
    <t>elkülönített állami pénzalaptól</t>
  </si>
  <si>
    <t>7</t>
  </si>
  <si>
    <t>helyi önkormányzattól</t>
  </si>
  <si>
    <t>7.1</t>
  </si>
  <si>
    <t>többcélú kistérségi társulástól</t>
  </si>
  <si>
    <t>7.2</t>
  </si>
  <si>
    <t>egyéb önkormányzati társulástól</t>
  </si>
  <si>
    <t>7.3</t>
  </si>
  <si>
    <t>helyi kisebbségi önkormányzattól</t>
  </si>
  <si>
    <t>7.4</t>
  </si>
  <si>
    <t>országos kisebbségi önkormányzattól</t>
  </si>
  <si>
    <t>8</t>
  </si>
  <si>
    <t>hatósági jogkörhöz köthető - a költségvetési szervet a külön jogszabályban meghatározott mértékben megillető bevételek</t>
  </si>
  <si>
    <t>8.1</t>
  </si>
  <si>
    <t>igazgatási szolgáltatási díj</t>
  </si>
  <si>
    <t>8.2</t>
  </si>
  <si>
    <t>felügyeleti jellegű tevékenység díja</t>
  </si>
  <si>
    <t>8.3</t>
  </si>
  <si>
    <t>bírságból származó bevétel</t>
  </si>
  <si>
    <t>9</t>
  </si>
  <si>
    <t>átengedett központi adók</t>
  </si>
  <si>
    <t>9.1</t>
  </si>
  <si>
    <t>9.2</t>
  </si>
  <si>
    <t>9.3</t>
  </si>
  <si>
    <t>gépjárműadó</t>
  </si>
  <si>
    <t>10</t>
  </si>
  <si>
    <t>helyi adók és kapcsolódó pótlékok, bírságok</t>
  </si>
  <si>
    <t>10.1</t>
  </si>
  <si>
    <t>építményadó</t>
  </si>
  <si>
    <t>10.2</t>
  </si>
  <si>
    <t>telekadó</t>
  </si>
  <si>
    <t>10.3</t>
  </si>
  <si>
    <t>kommunális adó</t>
  </si>
  <si>
    <t>10.4</t>
  </si>
  <si>
    <t>iparűzési adó</t>
  </si>
  <si>
    <t>10.5</t>
  </si>
  <si>
    <t>idegenforgalmi adó</t>
  </si>
  <si>
    <t>10.6</t>
  </si>
  <si>
    <t>11</t>
  </si>
  <si>
    <t>12</t>
  </si>
  <si>
    <t>egyéb saját bevétel</t>
  </si>
  <si>
    <t>12.1</t>
  </si>
  <si>
    <t>áru- és készletért. ellenértéke</t>
  </si>
  <si>
    <t>12.2</t>
  </si>
  <si>
    <t>szolgáltatások ellenértéke</t>
  </si>
  <si>
    <t>12.3</t>
  </si>
  <si>
    <t>bérleti és lízingdíj</t>
  </si>
  <si>
    <t>12.4</t>
  </si>
  <si>
    <t>12.5</t>
  </si>
  <si>
    <t>12.6</t>
  </si>
  <si>
    <t>13</t>
  </si>
  <si>
    <t>Egyéb saját bevétel</t>
  </si>
  <si>
    <t>14</t>
  </si>
  <si>
    <t>Hozam és kamatbevételek</t>
  </si>
  <si>
    <t>Átvett pénzeszközök államháztartáson kívülről</t>
  </si>
  <si>
    <t>15</t>
  </si>
  <si>
    <t>vállalkozásoktól</t>
  </si>
  <si>
    <t>16</t>
  </si>
  <si>
    <t>háztartásoktól</t>
  </si>
  <si>
    <t>17</t>
  </si>
  <si>
    <t>non-profit szervezetektől</t>
  </si>
  <si>
    <t>18</t>
  </si>
  <si>
    <t>külföldről</t>
  </si>
  <si>
    <t>19</t>
  </si>
  <si>
    <t>EU költsévetésből</t>
  </si>
  <si>
    <t>Pénzügyi műveletek</t>
  </si>
  <si>
    <t>20</t>
  </si>
  <si>
    <t>Működési célú hitel felvétel</t>
  </si>
  <si>
    <t>21</t>
  </si>
  <si>
    <t>Előző évi pénzmaradvány igénybevétele</t>
  </si>
  <si>
    <t>Intézményi felhalmozási kiad. támogatása</t>
  </si>
  <si>
    <t>22</t>
  </si>
  <si>
    <t>23</t>
  </si>
  <si>
    <t>24</t>
  </si>
  <si>
    <t>TB alapból</t>
  </si>
  <si>
    <t>25</t>
  </si>
  <si>
    <t>elkülönített állami pénzalapból (alaponként)</t>
  </si>
  <si>
    <t>26</t>
  </si>
  <si>
    <t>helyi önkormányzattól (önkormányzatonként)</t>
  </si>
  <si>
    <t>26.1</t>
  </si>
  <si>
    <t>26.2</t>
  </si>
  <si>
    <t>26.3</t>
  </si>
  <si>
    <t>26.4</t>
  </si>
  <si>
    <t>Felhalmozási és tőke jellegű bevételek</t>
  </si>
  <si>
    <t>27</t>
  </si>
  <si>
    <t>Felhalm.célú önkormányzati bevételek</t>
  </si>
  <si>
    <t>28</t>
  </si>
  <si>
    <t>Előző évi felhalm.célú pénzmaradvány</t>
  </si>
  <si>
    <t>Felhalmozási célú egyéb bevételek</t>
  </si>
  <si>
    <t>29</t>
  </si>
  <si>
    <t>vízi közmű koncessziós díj / eszközhaszn. díj</t>
  </si>
  <si>
    <t>30</t>
  </si>
  <si>
    <t>Felhalmozási célú kölcsön felvétele</t>
  </si>
  <si>
    <t>31</t>
  </si>
  <si>
    <t>privatizációs bevételek</t>
  </si>
  <si>
    <t>BEVÉTELEK ÖSSZESEN:</t>
  </si>
  <si>
    <t>MŰKÖDÉSI KIADÁSOK</t>
  </si>
  <si>
    <t>Támogatások folyósítása</t>
  </si>
  <si>
    <t>felügyelet alá tartozó költségvetési szervnek</t>
  </si>
  <si>
    <t>személyi juttatás</t>
  </si>
  <si>
    <t>munkaadót terhelő járulékok</t>
  </si>
  <si>
    <t>dologi jellegű kiadás</t>
  </si>
  <si>
    <t>ellátottak pénzbeni juttatása</t>
  </si>
  <si>
    <t>helyi önkorm.-nak és költségvetési szerveinek</t>
  </si>
  <si>
    <t>2.1</t>
  </si>
  <si>
    <t xml:space="preserve"> Közös Hivatal fenntartására adott támogatás</t>
  </si>
  <si>
    <t>2.2</t>
  </si>
  <si>
    <t>egyéb önkormányzati társulásnak</t>
  </si>
  <si>
    <t>2.3</t>
  </si>
  <si>
    <t>helyi kisebbségi önkormányzatnak</t>
  </si>
  <si>
    <t>2.4</t>
  </si>
  <si>
    <t>háztartásnak</t>
  </si>
  <si>
    <t>non-profit szervezetnek</t>
  </si>
  <si>
    <t>Önkormányzati működési kiadások</t>
  </si>
  <si>
    <t>elvonások és befizetések</t>
  </si>
  <si>
    <t>működési célú általános tartalék</t>
  </si>
  <si>
    <t>kölcsön folyósítás</t>
  </si>
  <si>
    <t>előző évi támogatás visszafizetése</t>
  </si>
  <si>
    <t>14.2</t>
  </si>
  <si>
    <t>Önkormányzati felhalmozási kiadások</t>
  </si>
  <si>
    <t>Ingatlan felújítások</t>
  </si>
  <si>
    <t>Ingatlan kialakítás, vásárlás</t>
  </si>
  <si>
    <t>KIADÁSOK ÖSSZESEN:</t>
  </si>
  <si>
    <t>Fejlesztési feladatok</t>
  </si>
  <si>
    <t>ALCÍM</t>
  </si>
  <si>
    <t>E Ft</t>
  </si>
  <si>
    <t>Beruházás összesen</t>
  </si>
  <si>
    <t>Európai Uniós támogatásból megvalósuló</t>
  </si>
  <si>
    <t>Nem európai uniós támogatásból megvalósuló</t>
  </si>
  <si>
    <t>FEJLESZTÉSI KIADÁSOK RÉSZLETEZÉSE</t>
  </si>
  <si>
    <t>S.sz</t>
  </si>
  <si>
    <t>Feladat megnevezése</t>
  </si>
  <si>
    <t>Összes kiadás</t>
  </si>
  <si>
    <t>Előző év végéig</t>
  </si>
  <si>
    <t>Bázis évi tény.</t>
  </si>
  <si>
    <t>Terv évi előirányzat</t>
  </si>
  <si>
    <t>További évi számított előirányzat</t>
  </si>
  <si>
    <t>1.</t>
  </si>
  <si>
    <t>Műv ház eszközbesz</t>
  </si>
  <si>
    <t>2.</t>
  </si>
  <si>
    <t>költerületi utak gépbesz saj. Forrás</t>
  </si>
  <si>
    <t>3.</t>
  </si>
  <si>
    <t>Közfogl. Eszközbesz.</t>
  </si>
  <si>
    <t>4.</t>
  </si>
  <si>
    <t>Faház vásárlás</t>
  </si>
  <si>
    <t>5.</t>
  </si>
  <si>
    <t>Ingatlan vásárlás</t>
  </si>
  <si>
    <t>6.</t>
  </si>
  <si>
    <t>imm javak és eszközbesz</t>
  </si>
  <si>
    <t>Beruh. kiad. össz.:</t>
  </si>
  <si>
    <t>Össes kiadás</t>
  </si>
  <si>
    <t>1=2+3+4</t>
  </si>
  <si>
    <t>eredeti</t>
  </si>
  <si>
    <t>mód.</t>
  </si>
  <si>
    <t>Petőfi u. buszváró</t>
  </si>
  <si>
    <t>Kossuth L. u. 6</t>
  </si>
  <si>
    <t>parképítés, fásítás</t>
  </si>
  <si>
    <t>udvar kialakítás kossuth u. 8.</t>
  </si>
  <si>
    <t>adósságkonsz felújítás</t>
  </si>
  <si>
    <t>virág u felújítása</t>
  </si>
  <si>
    <t>7.</t>
  </si>
  <si>
    <t>TAK</t>
  </si>
  <si>
    <t>8.</t>
  </si>
  <si>
    <t>hivatal épület</t>
  </si>
  <si>
    <t>Felújítási kiadások összesen</t>
  </si>
  <si>
    <t>BEVÉTEL</t>
  </si>
  <si>
    <t>KIADÁS</t>
  </si>
  <si>
    <t>MŰKÖDÉSI BEVÉTELEK</t>
  </si>
  <si>
    <t>Ezer Ft</t>
  </si>
  <si>
    <t>Települési Önkormányzatok Működésének Tám.</t>
  </si>
  <si>
    <t>Támogatási kiadás egyéb önk-i társulásnak</t>
  </si>
  <si>
    <t xml:space="preserve">Lakott külterületi feladatok támogatása </t>
  </si>
  <si>
    <t>Támogatási kölcsön háztartásnak</t>
  </si>
  <si>
    <t>Hozzájárulás a pénzbeli szociális ellátásokhoz</t>
  </si>
  <si>
    <t>Támogatás értékű műk. kiadás non-profit szervezetnek</t>
  </si>
  <si>
    <t>Szünidei gyermekétkeztetés támogatása</t>
  </si>
  <si>
    <t>Könyvtári ,közművelődési és múzeumi faledatok</t>
  </si>
  <si>
    <t>Személyi juttatások</t>
  </si>
  <si>
    <t>Helyi adók, bírságok, pótlékok, egyéb közhatalmi bev</t>
  </si>
  <si>
    <t>Munkaadót terhelő járulékok</t>
  </si>
  <si>
    <t>Dologi jellegű kiadások</t>
  </si>
  <si>
    <t>Ellátottak pénzbeni juttatása</t>
  </si>
  <si>
    <t>Tartalékok: - működési célú általános tartalék</t>
  </si>
  <si>
    <t>Egyéb önk. Feladat támogatása, kieészítő támog</t>
  </si>
  <si>
    <t xml:space="preserve">                     - működési célú céltartalék</t>
  </si>
  <si>
    <t>Átengedett adók/gépjárműadó</t>
  </si>
  <si>
    <t>Előző évi megelőlegezés visszafizetése</t>
  </si>
  <si>
    <t>Működési célú tám elkülönített áll.pénzalaptól</t>
  </si>
  <si>
    <t>Elvonások és befizetések</t>
  </si>
  <si>
    <t>MŰKÖDÉSI BEVÉTELEK ÖSSZESEN:</t>
  </si>
  <si>
    <t>MŰKÖDÉSI KIADÁSOK ÖSSZESEN:</t>
  </si>
  <si>
    <t>FELHALMOZÁSI BEVÉTELEK</t>
  </si>
  <si>
    <t>FELHALMOZÁSI KIADÁSOK</t>
  </si>
  <si>
    <t>Mvh pályázati támogatás</t>
  </si>
  <si>
    <t>Felújítási kiadások</t>
  </si>
  <si>
    <t>Felhalmozási támog elk. Állami pénzalaptól</t>
  </si>
  <si>
    <t>Felhalmozási célú önkormányzati bevételek</t>
  </si>
  <si>
    <t>Beruházás</t>
  </si>
  <si>
    <t>FELHALMOZÁSI BEVÉTELEK ÖSSZESEN:</t>
  </si>
  <si>
    <t>Felhalmozási célú céltartalék</t>
  </si>
  <si>
    <t>FELHALMOZÁSI KIADÁSOK ÖSSZESEN:</t>
  </si>
  <si>
    <t>BEVÉTELEK MINDÖSSZESEN:</t>
  </si>
  <si>
    <t>A költségvetés egyenlege (hiány):</t>
  </si>
  <si>
    <t>KIADÁSOK MINDÖSSZESEN:</t>
  </si>
  <si>
    <t>ebből: Kiegészítő támogatás</t>
  </si>
  <si>
    <t>állami támogatás előleg</t>
  </si>
  <si>
    <t>Biztosítói kártérítés</t>
  </si>
  <si>
    <t>egyéb működési</t>
  </si>
  <si>
    <t>biztosítás</t>
  </si>
  <si>
    <t>tulajdonosi bevételek</t>
  </si>
  <si>
    <t>Egyéb közhatalmi bevételek</t>
  </si>
  <si>
    <t>bírság és pótlék</t>
  </si>
  <si>
    <t>Közhatalmi bevételek és saját bevételek</t>
  </si>
  <si>
    <t>Támogatás értékű bevétel</t>
  </si>
  <si>
    <t>Önkormányzatok kiegészítő tám.</t>
  </si>
  <si>
    <t>Adósságkonszolidációban nem részesülők támog.</t>
  </si>
  <si>
    <t>Szünidei étkeztetés</t>
  </si>
  <si>
    <t>2017. évi módosított II.</t>
  </si>
  <si>
    <t>2017. évi módosított  I.</t>
  </si>
  <si>
    <t>Támogatásértékű működési kiadás</t>
  </si>
  <si>
    <t>előző évi elszámolások</t>
  </si>
  <si>
    <t>működési célú céltartalék</t>
  </si>
  <si>
    <t>Támogatásértékű felhalmozási kiadások</t>
  </si>
  <si>
    <t xml:space="preserve">Gép beszerzés. Immateriálos javak </t>
  </si>
  <si>
    <t>Informatikai eszköz felújyítás</t>
  </si>
  <si>
    <t>Bérleti díjak, szolgáltatások</t>
  </si>
  <si>
    <t>4. sz. melléklet
a 2/2018 (V.30.) önkormányzati rendelethez
Szentgáloskér Önkormányzat 2017. évi felújítási kiadásai</t>
  </si>
</sst>
</file>

<file path=xl/styles.xml><?xml version="1.0" encoding="utf-8"?>
<styleSheet xmlns="http://schemas.openxmlformats.org/spreadsheetml/2006/main">
  <fonts count="19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0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46">
    <xf numFmtId="0" fontId="0" fillId="0" borderId="0" xfId="0"/>
    <xf numFmtId="0" fontId="0" fillId="0" borderId="0" xfId="0" applyBorder="1"/>
    <xf numFmtId="0" fontId="8" fillId="0" borderId="0" xfId="0" applyFont="1" applyBorder="1"/>
    <xf numFmtId="0" fontId="0" fillId="0" borderId="0" xfId="0" applyBorder="1" applyAlignment="1"/>
    <xf numFmtId="0" fontId="8" fillId="0" borderId="0" xfId="0" applyFont="1"/>
    <xf numFmtId="0" fontId="8" fillId="0" borderId="8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/>
    <xf numFmtId="0" fontId="8" fillId="0" borderId="8" xfId="0" applyFont="1" applyBorder="1"/>
    <xf numFmtId="0" fontId="17" fillId="0" borderId="27" xfId="0" applyFont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0" fontId="17" fillId="0" borderId="27" xfId="0" applyFont="1" applyBorder="1"/>
    <xf numFmtId="3" fontId="17" fillId="0" borderId="34" xfId="0" applyNumberFormat="1" applyFont="1" applyBorder="1"/>
    <xf numFmtId="0" fontId="17" fillId="0" borderId="17" xfId="0" applyFont="1" applyBorder="1" applyAlignment="1">
      <alignment vertical="center"/>
    </xf>
    <xf numFmtId="3" fontId="17" fillId="0" borderId="39" xfId="0" applyNumberFormat="1" applyFont="1" applyBorder="1" applyAlignment="1">
      <alignment vertical="center"/>
    </xf>
    <xf numFmtId="0" fontId="17" fillId="0" borderId="17" xfId="0" applyFont="1" applyBorder="1"/>
    <xf numFmtId="3" fontId="17" fillId="0" borderId="39" xfId="0" applyNumberFormat="1" applyFont="1" applyBorder="1"/>
    <xf numFmtId="0" fontId="17" fillId="0" borderId="28" xfId="0" applyFont="1" applyBorder="1" applyAlignment="1">
      <alignment vertical="center"/>
    </xf>
    <xf numFmtId="3" fontId="17" fillId="0" borderId="55" xfId="0" applyNumberFormat="1" applyFont="1" applyBorder="1" applyAlignment="1">
      <alignment vertical="center"/>
    </xf>
    <xf numFmtId="0" fontId="17" fillId="0" borderId="28" xfId="0" applyFont="1" applyBorder="1"/>
    <xf numFmtId="3" fontId="17" fillId="0" borderId="55" xfId="0" applyNumberFormat="1" applyFont="1" applyBorder="1"/>
    <xf numFmtId="0" fontId="16" fillId="0" borderId="47" xfId="0" applyFont="1" applyBorder="1" applyAlignment="1">
      <alignment horizontal="right" vertical="center"/>
    </xf>
    <xf numFmtId="3" fontId="16" fillId="0" borderId="45" xfId="0" applyNumberFormat="1" applyFont="1" applyBorder="1" applyAlignment="1">
      <alignment vertical="center"/>
    </xf>
    <xf numFmtId="3" fontId="16" fillId="0" borderId="45" xfId="0" applyNumberFormat="1" applyFont="1" applyBorder="1"/>
    <xf numFmtId="0" fontId="17" fillId="0" borderId="61" xfId="0" applyFont="1" applyBorder="1"/>
    <xf numFmtId="3" fontId="17" fillId="0" borderId="61" xfId="0" applyNumberFormat="1" applyFont="1" applyBorder="1"/>
    <xf numFmtId="0" fontId="0" fillId="0" borderId="58" xfId="0" applyBorder="1"/>
    <xf numFmtId="3" fontId="0" fillId="0" borderId="58" xfId="0" applyNumberFormat="1" applyBorder="1"/>
    <xf numFmtId="3" fontId="8" fillId="0" borderId="0" xfId="0" applyNumberFormat="1" applyFont="1" applyBorder="1"/>
    <xf numFmtId="3" fontId="0" fillId="0" borderId="0" xfId="0" applyNumberFormat="1" applyAlignment="1"/>
    <xf numFmtId="0" fontId="7" fillId="0" borderId="0" xfId="0" applyFont="1" applyBorder="1" applyAlignment="1">
      <alignment horizontal="right" indent="8"/>
    </xf>
    <xf numFmtId="3" fontId="7" fillId="0" borderId="0" xfId="0" applyNumberFormat="1" applyFont="1" applyBorder="1"/>
    <xf numFmtId="3" fontId="0" fillId="0" borderId="0" xfId="0" applyNumberFormat="1" applyBorder="1"/>
    <xf numFmtId="0" fontId="18" fillId="0" borderId="0" xfId="1"/>
    <xf numFmtId="0" fontId="8" fillId="0" borderId="45" xfId="1" applyFont="1" applyBorder="1"/>
    <xf numFmtId="3" fontId="8" fillId="0" borderId="44" xfId="1" applyNumberFormat="1" applyFont="1" applyFill="1" applyBorder="1" applyAlignment="1"/>
    <xf numFmtId="0" fontId="18" fillId="0" borderId="39" xfId="1" applyBorder="1"/>
    <xf numFmtId="3" fontId="18" fillId="0" borderId="38" xfId="1" applyNumberFormat="1" applyBorder="1" applyAlignment="1"/>
    <xf numFmtId="0" fontId="18" fillId="0" borderId="34" xfId="1" applyBorder="1"/>
    <xf numFmtId="3" fontId="18" fillId="0" borderId="65" xfId="1" applyNumberFormat="1" applyBorder="1" applyAlignment="1"/>
    <xf numFmtId="0" fontId="18" fillId="0" borderId="11" xfId="1" applyBorder="1" applyAlignment="1"/>
    <xf numFmtId="0" fontId="8" fillId="0" borderId="9" xfId="1" applyFont="1" applyBorder="1" applyAlignment="1"/>
    <xf numFmtId="3" fontId="3" fillId="3" borderId="0" xfId="1" applyNumberFormat="1" applyFont="1" applyFill="1" applyBorder="1" applyAlignment="1">
      <alignment horizontal="left" vertical="center" wrapText="1"/>
    </xf>
    <xf numFmtId="3" fontId="14" fillId="3" borderId="0" xfId="1" applyNumberFormat="1" applyFont="1" applyFill="1" applyBorder="1" applyAlignment="1">
      <alignment horizontal="right" vertical="center" wrapText="1"/>
    </xf>
    <xf numFmtId="3" fontId="15" fillId="3" borderId="0" xfId="1" applyNumberFormat="1" applyFont="1" applyFill="1" applyBorder="1" applyAlignment="1">
      <alignment horizontal="right" vertical="center" wrapText="1"/>
    </xf>
    <xf numFmtId="0" fontId="18" fillId="0" borderId="0" xfId="1" applyBorder="1" applyAlignment="1"/>
    <xf numFmtId="0" fontId="3" fillId="3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left" vertical="center" wrapText="1"/>
    </xf>
    <xf numFmtId="3" fontId="3" fillId="3" borderId="2" xfId="1" applyNumberFormat="1" applyFont="1" applyFill="1" applyBorder="1" applyAlignment="1">
      <alignment horizontal="left" vertical="center" wrapText="1"/>
    </xf>
    <xf numFmtId="3" fontId="14" fillId="3" borderId="2" xfId="1" applyNumberFormat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left" vertical="center" wrapText="1"/>
    </xf>
    <xf numFmtId="3" fontId="13" fillId="0" borderId="54" xfId="1" applyNumberFormat="1" applyFont="1" applyBorder="1" applyAlignment="1">
      <alignment horizontal="right" vertical="center" wrapText="1"/>
    </xf>
    <xf numFmtId="3" fontId="4" fillId="0" borderId="19" xfId="1" applyNumberFormat="1" applyFont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0" fontId="3" fillId="0" borderId="19" xfId="1" applyFont="1" applyBorder="1" applyAlignment="1">
      <alignment horizontal="center" vertical="center" wrapText="1"/>
    </xf>
    <xf numFmtId="0" fontId="18" fillId="0" borderId="54" xfId="1" applyBorder="1" applyAlignment="1"/>
    <xf numFmtId="0" fontId="18" fillId="0" borderId="0" xfId="1" applyAlignment="1"/>
    <xf numFmtId="0" fontId="11" fillId="0" borderId="19" xfId="1" applyFont="1" applyBorder="1" applyAlignment="1">
      <alignment horizontal="left" vertical="center" wrapText="1"/>
    </xf>
    <xf numFmtId="3" fontId="13" fillId="0" borderId="39" xfId="1" applyNumberFormat="1" applyFont="1" applyBorder="1" applyAlignment="1">
      <alignment horizontal="right" vertical="center" wrapText="1"/>
    </xf>
    <xf numFmtId="3" fontId="4" fillId="0" borderId="17" xfId="1" applyNumberFormat="1" applyFont="1" applyBorder="1" applyAlignment="1">
      <alignment horizontal="right" vertical="center" wrapText="1"/>
    </xf>
    <xf numFmtId="3" fontId="4" fillId="0" borderId="38" xfId="1" applyNumberFormat="1" applyFont="1" applyBorder="1" applyAlignment="1">
      <alignment horizontal="right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8" fillId="0" borderId="34" xfId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18" fillId="0" borderId="11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0" fontId="8" fillId="3" borderId="0" xfId="1" applyFont="1" applyFill="1" applyBorder="1" applyAlignment="1">
      <alignment horizontal="center" vertical="center"/>
    </xf>
    <xf numFmtId="0" fontId="18" fillId="3" borderId="0" xfId="1" applyFill="1" applyBorder="1"/>
    <xf numFmtId="3" fontId="8" fillId="3" borderId="45" xfId="1" applyNumberFormat="1" applyFont="1" applyFill="1" applyBorder="1"/>
    <xf numFmtId="3" fontId="8" fillId="3" borderId="48" xfId="1" applyNumberFormat="1" applyFont="1" applyFill="1" applyBorder="1"/>
    <xf numFmtId="0" fontId="18" fillId="3" borderId="47" xfId="1" applyFill="1" applyBorder="1"/>
    <xf numFmtId="3" fontId="18" fillId="0" borderId="52" xfId="1" applyNumberFormat="1" applyBorder="1"/>
    <xf numFmtId="3" fontId="18" fillId="0" borderId="20" xfId="1" applyNumberFormat="1" applyBorder="1"/>
    <xf numFmtId="3" fontId="18" fillId="0" borderId="20" xfId="1" applyNumberFormat="1" applyBorder="1" applyAlignment="1"/>
    <xf numFmtId="0" fontId="10" fillId="0" borderId="35" xfId="1" applyFont="1" applyBorder="1" applyAlignment="1">
      <alignment horizontal="left" vertical="center"/>
    </xf>
    <xf numFmtId="0" fontId="10" fillId="0" borderId="53" xfId="1" applyFont="1" applyBorder="1" applyAlignment="1">
      <alignment horizontal="left" vertical="center"/>
    </xf>
    <xf numFmtId="0" fontId="18" fillId="0" borderId="49" xfId="1" applyBorder="1" applyAlignment="1">
      <alignment horizontal="center" vertical="center" wrapText="1"/>
    </xf>
    <xf numFmtId="3" fontId="18" fillId="0" borderId="34" xfId="1" applyNumberFormat="1" applyBorder="1"/>
    <xf numFmtId="3" fontId="18" fillId="0" borderId="13" xfId="1" applyNumberFormat="1" applyBorder="1"/>
    <xf numFmtId="0" fontId="18" fillId="0" borderId="27" xfId="1" applyBorder="1" applyAlignment="1">
      <alignment horizontal="center" vertical="center" wrapText="1"/>
    </xf>
    <xf numFmtId="0" fontId="18" fillId="0" borderId="0" xfId="1" applyBorder="1"/>
    <xf numFmtId="3" fontId="18" fillId="0" borderId="45" xfId="1" applyNumberFormat="1" applyBorder="1"/>
    <xf numFmtId="3" fontId="18" fillId="0" borderId="39" xfId="1" applyNumberFormat="1" applyBorder="1"/>
    <xf numFmtId="0" fontId="8" fillId="0" borderId="0" xfId="1" applyFont="1" applyBorder="1"/>
    <xf numFmtId="3" fontId="8" fillId="0" borderId="34" xfId="1" applyNumberFormat="1" applyFont="1" applyBorder="1"/>
    <xf numFmtId="0" fontId="18" fillId="0" borderId="11" xfId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right"/>
    </xf>
    <xf numFmtId="0" fontId="3" fillId="2" borderId="25" xfId="1" applyFont="1" applyFill="1" applyBorder="1" applyAlignment="1">
      <alignment horizontal="left" vertical="center"/>
    </xf>
    <xf numFmtId="49" fontId="3" fillId="2" borderId="8" xfId="1" applyNumberFormat="1" applyFont="1" applyFill="1" applyBorder="1" applyAlignment="1">
      <alignment horizontal="center"/>
    </xf>
    <xf numFmtId="3" fontId="4" fillId="0" borderId="24" xfId="1" applyNumberFormat="1" applyFont="1" applyBorder="1"/>
    <xf numFmtId="0" fontId="4" fillId="0" borderId="24" xfId="1" applyFont="1" applyBorder="1"/>
    <xf numFmtId="49" fontId="3" fillId="0" borderId="23" xfId="1" applyNumberFormat="1" applyFont="1" applyBorder="1" applyAlignment="1">
      <alignment horizontal="center"/>
    </xf>
    <xf numFmtId="3" fontId="4" fillId="0" borderId="15" xfId="1" applyNumberFormat="1" applyFont="1" applyBorder="1"/>
    <xf numFmtId="0" fontId="4" fillId="0" borderId="15" xfId="1" applyFont="1" applyBorder="1"/>
    <xf numFmtId="49" fontId="3" fillId="0" borderId="17" xfId="1" applyNumberFormat="1" applyFont="1" applyBorder="1" applyAlignment="1">
      <alignment horizontal="center"/>
    </xf>
    <xf numFmtId="3" fontId="4" fillId="0" borderId="22" xfId="1" applyNumberFormat="1" applyFont="1" applyBorder="1"/>
    <xf numFmtId="0" fontId="4" fillId="0" borderId="22" xfId="1" applyFont="1" applyBorder="1"/>
    <xf numFmtId="49" fontId="3" fillId="0" borderId="21" xfId="1" applyNumberFormat="1" applyFont="1" applyBorder="1" applyAlignment="1">
      <alignment horizontal="center"/>
    </xf>
    <xf numFmtId="3" fontId="4" fillId="3" borderId="10" xfId="1" applyNumberFormat="1" applyFont="1" applyFill="1" applyBorder="1" applyAlignment="1">
      <alignment horizontal="right"/>
    </xf>
    <xf numFmtId="0" fontId="3" fillId="3" borderId="9" xfId="1" applyFont="1" applyFill="1" applyBorder="1" applyAlignment="1">
      <alignment vertical="center"/>
    </xf>
    <xf numFmtId="3" fontId="4" fillId="0" borderId="15" xfId="1" applyNumberFormat="1" applyFont="1" applyBorder="1" applyAlignment="1">
      <alignment horizontal="right"/>
    </xf>
    <xf numFmtId="49" fontId="3" fillId="0" borderId="14" xfId="1" applyNumberFormat="1" applyFont="1" applyBorder="1" applyAlignment="1">
      <alignment horizontal="center"/>
    </xf>
    <xf numFmtId="0" fontId="7" fillId="0" borderId="0" xfId="1" applyFont="1"/>
    <xf numFmtId="3" fontId="6" fillId="0" borderId="20" xfId="1" applyNumberFormat="1" applyFont="1" applyBorder="1" applyAlignment="1">
      <alignment horizontal="right" vertical="center"/>
    </xf>
    <xf numFmtId="0" fontId="6" fillId="0" borderId="20" xfId="1" applyFont="1" applyBorder="1" applyAlignment="1">
      <alignment horizontal="left" indent="2"/>
    </xf>
    <xf numFmtId="49" fontId="5" fillId="0" borderId="19" xfId="1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right"/>
    </xf>
    <xf numFmtId="0" fontId="6" fillId="0" borderId="15" xfId="1" applyFont="1" applyBorder="1" applyAlignment="1">
      <alignment horizontal="left" indent="2"/>
    </xf>
    <xf numFmtId="49" fontId="5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right"/>
    </xf>
    <xf numFmtId="0" fontId="6" fillId="0" borderId="18" xfId="1" applyFont="1" applyBorder="1" applyAlignment="1">
      <alignment horizontal="left" indent="2"/>
    </xf>
    <xf numFmtId="49" fontId="5" fillId="0" borderId="16" xfId="1" applyNumberFormat="1" applyFont="1" applyBorder="1" applyAlignment="1">
      <alignment horizontal="center"/>
    </xf>
    <xf numFmtId="3" fontId="4" fillId="0" borderId="20" xfId="1" applyNumberFormat="1" applyFont="1" applyBorder="1" applyAlignment="1">
      <alignment horizontal="right" vertical="center"/>
    </xf>
    <xf numFmtId="0" fontId="4" fillId="0" borderId="20" xfId="1" applyFont="1" applyBorder="1" applyAlignment="1"/>
    <xf numFmtId="49" fontId="3" fillId="0" borderId="19" xfId="1" applyNumberFormat="1" applyFont="1" applyBorder="1" applyAlignment="1">
      <alignment horizontal="center"/>
    </xf>
    <xf numFmtId="3" fontId="4" fillId="0" borderId="18" xfId="1" applyNumberFormat="1" applyFont="1" applyBorder="1" applyAlignment="1">
      <alignment horizontal="right"/>
    </xf>
    <xf numFmtId="0" fontId="4" fillId="0" borderId="18" xfId="1" applyFont="1" applyBorder="1"/>
    <xf numFmtId="49" fontId="3" fillId="0" borderId="16" xfId="1" applyNumberFormat="1" applyFont="1" applyBorder="1" applyAlignment="1">
      <alignment horizontal="center"/>
    </xf>
    <xf numFmtId="3" fontId="4" fillId="0" borderId="13" xfId="1" applyNumberFormat="1" applyFont="1" applyBorder="1" applyAlignment="1">
      <alignment horizontal="right"/>
    </xf>
    <xf numFmtId="0" fontId="4" fillId="0" borderId="13" xfId="1" applyFont="1" applyBorder="1"/>
    <xf numFmtId="49" fontId="3" fillId="0" borderId="12" xfId="1" applyNumberFormat="1" applyFont="1" applyBorder="1" applyAlignment="1">
      <alignment horizontal="center"/>
    </xf>
    <xf numFmtId="3" fontId="4" fillId="0" borderId="20" xfId="1" applyNumberFormat="1" applyFont="1" applyBorder="1" applyAlignment="1">
      <alignment horizontal="right"/>
    </xf>
    <xf numFmtId="0" fontId="4" fillId="0" borderId="35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3" fontId="6" fillId="0" borderId="15" xfId="1" applyNumberFormat="1" applyFont="1" applyBorder="1"/>
    <xf numFmtId="49" fontId="5" fillId="0" borderId="14" xfId="1" applyNumberFormat="1" applyFont="1" applyBorder="1" applyAlignment="1">
      <alignment horizontal="center"/>
    </xf>
    <xf numFmtId="0" fontId="4" fillId="0" borderId="13" xfId="1" applyFont="1" applyBorder="1" applyAlignment="1">
      <alignment wrapText="1"/>
    </xf>
    <xf numFmtId="49" fontId="3" fillId="0" borderId="12" xfId="1" applyNumberFormat="1" applyFont="1" applyBorder="1" applyAlignment="1">
      <alignment horizontal="center" vertical="center"/>
    </xf>
    <xf numFmtId="0" fontId="18" fillId="2" borderId="6" xfId="1" applyFill="1" applyBorder="1"/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0" fontId="18" fillId="0" borderId="1" xfId="1" applyBorder="1"/>
    <xf numFmtId="0" fontId="1" fillId="0" borderId="2" xfId="1" applyFont="1" applyBorder="1" applyAlignment="1">
      <alignment horizontal="center" vertical="center" wrapText="1"/>
    </xf>
    <xf numFmtId="49" fontId="3" fillId="2" borderId="26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right" vertical="center"/>
    </xf>
    <xf numFmtId="0" fontId="18" fillId="2" borderId="3" xfId="1" applyFill="1" applyBorder="1"/>
    <xf numFmtId="49" fontId="3" fillId="0" borderId="27" xfId="1" applyNumberFormat="1" applyFont="1" applyBorder="1" applyAlignment="1">
      <alignment horizontal="center" wrapText="1"/>
    </xf>
    <xf numFmtId="0" fontId="4" fillId="0" borderId="13" xfId="1" applyFont="1" applyBorder="1" applyAlignment="1">
      <alignment horizontal="left" wrapText="1"/>
    </xf>
    <xf numFmtId="3" fontId="4" fillId="0" borderId="13" xfId="1" applyNumberFormat="1" applyFont="1" applyBorder="1" applyAlignment="1">
      <alignment horizontal="right" vertical="center"/>
    </xf>
    <xf numFmtId="49" fontId="5" fillId="4" borderId="17" xfId="1" applyNumberFormat="1" applyFont="1" applyFill="1" applyBorder="1" applyAlignment="1">
      <alignment horizontal="center" wrapText="1"/>
    </xf>
    <xf numFmtId="0" fontId="6" fillId="4" borderId="15" xfId="1" applyFont="1" applyFill="1" applyBorder="1" applyAlignment="1">
      <alignment horizontal="left" vertical="center" wrapText="1" indent="2"/>
    </xf>
    <xf numFmtId="3" fontId="6" fillId="4" borderId="15" xfId="1" applyNumberFormat="1" applyFont="1" applyFill="1" applyBorder="1" applyAlignment="1">
      <alignment horizontal="right" vertical="center"/>
    </xf>
    <xf numFmtId="49" fontId="5" fillId="0" borderId="28" xfId="1" applyNumberFormat="1" applyFont="1" applyBorder="1" applyAlignment="1">
      <alignment horizontal="center" wrapText="1"/>
    </xf>
    <xf numFmtId="0" fontId="6" fillId="0" borderId="18" xfId="1" applyFont="1" applyBorder="1" applyAlignment="1">
      <alignment horizontal="left" vertical="center" wrapText="1" indent="2"/>
    </xf>
    <xf numFmtId="3" fontId="6" fillId="0" borderId="18" xfId="1" applyNumberFormat="1" applyFont="1" applyBorder="1" applyAlignment="1">
      <alignment horizontal="right" vertical="center"/>
    </xf>
    <xf numFmtId="49" fontId="3" fillId="4" borderId="17" xfId="1" applyNumberFormat="1" applyFont="1" applyFill="1" applyBorder="1" applyAlignment="1">
      <alignment horizontal="center"/>
    </xf>
    <xf numFmtId="0" fontId="4" fillId="4" borderId="15" xfId="1" applyFont="1" applyFill="1" applyBorder="1"/>
    <xf numFmtId="3" fontId="4" fillId="4" borderId="15" xfId="1" applyNumberFormat="1" applyFont="1" applyFill="1" applyBorder="1" applyAlignment="1">
      <alignment horizontal="right"/>
    </xf>
    <xf numFmtId="49" fontId="5" fillId="4" borderId="17" xfId="1" applyNumberFormat="1" applyFont="1" applyFill="1" applyBorder="1" applyAlignment="1">
      <alignment horizontal="center"/>
    </xf>
    <xf numFmtId="0" fontId="6" fillId="4" borderId="15" xfId="1" applyFont="1" applyFill="1" applyBorder="1" applyAlignment="1">
      <alignment horizontal="left" indent="2"/>
    </xf>
    <xf numFmtId="3" fontId="6" fillId="4" borderId="15" xfId="1" applyNumberFormat="1" applyFont="1" applyFill="1" applyBorder="1" applyAlignment="1">
      <alignment horizontal="right"/>
    </xf>
    <xf numFmtId="49" fontId="5" fillId="4" borderId="28" xfId="1" applyNumberFormat="1" applyFont="1" applyFill="1" applyBorder="1" applyAlignment="1">
      <alignment horizontal="center"/>
    </xf>
    <xf numFmtId="0" fontId="6" fillId="4" borderId="18" xfId="1" applyFont="1" applyFill="1" applyBorder="1" applyAlignment="1">
      <alignment horizontal="left" indent="2"/>
    </xf>
    <xf numFmtId="3" fontId="6" fillId="4" borderId="18" xfId="1" applyNumberFormat="1" applyFont="1" applyFill="1" applyBorder="1" applyAlignment="1">
      <alignment horizontal="right"/>
    </xf>
    <xf numFmtId="49" fontId="3" fillId="4" borderId="28" xfId="1" applyNumberFormat="1" applyFont="1" applyFill="1" applyBorder="1" applyAlignment="1">
      <alignment horizontal="center"/>
    </xf>
    <xf numFmtId="0" fontId="4" fillId="4" borderId="18" xfId="1" applyFont="1" applyFill="1" applyBorder="1" applyAlignment="1">
      <alignment horizontal="left"/>
    </xf>
    <xf numFmtId="3" fontId="4" fillId="4" borderId="18" xfId="1" applyNumberFormat="1" applyFont="1" applyFill="1" applyBorder="1" applyAlignment="1">
      <alignment horizontal="right"/>
    </xf>
    <xf numFmtId="0" fontId="4" fillId="4" borderId="15" xfId="1" applyFont="1" applyFill="1" applyBorder="1" applyAlignment="1">
      <alignment horizontal="left"/>
    </xf>
    <xf numFmtId="0" fontId="3" fillId="2" borderId="25" xfId="1" applyFont="1" applyFill="1" applyBorder="1" applyAlignment="1">
      <alignment vertical="center"/>
    </xf>
    <xf numFmtId="0" fontId="18" fillId="2" borderId="54" xfId="1" applyFill="1" applyBorder="1"/>
    <xf numFmtId="0" fontId="1" fillId="0" borderId="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8" fillId="0" borderId="1" xfId="0" applyFont="1" applyBorder="1" applyAlignment="1"/>
    <xf numFmtId="0" fontId="0" fillId="0" borderId="0" xfId="0" applyAlignment="1">
      <alignment horizontal="justify" wrapText="1"/>
    </xf>
    <xf numFmtId="0" fontId="9" fillId="0" borderId="63" xfId="1" applyFont="1" applyFill="1" applyBorder="1" applyAlignment="1">
      <alignment horizontal="left"/>
    </xf>
    <xf numFmtId="0" fontId="9" fillId="0" borderId="43" xfId="1" applyFont="1" applyFill="1" applyBorder="1" applyAlignment="1">
      <alignment horizontal="left"/>
    </xf>
    <xf numFmtId="0" fontId="18" fillId="0" borderId="43" xfId="1" applyBorder="1" applyAlignment="1"/>
    <xf numFmtId="0" fontId="18" fillId="0" borderId="62" xfId="1" applyBorder="1" applyAlignment="1"/>
    <xf numFmtId="0" fontId="11" fillId="0" borderId="19" xfId="1" applyFont="1" applyBorder="1" applyAlignment="1">
      <alignment horizontal="left" vertical="center" wrapText="1"/>
    </xf>
    <xf numFmtId="0" fontId="18" fillId="0" borderId="0" xfId="1" applyAlignment="1"/>
    <xf numFmtId="0" fontId="18" fillId="0" borderId="54" xfId="1" applyBorder="1" applyAlignment="1"/>
    <xf numFmtId="0" fontId="3" fillId="3" borderId="40" xfId="1" applyFont="1" applyFill="1" applyBorder="1" applyAlignment="1">
      <alignment horizontal="left" vertical="center" wrapText="1"/>
    </xf>
    <xf numFmtId="0" fontId="18" fillId="0" borderId="1" xfId="1" applyBorder="1" applyAlignment="1"/>
    <xf numFmtId="0" fontId="18" fillId="0" borderId="60" xfId="1" applyBorder="1" applyAlignment="1"/>
    <xf numFmtId="0" fontId="18" fillId="0" borderId="0" xfId="1" applyAlignment="1">
      <alignment horizontal="center" vertical="center" wrapText="1"/>
    </xf>
    <xf numFmtId="0" fontId="8" fillId="0" borderId="26" xfId="1" applyFont="1" applyBorder="1" applyAlignment="1"/>
    <xf numFmtId="0" fontId="8" fillId="0" borderId="3" xfId="1" applyFont="1" applyBorder="1" applyAlignment="1"/>
    <xf numFmtId="0" fontId="18" fillId="0" borderId="3" xfId="1" applyBorder="1" applyAlignment="1"/>
    <xf numFmtId="0" fontId="18" fillId="0" borderId="25" xfId="1" applyBorder="1" applyAlignment="1"/>
    <xf numFmtId="0" fontId="18" fillId="0" borderId="56" xfId="1" applyBorder="1" applyAlignment="1"/>
    <xf numFmtId="0" fontId="18" fillId="0" borderId="32" xfId="1" applyBorder="1" applyAlignment="1"/>
    <xf numFmtId="0" fontId="18" fillId="0" borderId="57" xfId="1" applyBorder="1" applyAlignment="1"/>
    <xf numFmtId="0" fontId="18" fillId="0" borderId="14" xfId="1" applyBorder="1" applyAlignment="1"/>
    <xf numFmtId="0" fontId="18" fillId="0" borderId="37" xfId="1" applyBorder="1" applyAlignment="1"/>
    <xf numFmtId="0" fontId="18" fillId="0" borderId="64" xfId="1" applyBorder="1" applyAlignment="1"/>
    <xf numFmtId="0" fontId="0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8" fillId="0" borderId="19" xfId="1" applyBorder="1" applyAlignment="1">
      <alignment horizontal="center" vertical="center" wrapText="1"/>
    </xf>
    <xf numFmtId="0" fontId="18" fillId="0" borderId="40" xfId="1" applyBorder="1" applyAlignment="1">
      <alignment horizontal="center" vertical="center" wrapText="1"/>
    </xf>
    <xf numFmtId="0" fontId="18" fillId="0" borderId="6" xfId="1" applyBorder="1" applyAlignment="1"/>
    <xf numFmtId="0" fontId="18" fillId="0" borderId="7" xfId="1" applyBorder="1" applyAlignment="1"/>
    <xf numFmtId="0" fontId="18" fillId="0" borderId="0" xfId="1" applyBorder="1" applyAlignment="1"/>
    <xf numFmtId="0" fontId="3" fillId="0" borderId="8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left" vertical="center" wrapText="1"/>
    </xf>
    <xf numFmtId="0" fontId="12" fillId="0" borderId="32" xfId="1" applyFont="1" applyBorder="1" applyAlignment="1"/>
    <xf numFmtId="0" fontId="12" fillId="0" borderId="57" xfId="1" applyFont="1" applyBorder="1" applyAlignment="1"/>
    <xf numFmtId="0" fontId="11" fillId="0" borderId="16" xfId="1" applyFont="1" applyBorder="1" applyAlignment="1">
      <alignment horizontal="left" vertical="center" wrapText="1"/>
    </xf>
    <xf numFmtId="0" fontId="18" fillId="0" borderId="58" xfId="1" applyBorder="1" applyAlignment="1"/>
    <xf numFmtId="0" fontId="18" fillId="0" borderId="59" xfId="1" applyBorder="1" applyAlignment="1"/>
    <xf numFmtId="0" fontId="8" fillId="0" borderId="22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3" fontId="18" fillId="0" borderId="13" xfId="1" applyNumberFormat="1" applyBorder="1" applyAlignment="1"/>
    <xf numFmtId="0" fontId="10" fillId="0" borderId="50" xfId="1" applyFont="1" applyBorder="1" applyAlignment="1">
      <alignment horizontal="left" vertical="center"/>
    </xf>
    <xf numFmtId="0" fontId="18" fillId="0" borderId="51" xfId="1" applyBorder="1" applyAlignment="1">
      <alignment horizontal="left" vertical="center"/>
    </xf>
    <xf numFmtId="0" fontId="8" fillId="3" borderId="48" xfId="1" applyFont="1" applyFill="1" applyBorder="1" applyAlignment="1">
      <alignment horizontal="center" vertical="center"/>
    </xf>
    <xf numFmtId="3" fontId="8" fillId="3" borderId="48" xfId="1" applyNumberFormat="1" applyFont="1" applyFill="1" applyBorder="1" applyAlignment="1"/>
    <xf numFmtId="0" fontId="18" fillId="0" borderId="8" xfId="1" applyBorder="1" applyAlignment="1"/>
    <xf numFmtId="0" fontId="18" fillId="0" borderId="10" xfId="1" applyBorder="1" applyAlignment="1"/>
    <xf numFmtId="0" fontId="18" fillId="0" borderId="29" xfId="1" applyBorder="1" applyAlignment="1"/>
    <xf numFmtId="0" fontId="18" fillId="0" borderId="9" xfId="1" applyBorder="1" applyAlignment="1"/>
    <xf numFmtId="0" fontId="18" fillId="0" borderId="5" xfId="1" applyBorder="1" applyAlignment="1"/>
    <xf numFmtId="0" fontId="18" fillId="0" borderId="30" xfId="1" applyBorder="1" applyAlignment="1"/>
    <xf numFmtId="0" fontId="18" fillId="0" borderId="19" xfId="1" applyBorder="1" applyAlignment="1"/>
    <xf numFmtId="0" fontId="18" fillId="0" borderId="35" xfId="1" applyBorder="1" applyAlignment="1"/>
    <xf numFmtId="0" fontId="18" fillId="0" borderId="40" xfId="1" applyBorder="1" applyAlignment="1"/>
    <xf numFmtId="0" fontId="18" fillId="0" borderId="41" xfId="1" applyBorder="1" applyAlignment="1"/>
    <xf numFmtId="0" fontId="8" fillId="0" borderId="31" xfId="1" applyFont="1" applyBorder="1" applyAlignment="1"/>
    <xf numFmtId="0" fontId="8" fillId="0" borderId="32" xfId="1" applyFont="1" applyBorder="1" applyAlignment="1"/>
    <xf numFmtId="0" fontId="18" fillId="0" borderId="33" xfId="1" applyBorder="1" applyAlignment="1"/>
    <xf numFmtId="0" fontId="18" fillId="0" borderId="36" xfId="1" applyBorder="1" applyAlignment="1"/>
    <xf numFmtId="0" fontId="18" fillId="0" borderId="38" xfId="1" applyBorder="1" applyAlignment="1"/>
    <xf numFmtId="0" fontId="18" fillId="0" borderId="42" xfId="1" applyBorder="1" applyAlignment="1"/>
    <xf numFmtId="0" fontId="18" fillId="0" borderId="44" xfId="1" applyBorder="1" applyAlignment="1"/>
    <xf numFmtId="0" fontId="9" fillId="0" borderId="1" xfId="1" applyFont="1" applyBorder="1" applyAlignment="1"/>
    <xf numFmtId="0" fontId="8" fillId="0" borderId="21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38"/>
  <sheetViews>
    <sheetView tabSelected="1" view="pageLayout" topLeftCell="A28" zoomScaleNormal="100" workbookViewId="0">
      <selection activeCell="G9" sqref="G9"/>
    </sheetView>
  </sheetViews>
  <sheetFormatPr defaultRowHeight="12.75"/>
  <cols>
    <col min="1" max="1" width="6" style="33" customWidth="1"/>
    <col min="2" max="2" width="40.5703125" style="33" customWidth="1"/>
    <col min="3" max="3" width="7.7109375" style="33" customWidth="1"/>
    <col min="4" max="4" width="8.85546875" style="33" customWidth="1"/>
    <col min="5" max="5" width="12.140625" style="33" customWidth="1"/>
    <col min="6" max="255" width="9.140625" style="33"/>
    <col min="256" max="256" width="6" style="33" customWidth="1"/>
    <col min="257" max="257" width="49.7109375" style="33" customWidth="1"/>
    <col min="258" max="261" width="10.28515625" style="33" customWidth="1"/>
    <col min="262" max="511" width="9.140625" style="33"/>
    <col min="512" max="512" width="6" style="33" customWidth="1"/>
    <col min="513" max="513" width="49.7109375" style="33" customWidth="1"/>
    <col min="514" max="517" width="10.28515625" style="33" customWidth="1"/>
    <col min="518" max="767" width="9.140625" style="33"/>
    <col min="768" max="768" width="6" style="33" customWidth="1"/>
    <col min="769" max="769" width="49.7109375" style="33" customWidth="1"/>
    <col min="770" max="773" width="10.28515625" style="33" customWidth="1"/>
    <col min="774" max="1023" width="9.140625" style="33"/>
    <col min="1024" max="1024" width="6" style="33" customWidth="1"/>
    <col min="1025" max="1025" width="49.7109375" style="33" customWidth="1"/>
    <col min="1026" max="1029" width="10.28515625" style="33" customWidth="1"/>
    <col min="1030" max="1279" width="9.140625" style="33"/>
    <col min="1280" max="1280" width="6" style="33" customWidth="1"/>
    <col min="1281" max="1281" width="49.7109375" style="33" customWidth="1"/>
    <col min="1282" max="1285" width="10.28515625" style="33" customWidth="1"/>
    <col min="1286" max="1535" width="9.140625" style="33"/>
    <col min="1536" max="1536" width="6" style="33" customWidth="1"/>
    <col min="1537" max="1537" width="49.7109375" style="33" customWidth="1"/>
    <col min="1538" max="1541" width="10.28515625" style="33" customWidth="1"/>
    <col min="1542" max="1791" width="9.140625" style="33"/>
    <col min="1792" max="1792" width="6" style="33" customWidth="1"/>
    <col min="1793" max="1793" width="49.7109375" style="33" customWidth="1"/>
    <col min="1794" max="1797" width="10.28515625" style="33" customWidth="1"/>
    <col min="1798" max="2047" width="9.140625" style="33"/>
    <col min="2048" max="2048" width="6" style="33" customWidth="1"/>
    <col min="2049" max="2049" width="49.7109375" style="33" customWidth="1"/>
    <col min="2050" max="2053" width="10.28515625" style="33" customWidth="1"/>
    <col min="2054" max="2303" width="9.140625" style="33"/>
    <col min="2304" max="2304" width="6" style="33" customWidth="1"/>
    <col min="2305" max="2305" width="49.7109375" style="33" customWidth="1"/>
    <col min="2306" max="2309" width="10.28515625" style="33" customWidth="1"/>
    <col min="2310" max="2559" width="9.140625" style="33"/>
    <col min="2560" max="2560" width="6" style="33" customWidth="1"/>
    <col min="2561" max="2561" width="49.7109375" style="33" customWidth="1"/>
    <col min="2562" max="2565" width="10.28515625" style="33" customWidth="1"/>
    <col min="2566" max="2815" width="9.140625" style="33"/>
    <col min="2816" max="2816" width="6" style="33" customWidth="1"/>
    <col min="2817" max="2817" width="49.7109375" style="33" customWidth="1"/>
    <col min="2818" max="2821" width="10.28515625" style="33" customWidth="1"/>
    <col min="2822" max="3071" width="9.140625" style="33"/>
    <col min="3072" max="3072" width="6" style="33" customWidth="1"/>
    <col min="3073" max="3073" width="49.7109375" style="33" customWidth="1"/>
    <col min="3074" max="3077" width="10.28515625" style="33" customWidth="1"/>
    <col min="3078" max="3327" width="9.140625" style="33"/>
    <col min="3328" max="3328" width="6" style="33" customWidth="1"/>
    <col min="3329" max="3329" width="49.7109375" style="33" customWidth="1"/>
    <col min="3330" max="3333" width="10.28515625" style="33" customWidth="1"/>
    <col min="3334" max="3583" width="9.140625" style="33"/>
    <col min="3584" max="3584" width="6" style="33" customWidth="1"/>
    <col min="3585" max="3585" width="49.7109375" style="33" customWidth="1"/>
    <col min="3586" max="3589" width="10.28515625" style="33" customWidth="1"/>
    <col min="3590" max="3839" width="9.140625" style="33"/>
    <col min="3840" max="3840" width="6" style="33" customWidth="1"/>
    <col min="3841" max="3841" width="49.7109375" style="33" customWidth="1"/>
    <col min="3842" max="3845" width="10.28515625" style="33" customWidth="1"/>
    <col min="3846" max="4095" width="9.140625" style="33"/>
    <col min="4096" max="4096" width="6" style="33" customWidth="1"/>
    <col min="4097" max="4097" width="49.7109375" style="33" customWidth="1"/>
    <col min="4098" max="4101" width="10.28515625" style="33" customWidth="1"/>
    <col min="4102" max="4351" width="9.140625" style="33"/>
    <col min="4352" max="4352" width="6" style="33" customWidth="1"/>
    <col min="4353" max="4353" width="49.7109375" style="33" customWidth="1"/>
    <col min="4354" max="4357" width="10.28515625" style="33" customWidth="1"/>
    <col min="4358" max="4607" width="9.140625" style="33"/>
    <col min="4608" max="4608" width="6" style="33" customWidth="1"/>
    <col min="4609" max="4609" width="49.7109375" style="33" customWidth="1"/>
    <col min="4610" max="4613" width="10.28515625" style="33" customWidth="1"/>
    <col min="4614" max="4863" width="9.140625" style="33"/>
    <col min="4864" max="4864" width="6" style="33" customWidth="1"/>
    <col min="4865" max="4865" width="49.7109375" style="33" customWidth="1"/>
    <col min="4866" max="4869" width="10.28515625" style="33" customWidth="1"/>
    <col min="4870" max="5119" width="9.140625" style="33"/>
    <col min="5120" max="5120" width="6" style="33" customWidth="1"/>
    <col min="5121" max="5121" width="49.7109375" style="33" customWidth="1"/>
    <col min="5122" max="5125" width="10.28515625" style="33" customWidth="1"/>
    <col min="5126" max="5375" width="9.140625" style="33"/>
    <col min="5376" max="5376" width="6" style="33" customWidth="1"/>
    <col min="5377" max="5377" width="49.7109375" style="33" customWidth="1"/>
    <col min="5378" max="5381" width="10.28515625" style="33" customWidth="1"/>
    <col min="5382" max="5631" width="9.140625" style="33"/>
    <col min="5632" max="5632" width="6" style="33" customWidth="1"/>
    <col min="5633" max="5633" width="49.7109375" style="33" customWidth="1"/>
    <col min="5634" max="5637" width="10.28515625" style="33" customWidth="1"/>
    <col min="5638" max="5887" width="9.140625" style="33"/>
    <col min="5888" max="5888" width="6" style="33" customWidth="1"/>
    <col min="5889" max="5889" width="49.7109375" style="33" customWidth="1"/>
    <col min="5890" max="5893" width="10.28515625" style="33" customWidth="1"/>
    <col min="5894" max="6143" width="9.140625" style="33"/>
    <col min="6144" max="6144" width="6" style="33" customWidth="1"/>
    <col min="6145" max="6145" width="49.7109375" style="33" customWidth="1"/>
    <col min="6146" max="6149" width="10.28515625" style="33" customWidth="1"/>
    <col min="6150" max="6399" width="9.140625" style="33"/>
    <col min="6400" max="6400" width="6" style="33" customWidth="1"/>
    <col min="6401" max="6401" width="49.7109375" style="33" customWidth="1"/>
    <col min="6402" max="6405" width="10.28515625" style="33" customWidth="1"/>
    <col min="6406" max="6655" width="9.140625" style="33"/>
    <col min="6656" max="6656" width="6" style="33" customWidth="1"/>
    <col min="6657" max="6657" width="49.7109375" style="33" customWidth="1"/>
    <col min="6658" max="6661" width="10.28515625" style="33" customWidth="1"/>
    <col min="6662" max="6911" width="9.140625" style="33"/>
    <col min="6912" max="6912" width="6" style="33" customWidth="1"/>
    <col min="6913" max="6913" width="49.7109375" style="33" customWidth="1"/>
    <col min="6914" max="6917" width="10.28515625" style="33" customWidth="1"/>
    <col min="6918" max="7167" width="9.140625" style="33"/>
    <col min="7168" max="7168" width="6" style="33" customWidth="1"/>
    <col min="7169" max="7169" width="49.7109375" style="33" customWidth="1"/>
    <col min="7170" max="7173" width="10.28515625" style="33" customWidth="1"/>
    <col min="7174" max="7423" width="9.140625" style="33"/>
    <col min="7424" max="7424" width="6" style="33" customWidth="1"/>
    <col min="7425" max="7425" width="49.7109375" style="33" customWidth="1"/>
    <col min="7426" max="7429" width="10.28515625" style="33" customWidth="1"/>
    <col min="7430" max="7679" width="9.140625" style="33"/>
    <col min="7680" max="7680" width="6" style="33" customWidth="1"/>
    <col min="7681" max="7681" width="49.7109375" style="33" customWidth="1"/>
    <col min="7682" max="7685" width="10.28515625" style="33" customWidth="1"/>
    <col min="7686" max="7935" width="9.140625" style="33"/>
    <col min="7936" max="7936" width="6" style="33" customWidth="1"/>
    <col min="7937" max="7937" width="49.7109375" style="33" customWidth="1"/>
    <col min="7938" max="7941" width="10.28515625" style="33" customWidth="1"/>
    <col min="7942" max="8191" width="9.140625" style="33"/>
    <col min="8192" max="8192" width="6" style="33" customWidth="1"/>
    <col min="8193" max="8193" width="49.7109375" style="33" customWidth="1"/>
    <col min="8194" max="8197" width="10.28515625" style="33" customWidth="1"/>
    <col min="8198" max="8447" width="9.140625" style="33"/>
    <col min="8448" max="8448" width="6" style="33" customWidth="1"/>
    <col min="8449" max="8449" width="49.7109375" style="33" customWidth="1"/>
    <col min="8450" max="8453" width="10.28515625" style="33" customWidth="1"/>
    <col min="8454" max="8703" width="9.140625" style="33"/>
    <col min="8704" max="8704" width="6" style="33" customWidth="1"/>
    <col min="8705" max="8705" width="49.7109375" style="33" customWidth="1"/>
    <col min="8706" max="8709" width="10.28515625" style="33" customWidth="1"/>
    <col min="8710" max="8959" width="9.140625" style="33"/>
    <col min="8960" max="8960" width="6" style="33" customWidth="1"/>
    <col min="8961" max="8961" width="49.7109375" style="33" customWidth="1"/>
    <col min="8962" max="8965" width="10.28515625" style="33" customWidth="1"/>
    <col min="8966" max="9215" width="9.140625" style="33"/>
    <col min="9216" max="9216" width="6" style="33" customWidth="1"/>
    <col min="9217" max="9217" width="49.7109375" style="33" customWidth="1"/>
    <col min="9218" max="9221" width="10.28515625" style="33" customWidth="1"/>
    <col min="9222" max="9471" width="9.140625" style="33"/>
    <col min="9472" max="9472" width="6" style="33" customWidth="1"/>
    <col min="9473" max="9473" width="49.7109375" style="33" customWidth="1"/>
    <col min="9474" max="9477" width="10.28515625" style="33" customWidth="1"/>
    <col min="9478" max="9727" width="9.140625" style="33"/>
    <col min="9728" max="9728" width="6" style="33" customWidth="1"/>
    <col min="9729" max="9729" width="49.7109375" style="33" customWidth="1"/>
    <col min="9730" max="9733" width="10.28515625" style="33" customWidth="1"/>
    <col min="9734" max="9983" width="9.140625" style="33"/>
    <col min="9984" max="9984" width="6" style="33" customWidth="1"/>
    <col min="9985" max="9985" width="49.7109375" style="33" customWidth="1"/>
    <col min="9986" max="9989" width="10.28515625" style="33" customWidth="1"/>
    <col min="9990" max="10239" width="9.140625" style="33"/>
    <col min="10240" max="10240" width="6" style="33" customWidth="1"/>
    <col min="10241" max="10241" width="49.7109375" style="33" customWidth="1"/>
    <col min="10242" max="10245" width="10.28515625" style="33" customWidth="1"/>
    <col min="10246" max="10495" width="9.140625" style="33"/>
    <col min="10496" max="10496" width="6" style="33" customWidth="1"/>
    <col min="10497" max="10497" width="49.7109375" style="33" customWidth="1"/>
    <col min="10498" max="10501" width="10.28515625" style="33" customWidth="1"/>
    <col min="10502" max="10751" width="9.140625" style="33"/>
    <col min="10752" max="10752" width="6" style="33" customWidth="1"/>
    <col min="10753" max="10753" width="49.7109375" style="33" customWidth="1"/>
    <col min="10754" max="10757" width="10.28515625" style="33" customWidth="1"/>
    <col min="10758" max="11007" width="9.140625" style="33"/>
    <col min="11008" max="11008" width="6" style="33" customWidth="1"/>
    <col min="11009" max="11009" width="49.7109375" style="33" customWidth="1"/>
    <col min="11010" max="11013" width="10.28515625" style="33" customWidth="1"/>
    <col min="11014" max="11263" width="9.140625" style="33"/>
    <col min="11264" max="11264" width="6" style="33" customWidth="1"/>
    <col min="11265" max="11265" width="49.7109375" style="33" customWidth="1"/>
    <col min="11266" max="11269" width="10.28515625" style="33" customWidth="1"/>
    <col min="11270" max="11519" width="9.140625" style="33"/>
    <col min="11520" max="11520" width="6" style="33" customWidth="1"/>
    <col min="11521" max="11521" width="49.7109375" style="33" customWidth="1"/>
    <col min="11522" max="11525" width="10.28515625" style="33" customWidth="1"/>
    <col min="11526" max="11775" width="9.140625" style="33"/>
    <col min="11776" max="11776" width="6" style="33" customWidth="1"/>
    <col min="11777" max="11777" width="49.7109375" style="33" customWidth="1"/>
    <col min="11778" max="11781" width="10.28515625" style="33" customWidth="1"/>
    <col min="11782" max="12031" width="9.140625" style="33"/>
    <col min="12032" max="12032" width="6" style="33" customWidth="1"/>
    <col min="12033" max="12033" width="49.7109375" style="33" customWidth="1"/>
    <col min="12034" max="12037" width="10.28515625" style="33" customWidth="1"/>
    <col min="12038" max="12287" width="9.140625" style="33"/>
    <col min="12288" max="12288" width="6" style="33" customWidth="1"/>
    <col min="12289" max="12289" width="49.7109375" style="33" customWidth="1"/>
    <col min="12290" max="12293" width="10.28515625" style="33" customWidth="1"/>
    <col min="12294" max="12543" width="9.140625" style="33"/>
    <col min="12544" max="12544" width="6" style="33" customWidth="1"/>
    <col min="12545" max="12545" width="49.7109375" style="33" customWidth="1"/>
    <col min="12546" max="12549" width="10.28515625" style="33" customWidth="1"/>
    <col min="12550" max="12799" width="9.140625" style="33"/>
    <col min="12800" max="12800" width="6" style="33" customWidth="1"/>
    <col min="12801" max="12801" width="49.7109375" style="33" customWidth="1"/>
    <col min="12802" max="12805" width="10.28515625" style="33" customWidth="1"/>
    <col min="12806" max="13055" width="9.140625" style="33"/>
    <col min="13056" max="13056" width="6" style="33" customWidth="1"/>
    <col min="13057" max="13057" width="49.7109375" style="33" customWidth="1"/>
    <col min="13058" max="13061" width="10.28515625" style="33" customWidth="1"/>
    <col min="13062" max="13311" width="9.140625" style="33"/>
    <col min="13312" max="13312" width="6" style="33" customWidth="1"/>
    <col min="13313" max="13313" width="49.7109375" style="33" customWidth="1"/>
    <col min="13314" max="13317" width="10.28515625" style="33" customWidth="1"/>
    <col min="13318" max="13567" width="9.140625" style="33"/>
    <col min="13568" max="13568" width="6" style="33" customWidth="1"/>
    <col min="13569" max="13569" width="49.7109375" style="33" customWidth="1"/>
    <col min="13570" max="13573" width="10.28515625" style="33" customWidth="1"/>
    <col min="13574" max="13823" width="9.140625" style="33"/>
    <col min="13824" max="13824" width="6" style="33" customWidth="1"/>
    <col min="13825" max="13825" width="49.7109375" style="33" customWidth="1"/>
    <col min="13826" max="13829" width="10.28515625" style="33" customWidth="1"/>
    <col min="13830" max="14079" width="9.140625" style="33"/>
    <col min="14080" max="14080" width="6" style="33" customWidth="1"/>
    <col min="14081" max="14081" width="49.7109375" style="33" customWidth="1"/>
    <col min="14082" max="14085" width="10.28515625" style="33" customWidth="1"/>
    <col min="14086" max="14335" width="9.140625" style="33"/>
    <col min="14336" max="14336" width="6" style="33" customWidth="1"/>
    <col min="14337" max="14337" width="49.7109375" style="33" customWidth="1"/>
    <col min="14338" max="14341" width="10.28515625" style="33" customWidth="1"/>
    <col min="14342" max="14591" width="9.140625" style="33"/>
    <col min="14592" max="14592" width="6" style="33" customWidth="1"/>
    <col min="14593" max="14593" width="49.7109375" style="33" customWidth="1"/>
    <col min="14594" max="14597" width="10.28515625" style="33" customWidth="1"/>
    <col min="14598" max="14847" width="9.140625" style="33"/>
    <col min="14848" max="14848" width="6" style="33" customWidth="1"/>
    <col min="14849" max="14849" width="49.7109375" style="33" customWidth="1"/>
    <col min="14850" max="14853" width="10.28515625" style="33" customWidth="1"/>
    <col min="14854" max="15103" width="9.140625" style="33"/>
    <col min="15104" max="15104" width="6" style="33" customWidth="1"/>
    <col min="15105" max="15105" width="49.7109375" style="33" customWidth="1"/>
    <col min="15106" max="15109" width="10.28515625" style="33" customWidth="1"/>
    <col min="15110" max="15359" width="9.140625" style="33"/>
    <col min="15360" max="15360" width="6" style="33" customWidth="1"/>
    <col min="15361" max="15361" width="49.7109375" style="33" customWidth="1"/>
    <col min="15362" max="15365" width="10.28515625" style="33" customWidth="1"/>
    <col min="15366" max="15615" width="9.140625" style="33"/>
    <col min="15616" max="15616" width="6" style="33" customWidth="1"/>
    <col min="15617" max="15617" width="49.7109375" style="33" customWidth="1"/>
    <col min="15618" max="15621" width="10.28515625" style="33" customWidth="1"/>
    <col min="15622" max="15871" width="9.140625" style="33"/>
    <col min="15872" max="15872" width="6" style="33" customWidth="1"/>
    <col min="15873" max="15873" width="49.7109375" style="33" customWidth="1"/>
    <col min="15874" max="15877" width="10.28515625" style="33" customWidth="1"/>
    <col min="15878" max="16127" width="9.140625" style="33"/>
    <col min="16128" max="16128" width="6" style="33" customWidth="1"/>
    <col min="16129" max="16129" width="49.7109375" style="33" customWidth="1"/>
    <col min="16130" max="16133" width="10.28515625" style="33" customWidth="1"/>
    <col min="16134" max="16384" width="9.140625" style="33"/>
  </cols>
  <sheetData>
    <row r="1" spans="1:5" ht="13.5" thickBot="1"/>
    <row r="2" spans="1:5" ht="39" thickBot="1">
      <c r="A2" s="141" t="s">
        <v>1</v>
      </c>
      <c r="B2" s="140" t="s">
        <v>2</v>
      </c>
      <c r="C2" s="143" t="s">
        <v>3</v>
      </c>
      <c r="D2" s="143" t="s">
        <v>250</v>
      </c>
      <c r="E2" s="143" t="s">
        <v>249</v>
      </c>
    </row>
    <row r="3" spans="1:5" ht="18" customHeight="1" thickBot="1">
      <c r="A3" s="144"/>
      <c r="B3" s="137" t="s">
        <v>128</v>
      </c>
      <c r="C3" s="145"/>
      <c r="D3" s="145"/>
      <c r="E3" s="146"/>
    </row>
    <row r="4" spans="1:5" ht="18" customHeight="1" thickBot="1">
      <c r="A4" s="94"/>
      <c r="B4" s="105" t="s">
        <v>129</v>
      </c>
      <c r="C4" s="104">
        <f>SUM(C5)</f>
        <v>0</v>
      </c>
      <c r="D4" s="104">
        <f>SUM(D5)</f>
        <v>0</v>
      </c>
      <c r="E4" s="104">
        <f>SUM(E5)</f>
        <v>0</v>
      </c>
    </row>
    <row r="5" spans="1:5" ht="20.25" customHeight="1">
      <c r="A5" s="147" t="s">
        <v>6</v>
      </c>
      <c r="B5" s="148" t="s">
        <v>130</v>
      </c>
      <c r="C5" s="149">
        <f>SUM(C6:C9)</f>
        <v>0</v>
      </c>
      <c r="D5" s="149">
        <f>SUM(D6:D9)</f>
        <v>0</v>
      </c>
      <c r="E5" s="149">
        <f>SUM(E6:E9)</f>
        <v>0</v>
      </c>
    </row>
    <row r="6" spans="1:5" s="108" customFormat="1" ht="18" customHeight="1">
      <c r="A6" s="150" t="s">
        <v>8</v>
      </c>
      <c r="B6" s="151" t="s">
        <v>131</v>
      </c>
      <c r="C6" s="152"/>
      <c r="D6" s="152"/>
      <c r="E6" s="152"/>
    </row>
    <row r="7" spans="1:5" s="108" customFormat="1" ht="18" customHeight="1">
      <c r="A7" s="153" t="s">
        <v>10</v>
      </c>
      <c r="B7" s="154" t="s">
        <v>132</v>
      </c>
      <c r="C7" s="155"/>
      <c r="D7" s="155"/>
      <c r="E7" s="155"/>
    </row>
    <row r="8" spans="1:5" s="108" customFormat="1" ht="18" customHeight="1">
      <c r="A8" s="150" t="s">
        <v>12</v>
      </c>
      <c r="B8" s="151" t="s">
        <v>133</v>
      </c>
      <c r="C8" s="152"/>
      <c r="D8" s="152"/>
      <c r="E8" s="152"/>
    </row>
    <row r="9" spans="1:5" s="108" customFormat="1" ht="18" customHeight="1" thickBot="1">
      <c r="A9" s="153" t="s">
        <v>14</v>
      </c>
      <c r="B9" s="154" t="s">
        <v>134</v>
      </c>
      <c r="C9" s="155"/>
      <c r="D9" s="155"/>
      <c r="E9" s="155"/>
    </row>
    <row r="10" spans="1:5" ht="18" customHeight="1" thickBot="1">
      <c r="A10" s="94"/>
      <c r="B10" s="105" t="s">
        <v>251</v>
      </c>
      <c r="C10" s="104">
        <f>SUM(C11,C16:C17)</f>
        <v>5569</v>
      </c>
      <c r="D10" s="104">
        <f>SUM(D11,D16:D17)</f>
        <v>5569</v>
      </c>
      <c r="E10" s="104">
        <f>SUM(E12:E17)</f>
        <v>5569000</v>
      </c>
    </row>
    <row r="11" spans="1:5" ht="18" customHeight="1">
      <c r="A11" s="156" t="s">
        <v>24</v>
      </c>
      <c r="B11" s="157" t="s">
        <v>135</v>
      </c>
      <c r="C11" s="158">
        <v>4269</v>
      </c>
      <c r="D11" s="158">
        <v>4269</v>
      </c>
      <c r="E11" s="158">
        <v>4269000</v>
      </c>
    </row>
    <row r="12" spans="1:5" s="108" customFormat="1" ht="18" customHeight="1">
      <c r="A12" s="159" t="s">
        <v>136</v>
      </c>
      <c r="B12" s="160" t="s">
        <v>137</v>
      </c>
      <c r="C12" s="161">
        <v>0</v>
      </c>
      <c r="D12" s="161"/>
      <c r="E12" s="161"/>
    </row>
    <row r="13" spans="1:5" s="108" customFormat="1" ht="18" customHeight="1">
      <c r="A13" s="162" t="s">
        <v>138</v>
      </c>
      <c r="B13" s="163" t="s">
        <v>139</v>
      </c>
      <c r="C13" s="164">
        <v>4269</v>
      </c>
      <c r="D13" s="164">
        <v>4269</v>
      </c>
      <c r="E13" s="164">
        <v>4269000</v>
      </c>
    </row>
    <row r="14" spans="1:5" s="108" customFormat="1" ht="18" customHeight="1">
      <c r="A14" s="162" t="s">
        <v>140</v>
      </c>
      <c r="B14" s="163" t="s">
        <v>141</v>
      </c>
      <c r="C14" s="164"/>
      <c r="D14" s="164"/>
      <c r="E14" s="164"/>
    </row>
    <row r="15" spans="1:5" s="108" customFormat="1" ht="18" customHeight="1">
      <c r="A15" s="162" t="s">
        <v>142</v>
      </c>
      <c r="B15" s="163" t="s">
        <v>143</v>
      </c>
      <c r="C15" s="164"/>
      <c r="D15" s="164"/>
      <c r="E15" s="164"/>
    </row>
    <row r="16" spans="1:5" s="108" customFormat="1" ht="18" customHeight="1">
      <c r="A16" s="165" t="s">
        <v>25</v>
      </c>
      <c r="B16" s="166" t="s">
        <v>144</v>
      </c>
      <c r="C16" s="167">
        <v>1300</v>
      </c>
      <c r="D16" s="167">
        <v>1300</v>
      </c>
      <c r="E16" s="164">
        <v>1300000</v>
      </c>
    </row>
    <row r="17" spans="1:5" s="108" customFormat="1" ht="18" customHeight="1" thickBot="1">
      <c r="A17" s="165" t="s">
        <v>27</v>
      </c>
      <c r="B17" s="166" t="s">
        <v>252</v>
      </c>
      <c r="C17" s="167"/>
      <c r="D17" s="167"/>
      <c r="E17" s="164"/>
    </row>
    <row r="18" spans="1:5" ht="18" customHeight="1" thickBot="1">
      <c r="A18" s="94"/>
      <c r="B18" s="105" t="s">
        <v>145</v>
      </c>
      <c r="C18" s="104">
        <f>SUM(C19:C27)</f>
        <v>60471</v>
      </c>
      <c r="D18" s="104">
        <f>SUM(D19:D27)</f>
        <v>69137</v>
      </c>
      <c r="E18" s="104">
        <f>SUM(E19:E27)</f>
        <v>70916310</v>
      </c>
    </row>
    <row r="19" spans="1:5" ht="18" customHeight="1">
      <c r="A19" s="156" t="s">
        <v>29</v>
      </c>
      <c r="B19" s="157" t="s">
        <v>131</v>
      </c>
      <c r="C19" s="158">
        <v>26270</v>
      </c>
      <c r="D19" s="158">
        <v>33731</v>
      </c>
      <c r="E19" s="158">
        <v>33942431</v>
      </c>
    </row>
    <row r="20" spans="1:5" ht="18" customHeight="1">
      <c r="A20" s="156" t="s">
        <v>31</v>
      </c>
      <c r="B20" s="168" t="s">
        <v>132</v>
      </c>
      <c r="C20" s="158">
        <v>4219</v>
      </c>
      <c r="D20" s="158">
        <v>6500</v>
      </c>
      <c r="E20" s="158">
        <v>6500000</v>
      </c>
    </row>
    <row r="21" spans="1:5" ht="18" customHeight="1">
      <c r="A21" s="165" t="s">
        <v>33</v>
      </c>
      <c r="B21" s="166" t="s">
        <v>133</v>
      </c>
      <c r="C21" s="167">
        <v>21367</v>
      </c>
      <c r="D21" s="167">
        <v>21325</v>
      </c>
      <c r="E21" s="167">
        <v>21324825</v>
      </c>
    </row>
    <row r="22" spans="1:5" ht="18" customHeight="1">
      <c r="A22" s="165" t="s">
        <v>43</v>
      </c>
      <c r="B22" s="166" t="s">
        <v>134</v>
      </c>
      <c r="C22" s="167">
        <v>4970</v>
      </c>
      <c r="D22" s="167">
        <v>5777</v>
      </c>
      <c r="E22" s="167">
        <v>6404200</v>
      </c>
    </row>
    <row r="23" spans="1:5" ht="18" customHeight="1">
      <c r="A23" s="156" t="s">
        <v>51</v>
      </c>
      <c r="B23" s="157" t="s">
        <v>146</v>
      </c>
      <c r="C23" s="158"/>
      <c r="D23" s="158">
        <v>208</v>
      </c>
      <c r="E23" s="158">
        <v>285523</v>
      </c>
    </row>
    <row r="24" spans="1:5" ht="18" customHeight="1">
      <c r="A24" s="156" t="s">
        <v>57</v>
      </c>
      <c r="B24" s="168" t="s">
        <v>148</v>
      </c>
      <c r="C24" s="158">
        <v>400</v>
      </c>
      <c r="D24" s="158">
        <v>400</v>
      </c>
      <c r="E24" s="158">
        <v>400000</v>
      </c>
    </row>
    <row r="25" spans="1:5" ht="18" customHeight="1">
      <c r="A25" s="165" t="s">
        <v>70</v>
      </c>
      <c r="B25" s="166" t="s">
        <v>147</v>
      </c>
      <c r="C25" s="167">
        <v>500</v>
      </c>
      <c r="D25" s="167"/>
      <c r="E25" s="167"/>
    </row>
    <row r="26" spans="1:5" ht="18" customHeight="1">
      <c r="A26" s="165" t="s">
        <v>71</v>
      </c>
      <c r="B26" s="166" t="s">
        <v>253</v>
      </c>
      <c r="C26" s="167">
        <v>1921</v>
      </c>
      <c r="D26" s="167">
        <v>372</v>
      </c>
      <c r="E26" s="167">
        <v>1235696</v>
      </c>
    </row>
    <row r="27" spans="1:5" ht="18" customHeight="1" thickBot="1">
      <c r="A27" s="165" t="s">
        <v>82</v>
      </c>
      <c r="B27" s="166" t="s">
        <v>149</v>
      </c>
      <c r="C27" s="167">
        <v>824</v>
      </c>
      <c r="D27" s="167">
        <v>824</v>
      </c>
      <c r="E27" s="167">
        <v>823635</v>
      </c>
    </row>
    <row r="28" spans="1:5" ht="18" customHeight="1" thickBot="1">
      <c r="A28" s="94"/>
      <c r="B28" s="105" t="s">
        <v>254</v>
      </c>
      <c r="C28" s="104">
        <f>SUM(C29)</f>
        <v>0</v>
      </c>
      <c r="D28" s="104">
        <f>SUM(D29)</f>
        <v>0</v>
      </c>
      <c r="E28" s="104"/>
    </row>
    <row r="29" spans="1:5" ht="20.25" customHeight="1">
      <c r="A29" s="147" t="s">
        <v>84</v>
      </c>
      <c r="B29" s="148" t="s">
        <v>135</v>
      </c>
      <c r="C29" s="149">
        <f>SUM(C30:C30)</f>
        <v>0</v>
      </c>
      <c r="D29" s="149">
        <f>SUM(D30:D30)</f>
        <v>0</v>
      </c>
      <c r="E29" s="149"/>
    </row>
    <row r="30" spans="1:5" s="108" customFormat="1" ht="18" customHeight="1" thickBot="1">
      <c r="A30" s="153" t="s">
        <v>150</v>
      </c>
      <c r="B30" s="154" t="s">
        <v>139</v>
      </c>
      <c r="C30" s="155"/>
      <c r="D30" s="155"/>
      <c r="E30" s="155"/>
    </row>
    <row r="31" spans="1:5" ht="18" customHeight="1" thickBot="1">
      <c r="A31" s="94"/>
      <c r="B31" s="105" t="s">
        <v>151</v>
      </c>
      <c r="C31" s="104">
        <f>SUM(C32:C37)</f>
        <v>28133</v>
      </c>
      <c r="D31" s="104">
        <f>SUM(D32:D37)</f>
        <v>55146</v>
      </c>
      <c r="E31" s="104">
        <f>SUM(E32:E37)</f>
        <v>55243976</v>
      </c>
    </row>
    <row r="32" spans="1:5" ht="18" customHeight="1">
      <c r="A32" s="156" t="s">
        <v>87</v>
      </c>
      <c r="B32" s="148" t="s">
        <v>255</v>
      </c>
      <c r="C32" s="158">
        <v>8185</v>
      </c>
      <c r="D32" s="158">
        <v>10617</v>
      </c>
      <c r="E32" s="158">
        <v>10715934</v>
      </c>
    </row>
    <row r="33" spans="1:5" ht="18" customHeight="1">
      <c r="A33" s="156" t="s">
        <v>89</v>
      </c>
      <c r="B33" s="148" t="s">
        <v>152</v>
      </c>
      <c r="C33" s="158">
        <v>19148</v>
      </c>
      <c r="D33" s="158">
        <v>43650</v>
      </c>
      <c r="E33" s="158">
        <v>43649302</v>
      </c>
    </row>
    <row r="34" spans="1:5" ht="18" customHeight="1">
      <c r="A34" s="156" t="s">
        <v>91</v>
      </c>
      <c r="B34" s="148" t="s">
        <v>153</v>
      </c>
      <c r="C34" s="158">
        <v>800</v>
      </c>
      <c r="D34" s="158">
        <v>800</v>
      </c>
      <c r="E34" s="158">
        <v>800000</v>
      </c>
    </row>
    <row r="35" spans="1:5" ht="18" customHeight="1">
      <c r="A35" s="156" t="s">
        <v>93</v>
      </c>
      <c r="B35" s="148" t="s">
        <v>256</v>
      </c>
      <c r="C35" s="158"/>
      <c r="D35" s="158">
        <v>79</v>
      </c>
      <c r="E35" s="158">
        <v>78740</v>
      </c>
    </row>
    <row r="36" spans="1:5" ht="18" customHeight="1">
      <c r="A36" s="156" t="s">
        <v>95</v>
      </c>
      <c r="B36" s="148"/>
      <c r="C36" s="158"/>
      <c r="D36" s="158"/>
      <c r="E36" s="158"/>
    </row>
    <row r="37" spans="1:5" ht="18" customHeight="1" thickBot="1">
      <c r="A37" s="156" t="s">
        <v>98</v>
      </c>
      <c r="B37" s="148"/>
      <c r="C37" s="158"/>
      <c r="D37" s="158"/>
      <c r="E37" s="158"/>
    </row>
    <row r="38" spans="1:5" ht="18" customHeight="1" thickBot="1">
      <c r="A38" s="94"/>
      <c r="B38" s="169" t="s">
        <v>154</v>
      </c>
      <c r="C38" s="92">
        <f>SUM(C28,C31,C18,C10,C4)</f>
        <v>94173</v>
      </c>
      <c r="D38" s="92">
        <f>SUM(D28,D31,D18,D10,D4)</f>
        <v>129852</v>
      </c>
      <c r="E38" s="92">
        <f>SUM(E28,E31,E18,E10,E4)</f>
        <v>131729286</v>
      </c>
    </row>
  </sheetData>
  <sheetProtection formatCells="0" formatColumns="0" formatRows="0" insertColumns="0" insertRows="0" insertHyperlinks="0" deleteRows="0" sort="0" autoFilter="0" pivotTables="0"/>
  <protectedRanges>
    <protectedRange sqref="B35:B36 C19:E27 C6:E9 B37:IU37 C30:E30 C12:E17" name="Tartomány2"/>
  </protectedRanges>
  <pageMargins left="0.39370078740157483" right="6.25E-2" top="1.1811023622047245" bottom="0.59055118110236227" header="0.51181102362204722" footer="0.51181102362204722"/>
  <pageSetup paperSize="9" orientation="portrait" r:id="rId1"/>
  <headerFooter alignWithMargins="0">
    <oddHeader xml:space="preserve">&amp;C2. sz. melléklet
a 2/2018. (V.30.) önkormányzati rendelethez
Szentgáloskér Községi Önkormányzat 2017. évi egyesített kiadásai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F80"/>
  <sheetViews>
    <sheetView view="pageLayout" topLeftCell="A85" zoomScaleNormal="100" workbookViewId="0">
      <selection activeCell="E2" sqref="E2"/>
    </sheetView>
  </sheetViews>
  <sheetFormatPr defaultRowHeight="12.75"/>
  <cols>
    <col min="1" max="1" width="6" style="33" customWidth="1"/>
    <col min="2" max="2" width="42.85546875" style="33" customWidth="1"/>
    <col min="3" max="3" width="10.28515625" style="33" customWidth="1"/>
    <col min="4" max="4" width="7.28515625" style="33" customWidth="1"/>
    <col min="5" max="5" width="11.140625" style="33" customWidth="1"/>
    <col min="6" max="6" width="12.42578125" style="33" customWidth="1"/>
    <col min="7" max="256" width="9.140625" style="33"/>
    <col min="257" max="257" width="6" style="33" customWidth="1"/>
    <col min="258" max="258" width="49.7109375" style="33" customWidth="1"/>
    <col min="259" max="262" width="10.28515625" style="33" customWidth="1"/>
    <col min="263" max="512" width="9.140625" style="33"/>
    <col min="513" max="513" width="6" style="33" customWidth="1"/>
    <col min="514" max="514" width="49.7109375" style="33" customWidth="1"/>
    <col min="515" max="518" width="10.28515625" style="33" customWidth="1"/>
    <col min="519" max="768" width="9.140625" style="33"/>
    <col min="769" max="769" width="6" style="33" customWidth="1"/>
    <col min="770" max="770" width="49.7109375" style="33" customWidth="1"/>
    <col min="771" max="774" width="10.28515625" style="33" customWidth="1"/>
    <col min="775" max="1024" width="9.140625" style="33"/>
    <col min="1025" max="1025" width="6" style="33" customWidth="1"/>
    <col min="1026" max="1026" width="49.7109375" style="33" customWidth="1"/>
    <col min="1027" max="1030" width="10.28515625" style="33" customWidth="1"/>
    <col min="1031" max="1280" width="9.140625" style="33"/>
    <col min="1281" max="1281" width="6" style="33" customWidth="1"/>
    <col min="1282" max="1282" width="49.7109375" style="33" customWidth="1"/>
    <col min="1283" max="1286" width="10.28515625" style="33" customWidth="1"/>
    <col min="1287" max="1536" width="9.140625" style="33"/>
    <col min="1537" max="1537" width="6" style="33" customWidth="1"/>
    <col min="1538" max="1538" width="49.7109375" style="33" customWidth="1"/>
    <col min="1539" max="1542" width="10.28515625" style="33" customWidth="1"/>
    <col min="1543" max="1792" width="9.140625" style="33"/>
    <col min="1793" max="1793" width="6" style="33" customWidth="1"/>
    <col min="1794" max="1794" width="49.7109375" style="33" customWidth="1"/>
    <col min="1795" max="1798" width="10.28515625" style="33" customWidth="1"/>
    <col min="1799" max="2048" width="9.140625" style="33"/>
    <col min="2049" max="2049" width="6" style="33" customWidth="1"/>
    <col min="2050" max="2050" width="49.7109375" style="33" customWidth="1"/>
    <col min="2051" max="2054" width="10.28515625" style="33" customWidth="1"/>
    <col min="2055" max="2304" width="9.140625" style="33"/>
    <col min="2305" max="2305" width="6" style="33" customWidth="1"/>
    <col min="2306" max="2306" width="49.7109375" style="33" customWidth="1"/>
    <col min="2307" max="2310" width="10.28515625" style="33" customWidth="1"/>
    <col min="2311" max="2560" width="9.140625" style="33"/>
    <col min="2561" max="2561" width="6" style="33" customWidth="1"/>
    <col min="2562" max="2562" width="49.7109375" style="33" customWidth="1"/>
    <col min="2563" max="2566" width="10.28515625" style="33" customWidth="1"/>
    <col min="2567" max="2816" width="9.140625" style="33"/>
    <col min="2817" max="2817" width="6" style="33" customWidth="1"/>
    <col min="2818" max="2818" width="49.7109375" style="33" customWidth="1"/>
    <col min="2819" max="2822" width="10.28515625" style="33" customWidth="1"/>
    <col min="2823" max="3072" width="9.140625" style="33"/>
    <col min="3073" max="3073" width="6" style="33" customWidth="1"/>
    <col min="3074" max="3074" width="49.7109375" style="33" customWidth="1"/>
    <col min="3075" max="3078" width="10.28515625" style="33" customWidth="1"/>
    <col min="3079" max="3328" width="9.140625" style="33"/>
    <col min="3329" max="3329" width="6" style="33" customWidth="1"/>
    <col min="3330" max="3330" width="49.7109375" style="33" customWidth="1"/>
    <col min="3331" max="3334" width="10.28515625" style="33" customWidth="1"/>
    <col min="3335" max="3584" width="9.140625" style="33"/>
    <col min="3585" max="3585" width="6" style="33" customWidth="1"/>
    <col min="3586" max="3586" width="49.7109375" style="33" customWidth="1"/>
    <col min="3587" max="3590" width="10.28515625" style="33" customWidth="1"/>
    <col min="3591" max="3840" width="9.140625" style="33"/>
    <col min="3841" max="3841" width="6" style="33" customWidth="1"/>
    <col min="3842" max="3842" width="49.7109375" style="33" customWidth="1"/>
    <col min="3843" max="3846" width="10.28515625" style="33" customWidth="1"/>
    <col min="3847" max="4096" width="9.140625" style="33"/>
    <col min="4097" max="4097" width="6" style="33" customWidth="1"/>
    <col min="4098" max="4098" width="49.7109375" style="33" customWidth="1"/>
    <col min="4099" max="4102" width="10.28515625" style="33" customWidth="1"/>
    <col min="4103" max="4352" width="9.140625" style="33"/>
    <col min="4353" max="4353" width="6" style="33" customWidth="1"/>
    <col min="4354" max="4354" width="49.7109375" style="33" customWidth="1"/>
    <col min="4355" max="4358" width="10.28515625" style="33" customWidth="1"/>
    <col min="4359" max="4608" width="9.140625" style="33"/>
    <col min="4609" max="4609" width="6" style="33" customWidth="1"/>
    <col min="4610" max="4610" width="49.7109375" style="33" customWidth="1"/>
    <col min="4611" max="4614" width="10.28515625" style="33" customWidth="1"/>
    <col min="4615" max="4864" width="9.140625" style="33"/>
    <col min="4865" max="4865" width="6" style="33" customWidth="1"/>
    <col min="4866" max="4866" width="49.7109375" style="33" customWidth="1"/>
    <col min="4867" max="4870" width="10.28515625" style="33" customWidth="1"/>
    <col min="4871" max="5120" width="9.140625" style="33"/>
    <col min="5121" max="5121" width="6" style="33" customWidth="1"/>
    <col min="5122" max="5122" width="49.7109375" style="33" customWidth="1"/>
    <col min="5123" max="5126" width="10.28515625" style="33" customWidth="1"/>
    <col min="5127" max="5376" width="9.140625" style="33"/>
    <col min="5377" max="5377" width="6" style="33" customWidth="1"/>
    <col min="5378" max="5378" width="49.7109375" style="33" customWidth="1"/>
    <col min="5379" max="5382" width="10.28515625" style="33" customWidth="1"/>
    <col min="5383" max="5632" width="9.140625" style="33"/>
    <col min="5633" max="5633" width="6" style="33" customWidth="1"/>
    <col min="5634" max="5634" width="49.7109375" style="33" customWidth="1"/>
    <col min="5635" max="5638" width="10.28515625" style="33" customWidth="1"/>
    <col min="5639" max="5888" width="9.140625" style="33"/>
    <col min="5889" max="5889" width="6" style="33" customWidth="1"/>
    <col min="5890" max="5890" width="49.7109375" style="33" customWidth="1"/>
    <col min="5891" max="5894" width="10.28515625" style="33" customWidth="1"/>
    <col min="5895" max="6144" width="9.140625" style="33"/>
    <col min="6145" max="6145" width="6" style="33" customWidth="1"/>
    <col min="6146" max="6146" width="49.7109375" style="33" customWidth="1"/>
    <col min="6147" max="6150" width="10.28515625" style="33" customWidth="1"/>
    <col min="6151" max="6400" width="9.140625" style="33"/>
    <col min="6401" max="6401" width="6" style="33" customWidth="1"/>
    <col min="6402" max="6402" width="49.7109375" style="33" customWidth="1"/>
    <col min="6403" max="6406" width="10.28515625" style="33" customWidth="1"/>
    <col min="6407" max="6656" width="9.140625" style="33"/>
    <col min="6657" max="6657" width="6" style="33" customWidth="1"/>
    <col min="6658" max="6658" width="49.7109375" style="33" customWidth="1"/>
    <col min="6659" max="6662" width="10.28515625" style="33" customWidth="1"/>
    <col min="6663" max="6912" width="9.140625" style="33"/>
    <col min="6913" max="6913" width="6" style="33" customWidth="1"/>
    <col min="6914" max="6914" width="49.7109375" style="33" customWidth="1"/>
    <col min="6915" max="6918" width="10.28515625" style="33" customWidth="1"/>
    <col min="6919" max="7168" width="9.140625" style="33"/>
    <col min="7169" max="7169" width="6" style="33" customWidth="1"/>
    <col min="7170" max="7170" width="49.7109375" style="33" customWidth="1"/>
    <col min="7171" max="7174" width="10.28515625" style="33" customWidth="1"/>
    <col min="7175" max="7424" width="9.140625" style="33"/>
    <col min="7425" max="7425" width="6" style="33" customWidth="1"/>
    <col min="7426" max="7426" width="49.7109375" style="33" customWidth="1"/>
    <col min="7427" max="7430" width="10.28515625" style="33" customWidth="1"/>
    <col min="7431" max="7680" width="9.140625" style="33"/>
    <col min="7681" max="7681" width="6" style="33" customWidth="1"/>
    <col min="7682" max="7682" width="49.7109375" style="33" customWidth="1"/>
    <col min="7683" max="7686" width="10.28515625" style="33" customWidth="1"/>
    <col min="7687" max="7936" width="9.140625" style="33"/>
    <col min="7937" max="7937" width="6" style="33" customWidth="1"/>
    <col min="7938" max="7938" width="49.7109375" style="33" customWidth="1"/>
    <col min="7939" max="7942" width="10.28515625" style="33" customWidth="1"/>
    <col min="7943" max="8192" width="9.140625" style="33"/>
    <col min="8193" max="8193" width="6" style="33" customWidth="1"/>
    <col min="8194" max="8194" width="49.7109375" style="33" customWidth="1"/>
    <col min="8195" max="8198" width="10.28515625" style="33" customWidth="1"/>
    <col min="8199" max="8448" width="9.140625" style="33"/>
    <col min="8449" max="8449" width="6" style="33" customWidth="1"/>
    <col min="8450" max="8450" width="49.7109375" style="33" customWidth="1"/>
    <col min="8451" max="8454" width="10.28515625" style="33" customWidth="1"/>
    <col min="8455" max="8704" width="9.140625" style="33"/>
    <col min="8705" max="8705" width="6" style="33" customWidth="1"/>
    <col min="8706" max="8706" width="49.7109375" style="33" customWidth="1"/>
    <col min="8707" max="8710" width="10.28515625" style="33" customWidth="1"/>
    <col min="8711" max="8960" width="9.140625" style="33"/>
    <col min="8961" max="8961" width="6" style="33" customWidth="1"/>
    <col min="8962" max="8962" width="49.7109375" style="33" customWidth="1"/>
    <col min="8963" max="8966" width="10.28515625" style="33" customWidth="1"/>
    <col min="8967" max="9216" width="9.140625" style="33"/>
    <col min="9217" max="9217" width="6" style="33" customWidth="1"/>
    <col min="9218" max="9218" width="49.7109375" style="33" customWidth="1"/>
    <col min="9219" max="9222" width="10.28515625" style="33" customWidth="1"/>
    <col min="9223" max="9472" width="9.140625" style="33"/>
    <col min="9473" max="9473" width="6" style="33" customWidth="1"/>
    <col min="9474" max="9474" width="49.7109375" style="33" customWidth="1"/>
    <col min="9475" max="9478" width="10.28515625" style="33" customWidth="1"/>
    <col min="9479" max="9728" width="9.140625" style="33"/>
    <col min="9729" max="9729" width="6" style="33" customWidth="1"/>
    <col min="9730" max="9730" width="49.7109375" style="33" customWidth="1"/>
    <col min="9731" max="9734" width="10.28515625" style="33" customWidth="1"/>
    <col min="9735" max="9984" width="9.140625" style="33"/>
    <col min="9985" max="9985" width="6" style="33" customWidth="1"/>
    <col min="9986" max="9986" width="49.7109375" style="33" customWidth="1"/>
    <col min="9987" max="9990" width="10.28515625" style="33" customWidth="1"/>
    <col min="9991" max="10240" width="9.140625" style="33"/>
    <col min="10241" max="10241" width="6" style="33" customWidth="1"/>
    <col min="10242" max="10242" width="49.7109375" style="33" customWidth="1"/>
    <col min="10243" max="10246" width="10.28515625" style="33" customWidth="1"/>
    <col min="10247" max="10496" width="9.140625" style="33"/>
    <col min="10497" max="10497" width="6" style="33" customWidth="1"/>
    <col min="10498" max="10498" width="49.7109375" style="33" customWidth="1"/>
    <col min="10499" max="10502" width="10.28515625" style="33" customWidth="1"/>
    <col min="10503" max="10752" width="9.140625" style="33"/>
    <col min="10753" max="10753" width="6" style="33" customWidth="1"/>
    <col min="10754" max="10754" width="49.7109375" style="33" customWidth="1"/>
    <col min="10755" max="10758" width="10.28515625" style="33" customWidth="1"/>
    <col min="10759" max="11008" width="9.140625" style="33"/>
    <col min="11009" max="11009" width="6" style="33" customWidth="1"/>
    <col min="11010" max="11010" width="49.7109375" style="33" customWidth="1"/>
    <col min="11011" max="11014" width="10.28515625" style="33" customWidth="1"/>
    <col min="11015" max="11264" width="9.140625" style="33"/>
    <col min="11265" max="11265" width="6" style="33" customWidth="1"/>
    <col min="11266" max="11266" width="49.7109375" style="33" customWidth="1"/>
    <col min="11267" max="11270" width="10.28515625" style="33" customWidth="1"/>
    <col min="11271" max="11520" width="9.140625" style="33"/>
    <col min="11521" max="11521" width="6" style="33" customWidth="1"/>
    <col min="11522" max="11522" width="49.7109375" style="33" customWidth="1"/>
    <col min="11523" max="11526" width="10.28515625" style="33" customWidth="1"/>
    <col min="11527" max="11776" width="9.140625" style="33"/>
    <col min="11777" max="11777" width="6" style="33" customWidth="1"/>
    <col min="11778" max="11778" width="49.7109375" style="33" customWidth="1"/>
    <col min="11779" max="11782" width="10.28515625" style="33" customWidth="1"/>
    <col min="11783" max="12032" width="9.140625" style="33"/>
    <col min="12033" max="12033" width="6" style="33" customWidth="1"/>
    <col min="12034" max="12034" width="49.7109375" style="33" customWidth="1"/>
    <col min="12035" max="12038" width="10.28515625" style="33" customWidth="1"/>
    <col min="12039" max="12288" width="9.140625" style="33"/>
    <col min="12289" max="12289" width="6" style="33" customWidth="1"/>
    <col min="12290" max="12290" width="49.7109375" style="33" customWidth="1"/>
    <col min="12291" max="12294" width="10.28515625" style="33" customWidth="1"/>
    <col min="12295" max="12544" width="9.140625" style="33"/>
    <col min="12545" max="12545" width="6" style="33" customWidth="1"/>
    <col min="12546" max="12546" width="49.7109375" style="33" customWidth="1"/>
    <col min="12547" max="12550" width="10.28515625" style="33" customWidth="1"/>
    <col min="12551" max="12800" width="9.140625" style="33"/>
    <col min="12801" max="12801" width="6" style="33" customWidth="1"/>
    <col min="12802" max="12802" width="49.7109375" style="33" customWidth="1"/>
    <col min="12803" max="12806" width="10.28515625" style="33" customWidth="1"/>
    <col min="12807" max="13056" width="9.140625" style="33"/>
    <col min="13057" max="13057" width="6" style="33" customWidth="1"/>
    <col min="13058" max="13058" width="49.7109375" style="33" customWidth="1"/>
    <col min="13059" max="13062" width="10.28515625" style="33" customWidth="1"/>
    <col min="13063" max="13312" width="9.140625" style="33"/>
    <col min="13313" max="13313" width="6" style="33" customWidth="1"/>
    <col min="13314" max="13314" width="49.7109375" style="33" customWidth="1"/>
    <col min="13315" max="13318" width="10.28515625" style="33" customWidth="1"/>
    <col min="13319" max="13568" width="9.140625" style="33"/>
    <col min="13569" max="13569" width="6" style="33" customWidth="1"/>
    <col min="13570" max="13570" width="49.7109375" style="33" customWidth="1"/>
    <col min="13571" max="13574" width="10.28515625" style="33" customWidth="1"/>
    <col min="13575" max="13824" width="9.140625" style="33"/>
    <col min="13825" max="13825" width="6" style="33" customWidth="1"/>
    <col min="13826" max="13826" width="49.7109375" style="33" customWidth="1"/>
    <col min="13827" max="13830" width="10.28515625" style="33" customWidth="1"/>
    <col min="13831" max="14080" width="9.140625" style="33"/>
    <col min="14081" max="14081" width="6" style="33" customWidth="1"/>
    <col min="14082" max="14082" width="49.7109375" style="33" customWidth="1"/>
    <col min="14083" max="14086" width="10.28515625" style="33" customWidth="1"/>
    <col min="14087" max="14336" width="9.140625" style="33"/>
    <col min="14337" max="14337" width="6" style="33" customWidth="1"/>
    <col min="14338" max="14338" width="49.7109375" style="33" customWidth="1"/>
    <col min="14339" max="14342" width="10.28515625" style="33" customWidth="1"/>
    <col min="14343" max="14592" width="9.140625" style="33"/>
    <col min="14593" max="14593" width="6" style="33" customWidth="1"/>
    <col min="14594" max="14594" width="49.7109375" style="33" customWidth="1"/>
    <col min="14595" max="14598" width="10.28515625" style="33" customWidth="1"/>
    <col min="14599" max="14848" width="9.140625" style="33"/>
    <col min="14849" max="14849" width="6" style="33" customWidth="1"/>
    <col min="14850" max="14850" width="49.7109375" style="33" customWidth="1"/>
    <col min="14851" max="14854" width="10.28515625" style="33" customWidth="1"/>
    <col min="14855" max="15104" width="9.140625" style="33"/>
    <col min="15105" max="15105" width="6" style="33" customWidth="1"/>
    <col min="15106" max="15106" width="49.7109375" style="33" customWidth="1"/>
    <col min="15107" max="15110" width="10.28515625" style="33" customWidth="1"/>
    <col min="15111" max="15360" width="9.140625" style="33"/>
    <col min="15361" max="15361" width="6" style="33" customWidth="1"/>
    <col min="15362" max="15362" width="49.7109375" style="33" customWidth="1"/>
    <col min="15363" max="15366" width="10.28515625" style="33" customWidth="1"/>
    <col min="15367" max="15616" width="9.140625" style="33"/>
    <col min="15617" max="15617" width="6" style="33" customWidth="1"/>
    <col min="15618" max="15618" width="49.7109375" style="33" customWidth="1"/>
    <col min="15619" max="15622" width="10.28515625" style="33" customWidth="1"/>
    <col min="15623" max="15872" width="9.140625" style="33"/>
    <col min="15873" max="15873" width="6" style="33" customWidth="1"/>
    <col min="15874" max="15874" width="49.7109375" style="33" customWidth="1"/>
    <col min="15875" max="15878" width="10.28515625" style="33" customWidth="1"/>
    <col min="15879" max="16128" width="9.140625" style="33"/>
    <col min="16129" max="16129" width="6" style="33" customWidth="1"/>
    <col min="16130" max="16130" width="49.7109375" style="33" customWidth="1"/>
    <col min="16131" max="16134" width="10.28515625" style="33" customWidth="1"/>
    <col min="16135" max="16384" width="9.140625" style="33"/>
  </cols>
  <sheetData>
    <row r="1" spans="1:6" ht="13.5" thickBot="1">
      <c r="A1" s="142"/>
      <c r="B1" s="142"/>
      <c r="C1" s="142"/>
      <c r="D1" s="142"/>
      <c r="E1" s="142" t="s">
        <v>0</v>
      </c>
      <c r="F1" s="86"/>
    </row>
    <row r="2" spans="1:6" ht="51.75" thickBot="1">
      <c r="A2" s="141" t="s">
        <v>1</v>
      </c>
      <c r="B2" s="140" t="s">
        <v>2</v>
      </c>
      <c r="C2" s="139" t="s">
        <v>3</v>
      </c>
      <c r="D2" s="139" t="s">
        <v>250</v>
      </c>
      <c r="E2" s="172" t="s">
        <v>249</v>
      </c>
      <c r="F2" s="171"/>
    </row>
    <row r="3" spans="1:6" ht="18" customHeight="1" thickBot="1">
      <c r="A3" s="138"/>
      <c r="B3" s="137" t="s">
        <v>4</v>
      </c>
      <c r="C3" s="136"/>
      <c r="D3" s="135"/>
      <c r="E3" s="134"/>
      <c r="F3" s="170"/>
    </row>
    <row r="4" spans="1:6" ht="18" customHeight="1" thickBot="1">
      <c r="A4" s="94"/>
      <c r="B4" s="105" t="s">
        <v>5</v>
      </c>
      <c r="C4" s="104">
        <f>SUM(C5,C15)</f>
        <v>20591</v>
      </c>
      <c r="D4" s="104">
        <f>SUM(D5,D15)</f>
        <v>22698</v>
      </c>
      <c r="E4" s="104">
        <v>23826734</v>
      </c>
    </row>
    <row r="5" spans="1:6" ht="18" customHeight="1">
      <c r="A5" s="126" t="s">
        <v>6</v>
      </c>
      <c r="B5" s="125" t="s">
        <v>7</v>
      </c>
      <c r="C5" s="124">
        <f>SUM(C6:C14)</f>
        <v>20591</v>
      </c>
      <c r="D5" s="124">
        <v>20591</v>
      </c>
      <c r="E5" s="124">
        <v>21719894</v>
      </c>
    </row>
    <row r="6" spans="1:6" s="108" customFormat="1" ht="18" customHeight="1">
      <c r="A6" s="131" t="s">
        <v>8</v>
      </c>
      <c r="B6" s="113" t="s">
        <v>9</v>
      </c>
      <c r="C6" s="112">
        <v>7351</v>
      </c>
      <c r="D6" s="112">
        <v>7351</v>
      </c>
      <c r="E6" s="112">
        <v>7351000</v>
      </c>
    </row>
    <row r="7" spans="1:6" s="108" customFormat="1" ht="18" customHeight="1">
      <c r="A7" s="131" t="s">
        <v>10</v>
      </c>
      <c r="B7" s="113" t="s">
        <v>11</v>
      </c>
      <c r="C7" s="112">
        <v>4394</v>
      </c>
      <c r="D7" s="112">
        <v>4394</v>
      </c>
      <c r="E7" s="112">
        <v>5393780</v>
      </c>
    </row>
    <row r="8" spans="1:6" s="108" customFormat="1" ht="18" customHeight="1">
      <c r="A8" s="131" t="s">
        <v>12</v>
      </c>
      <c r="B8" s="113" t="s">
        <v>13</v>
      </c>
      <c r="C8" s="112">
        <v>2500</v>
      </c>
      <c r="D8" s="112">
        <v>2500</v>
      </c>
      <c r="E8" s="112">
        <v>2500000</v>
      </c>
    </row>
    <row r="9" spans="1:6" s="108" customFormat="1" ht="18" customHeight="1">
      <c r="A9" s="131" t="s">
        <v>14</v>
      </c>
      <c r="B9" s="113" t="s">
        <v>15</v>
      </c>
      <c r="C9" s="112">
        <v>176</v>
      </c>
      <c r="D9" s="112">
        <v>176</v>
      </c>
      <c r="E9" s="112">
        <v>176000</v>
      </c>
    </row>
    <row r="10" spans="1:6" s="108" customFormat="1" ht="18" customHeight="1">
      <c r="A10" s="131" t="s">
        <v>16</v>
      </c>
      <c r="B10" s="113" t="s">
        <v>248</v>
      </c>
      <c r="C10" s="112">
        <v>249</v>
      </c>
      <c r="D10" s="112">
        <v>249</v>
      </c>
      <c r="E10" s="112">
        <v>249000</v>
      </c>
    </row>
    <row r="11" spans="1:6" s="108" customFormat="1" ht="18" customHeight="1">
      <c r="A11" s="131" t="s">
        <v>17</v>
      </c>
      <c r="B11" s="113" t="s">
        <v>18</v>
      </c>
      <c r="C11" s="130">
        <v>4721</v>
      </c>
      <c r="D11" s="130">
        <v>4721</v>
      </c>
      <c r="E11" s="130">
        <v>4850114</v>
      </c>
    </row>
    <row r="12" spans="1:6" s="108" customFormat="1" ht="18" customHeight="1">
      <c r="A12" s="131" t="s">
        <v>19</v>
      </c>
      <c r="B12" s="113" t="s">
        <v>20</v>
      </c>
      <c r="C12" s="130">
        <v>1200</v>
      </c>
      <c r="D12" s="130">
        <v>1200</v>
      </c>
      <c r="E12" s="130">
        <v>1200000</v>
      </c>
    </row>
    <row r="13" spans="1:6" s="108" customFormat="1" ht="18" customHeight="1">
      <c r="A13" s="131" t="s">
        <v>21</v>
      </c>
      <c r="B13" s="113" t="s">
        <v>247</v>
      </c>
      <c r="C13" s="130"/>
      <c r="D13" s="130"/>
      <c r="E13" s="130"/>
    </row>
    <row r="14" spans="1:6" s="108" customFormat="1" ht="18" customHeight="1">
      <c r="A14" s="131" t="s">
        <v>22</v>
      </c>
      <c r="B14" s="113" t="s">
        <v>23</v>
      </c>
      <c r="C14" s="130"/>
      <c r="D14" s="130"/>
      <c r="E14" s="130"/>
    </row>
    <row r="15" spans="1:6" ht="18" customHeight="1" thickBot="1">
      <c r="A15" s="107" t="s">
        <v>24</v>
      </c>
      <c r="B15" s="99" t="s">
        <v>246</v>
      </c>
      <c r="C15" s="106"/>
      <c r="D15" s="106">
        <v>2107</v>
      </c>
      <c r="E15" s="106">
        <v>2106840</v>
      </c>
    </row>
    <row r="16" spans="1:6" ht="18" customHeight="1" thickBot="1">
      <c r="A16" s="94"/>
      <c r="B16" s="105" t="s">
        <v>245</v>
      </c>
      <c r="C16" s="104">
        <f>SUM(C17:C21)</f>
        <v>20473</v>
      </c>
      <c r="D16" s="104">
        <f>SUM(D17:D21)</f>
        <v>32000</v>
      </c>
      <c r="E16" s="104">
        <f>SUM(E17:E21)</f>
        <v>33682407</v>
      </c>
    </row>
    <row r="17" spans="1:5" ht="18" customHeight="1">
      <c r="A17" s="126" t="s">
        <v>25</v>
      </c>
      <c r="B17" s="125" t="s">
        <v>26</v>
      </c>
      <c r="C17" s="124"/>
      <c r="D17" s="124"/>
      <c r="E17" s="124"/>
    </row>
    <row r="18" spans="1:5" ht="18" customHeight="1">
      <c r="A18" s="107" t="s">
        <v>27</v>
      </c>
      <c r="B18" s="129" t="s">
        <v>28</v>
      </c>
      <c r="C18" s="106"/>
      <c r="D18" s="106"/>
      <c r="E18" s="106"/>
    </row>
    <row r="19" spans="1:5" ht="18" customHeight="1">
      <c r="A19" s="107" t="s">
        <v>29</v>
      </c>
      <c r="B19" s="129" t="s">
        <v>30</v>
      </c>
      <c r="C19" s="106"/>
      <c r="D19" s="106"/>
      <c r="E19" s="106"/>
    </row>
    <row r="20" spans="1:5" ht="18" customHeight="1">
      <c r="A20" s="107" t="s">
        <v>31</v>
      </c>
      <c r="B20" s="129" t="s">
        <v>32</v>
      </c>
      <c r="C20" s="98">
        <v>20473</v>
      </c>
      <c r="D20" s="98">
        <v>32000</v>
      </c>
      <c r="E20" s="98">
        <v>33682407</v>
      </c>
    </row>
    <row r="21" spans="1:5" ht="18" customHeight="1">
      <c r="A21" s="107" t="s">
        <v>33</v>
      </c>
      <c r="B21" s="99" t="s">
        <v>34</v>
      </c>
      <c r="C21" s="106">
        <f>SUM(C22:C25)</f>
        <v>0</v>
      </c>
      <c r="D21" s="106"/>
      <c r="E21" s="106"/>
    </row>
    <row r="22" spans="1:5" s="108" customFormat="1" ht="18" customHeight="1">
      <c r="A22" s="131" t="s">
        <v>35</v>
      </c>
      <c r="B22" s="113" t="s">
        <v>36</v>
      </c>
      <c r="C22" s="112"/>
      <c r="D22" s="112"/>
      <c r="E22" s="112"/>
    </row>
    <row r="23" spans="1:5" s="108" customFormat="1" ht="18" customHeight="1">
      <c r="A23" s="131" t="s">
        <v>37</v>
      </c>
      <c r="B23" s="113" t="s">
        <v>38</v>
      </c>
      <c r="C23" s="112"/>
      <c r="D23" s="112"/>
      <c r="E23" s="112"/>
    </row>
    <row r="24" spans="1:5" s="108" customFormat="1" ht="18" customHeight="1">
      <c r="A24" s="131" t="s">
        <v>39</v>
      </c>
      <c r="B24" s="113" t="s">
        <v>40</v>
      </c>
      <c r="C24" s="130"/>
      <c r="D24" s="130"/>
      <c r="E24" s="130"/>
    </row>
    <row r="25" spans="1:5" s="108" customFormat="1" ht="18" customHeight="1" thickBot="1">
      <c r="A25" s="117" t="s">
        <v>41</v>
      </c>
      <c r="B25" s="113" t="s">
        <v>42</v>
      </c>
      <c r="C25" s="112"/>
      <c r="D25" s="112"/>
      <c r="E25" s="112"/>
    </row>
    <row r="26" spans="1:5" ht="18" customHeight="1" thickBot="1">
      <c r="A26" s="94"/>
      <c r="B26" s="105" t="s">
        <v>244</v>
      </c>
      <c r="C26" s="104">
        <f>SUM(C27,C31,C35,C42,C43,C50:C51)</f>
        <v>12793</v>
      </c>
      <c r="D26" s="104">
        <v>15899</v>
      </c>
      <c r="E26" s="104">
        <v>16189465</v>
      </c>
    </row>
    <row r="27" spans="1:5" ht="43.5" customHeight="1">
      <c r="A27" s="133" t="s">
        <v>43</v>
      </c>
      <c r="B27" s="132" t="s">
        <v>44</v>
      </c>
      <c r="C27" s="124">
        <f>SUM(C28:C30)</f>
        <v>0</v>
      </c>
      <c r="D27" s="124">
        <f>SUM(D28:D30)</f>
        <v>0</v>
      </c>
      <c r="E27" s="124">
        <f>SUM(E28:E30)</f>
        <v>0</v>
      </c>
    </row>
    <row r="28" spans="1:5" s="108" customFormat="1" ht="18" hidden="1" customHeight="1">
      <c r="A28" s="131" t="s">
        <v>45</v>
      </c>
      <c r="B28" s="113" t="s">
        <v>46</v>
      </c>
      <c r="C28" s="112"/>
      <c r="D28" s="112"/>
      <c r="E28" s="112"/>
    </row>
    <row r="29" spans="1:5" s="108" customFormat="1" ht="18" customHeight="1">
      <c r="A29" s="131" t="s">
        <v>47</v>
      </c>
      <c r="B29" s="113" t="s">
        <v>48</v>
      </c>
      <c r="C29" s="130"/>
      <c r="D29" s="130"/>
      <c r="E29" s="130"/>
    </row>
    <row r="30" spans="1:5" s="108" customFormat="1" ht="18" customHeight="1">
      <c r="A30" s="131" t="s">
        <v>49</v>
      </c>
      <c r="B30" s="113" t="s">
        <v>50</v>
      </c>
      <c r="C30" s="112"/>
      <c r="D30" s="112"/>
      <c r="E30" s="112"/>
    </row>
    <row r="31" spans="1:5" ht="18" customHeight="1">
      <c r="A31" s="107" t="s">
        <v>51</v>
      </c>
      <c r="B31" s="99" t="s">
        <v>52</v>
      </c>
      <c r="C31" s="106">
        <f>SUM(C32:C34)</f>
        <v>1000</v>
      </c>
      <c r="D31" s="106">
        <v>1000</v>
      </c>
      <c r="E31" s="106">
        <v>1000000</v>
      </c>
    </row>
    <row r="32" spans="1:5" s="108" customFormat="1" ht="18" hidden="1" customHeight="1">
      <c r="A32" s="131" t="s">
        <v>53</v>
      </c>
      <c r="B32" s="113"/>
      <c r="C32" s="112"/>
      <c r="D32" s="112"/>
      <c r="E32" s="112"/>
    </row>
    <row r="33" spans="1:5" s="108" customFormat="1" ht="18" hidden="1" customHeight="1">
      <c r="A33" s="131" t="s">
        <v>54</v>
      </c>
      <c r="B33" s="113"/>
      <c r="C33" s="130">
        <v>0</v>
      </c>
      <c r="D33" s="130"/>
      <c r="E33" s="130"/>
    </row>
    <row r="34" spans="1:5" s="108" customFormat="1" ht="18" customHeight="1">
      <c r="A34" s="131" t="s">
        <v>55</v>
      </c>
      <c r="B34" s="113" t="s">
        <v>56</v>
      </c>
      <c r="C34" s="112">
        <v>1000</v>
      </c>
      <c r="D34" s="112">
        <v>1000</v>
      </c>
      <c r="E34" s="112">
        <v>1000000</v>
      </c>
    </row>
    <row r="35" spans="1:5" ht="18" customHeight="1">
      <c r="A35" s="107" t="s">
        <v>57</v>
      </c>
      <c r="B35" s="99" t="s">
        <v>58</v>
      </c>
      <c r="C35" s="106">
        <v>10000</v>
      </c>
      <c r="D35" s="106">
        <v>12336</v>
      </c>
      <c r="E35" s="106">
        <v>13626414</v>
      </c>
    </row>
    <row r="36" spans="1:5" s="108" customFormat="1" ht="18" customHeight="1">
      <c r="A36" s="131" t="s">
        <v>59</v>
      </c>
      <c r="B36" s="113" t="s">
        <v>60</v>
      </c>
      <c r="C36" s="112"/>
      <c r="D36" s="112"/>
      <c r="E36" s="112"/>
    </row>
    <row r="37" spans="1:5" s="108" customFormat="1" ht="18" customHeight="1">
      <c r="A37" s="131" t="s">
        <v>61</v>
      </c>
      <c r="B37" s="113" t="s">
        <v>62</v>
      </c>
      <c r="C37" s="130"/>
      <c r="D37" s="130"/>
      <c r="E37" s="130"/>
    </row>
    <row r="38" spans="1:5" s="108" customFormat="1" ht="18" customHeight="1">
      <c r="A38" s="131" t="s">
        <v>63</v>
      </c>
      <c r="B38" s="113" t="s">
        <v>64</v>
      </c>
      <c r="C38" s="112">
        <v>1500</v>
      </c>
      <c r="D38" s="112">
        <v>1500</v>
      </c>
      <c r="E38" s="112">
        <v>1500000</v>
      </c>
    </row>
    <row r="39" spans="1:5" s="108" customFormat="1" ht="18" customHeight="1">
      <c r="A39" s="131" t="s">
        <v>65</v>
      </c>
      <c r="B39" s="113" t="s">
        <v>66</v>
      </c>
      <c r="C39" s="112">
        <v>8500</v>
      </c>
      <c r="D39" s="112">
        <v>8500</v>
      </c>
      <c r="E39" s="112">
        <v>8790883</v>
      </c>
    </row>
    <row r="40" spans="1:5" s="108" customFormat="1" ht="18" customHeight="1">
      <c r="A40" s="131" t="s">
        <v>67</v>
      </c>
      <c r="B40" s="113" t="s">
        <v>68</v>
      </c>
      <c r="C40" s="112"/>
      <c r="D40" s="112"/>
      <c r="E40" s="112"/>
    </row>
    <row r="41" spans="1:5" s="108" customFormat="1" ht="18" customHeight="1">
      <c r="A41" s="131" t="s">
        <v>69</v>
      </c>
      <c r="B41" s="113" t="s">
        <v>243</v>
      </c>
      <c r="C41" s="130"/>
      <c r="D41" s="130"/>
      <c r="E41" s="130"/>
    </row>
    <row r="42" spans="1:5" ht="18" customHeight="1">
      <c r="A42" s="107" t="s">
        <v>70</v>
      </c>
      <c r="B42" s="99" t="s">
        <v>242</v>
      </c>
      <c r="C42" s="106"/>
      <c r="D42" s="106">
        <v>2336</v>
      </c>
      <c r="E42" s="106">
        <v>2335531</v>
      </c>
    </row>
    <row r="43" spans="1:5" ht="18" customHeight="1">
      <c r="A43" s="107" t="s">
        <v>71</v>
      </c>
      <c r="B43" s="99" t="s">
        <v>72</v>
      </c>
      <c r="C43" s="106">
        <f>SUM(C44:C49)</f>
        <v>1200</v>
      </c>
      <c r="D43" s="106">
        <v>1970</v>
      </c>
      <c r="E43" s="106">
        <f>SUM(E44:E49)</f>
        <v>2461016</v>
      </c>
    </row>
    <row r="44" spans="1:5" s="108" customFormat="1" ht="18" customHeight="1">
      <c r="A44" s="131" t="s">
        <v>73</v>
      </c>
      <c r="B44" s="113" t="s">
        <v>74</v>
      </c>
      <c r="C44" s="112"/>
      <c r="D44" s="112">
        <v>593</v>
      </c>
      <c r="E44" s="112">
        <v>593000</v>
      </c>
    </row>
    <row r="45" spans="1:5" s="108" customFormat="1" ht="18" customHeight="1">
      <c r="A45" s="131" t="s">
        <v>75</v>
      </c>
      <c r="B45" s="113" t="s">
        <v>76</v>
      </c>
      <c r="C45" s="130">
        <v>1200</v>
      </c>
      <c r="D45" s="130">
        <v>1200</v>
      </c>
      <c r="E45" s="130">
        <v>1200000</v>
      </c>
    </row>
    <row r="46" spans="1:5" s="108" customFormat="1" ht="18" customHeight="1">
      <c r="A46" s="131" t="s">
        <v>77</v>
      </c>
      <c r="B46" s="113" t="s">
        <v>78</v>
      </c>
      <c r="C46" s="112"/>
      <c r="D46" s="112"/>
      <c r="E46" s="112"/>
    </row>
    <row r="47" spans="1:5" s="108" customFormat="1" ht="18" customHeight="1">
      <c r="A47" s="114" t="s">
        <v>79</v>
      </c>
      <c r="B47" s="113" t="s">
        <v>241</v>
      </c>
      <c r="C47" s="112"/>
      <c r="D47" s="112"/>
      <c r="E47" s="112"/>
    </row>
    <row r="48" spans="1:5" s="108" customFormat="1" ht="18" customHeight="1">
      <c r="A48" s="114" t="s">
        <v>80</v>
      </c>
      <c r="B48" s="113" t="s">
        <v>240</v>
      </c>
      <c r="C48" s="112"/>
      <c r="D48" s="112">
        <v>102</v>
      </c>
      <c r="E48" s="112"/>
    </row>
    <row r="49" spans="1:5" s="108" customFormat="1" ht="18" customHeight="1">
      <c r="A49" s="131" t="s">
        <v>81</v>
      </c>
      <c r="B49" s="113" t="s">
        <v>239</v>
      </c>
      <c r="C49" s="130"/>
      <c r="D49" s="130">
        <v>668</v>
      </c>
      <c r="E49" s="130">
        <v>668016</v>
      </c>
    </row>
    <row r="50" spans="1:5" ht="18" customHeight="1">
      <c r="A50" s="107" t="s">
        <v>82</v>
      </c>
      <c r="B50" s="129" t="s">
        <v>83</v>
      </c>
      <c r="C50" s="106">
        <v>593</v>
      </c>
      <c r="D50" s="106">
        <v>593</v>
      </c>
      <c r="E50" s="106"/>
    </row>
    <row r="51" spans="1:5" ht="18" customHeight="1">
      <c r="A51" s="107" t="s">
        <v>84</v>
      </c>
      <c r="B51" s="129" t="s">
        <v>85</v>
      </c>
      <c r="C51" s="106"/>
      <c r="D51" s="106"/>
      <c r="E51" s="106"/>
    </row>
    <row r="52" spans="1:5" ht="18" customHeight="1">
      <c r="A52" s="120" t="s">
        <v>87</v>
      </c>
      <c r="B52" s="128" t="s">
        <v>238</v>
      </c>
      <c r="C52" s="127"/>
      <c r="D52" s="127"/>
      <c r="E52" s="127">
        <v>102035</v>
      </c>
    </row>
    <row r="53" spans="1:5" ht="18" customHeight="1" thickBot="1">
      <c r="A53" s="120" t="s">
        <v>89</v>
      </c>
      <c r="B53" s="128" t="s">
        <v>237</v>
      </c>
      <c r="C53" s="127"/>
      <c r="D53" s="127"/>
      <c r="E53" s="127">
        <v>959357</v>
      </c>
    </row>
    <row r="54" spans="1:5" ht="18" customHeight="1" thickBot="1">
      <c r="A54" s="94"/>
      <c r="B54" s="105" t="s">
        <v>86</v>
      </c>
      <c r="C54" s="104">
        <f>SUM(C55:C59)</f>
        <v>0</v>
      </c>
      <c r="D54" s="104">
        <f>SUM(D55:D59)</f>
        <v>325</v>
      </c>
      <c r="E54" s="104">
        <f>SUM(E55:E59)</f>
        <v>345000</v>
      </c>
    </row>
    <row r="55" spans="1:5" ht="18" customHeight="1">
      <c r="A55" s="126" t="s">
        <v>87</v>
      </c>
      <c r="B55" s="125" t="s">
        <v>88</v>
      </c>
      <c r="C55" s="124"/>
      <c r="D55" s="124">
        <v>325</v>
      </c>
      <c r="E55" s="124">
        <v>345000</v>
      </c>
    </row>
    <row r="56" spans="1:5" ht="18" customHeight="1">
      <c r="A56" s="123" t="s">
        <v>89</v>
      </c>
      <c r="B56" s="122" t="s">
        <v>90</v>
      </c>
      <c r="C56" s="121"/>
      <c r="D56" s="121"/>
      <c r="E56" s="121"/>
    </row>
    <row r="57" spans="1:5" ht="18" customHeight="1">
      <c r="A57" s="107" t="s">
        <v>91</v>
      </c>
      <c r="B57" s="99" t="s">
        <v>92</v>
      </c>
      <c r="C57" s="106"/>
      <c r="D57" s="106"/>
      <c r="E57" s="106"/>
    </row>
    <row r="58" spans="1:5" ht="18" customHeight="1">
      <c r="A58" s="126" t="s">
        <v>93</v>
      </c>
      <c r="B58" s="125" t="s">
        <v>94</v>
      </c>
      <c r="C58" s="124"/>
      <c r="D58" s="124"/>
      <c r="E58" s="124"/>
    </row>
    <row r="59" spans="1:5" ht="18" customHeight="1" thickBot="1">
      <c r="A59" s="123" t="s">
        <v>95</v>
      </c>
      <c r="B59" s="122" t="s">
        <v>96</v>
      </c>
      <c r="C59" s="121"/>
      <c r="D59" s="121"/>
      <c r="E59" s="121"/>
    </row>
    <row r="60" spans="1:5" ht="18" customHeight="1" thickBot="1">
      <c r="A60" s="94"/>
      <c r="B60" s="105" t="s">
        <v>97</v>
      </c>
      <c r="C60" s="104">
        <f>SUM(C61:C62)</f>
        <v>35316</v>
      </c>
      <c r="D60" s="104">
        <f>SUM(D61:D62)</f>
        <v>33266</v>
      </c>
      <c r="E60" s="104">
        <v>33266359</v>
      </c>
    </row>
    <row r="61" spans="1:5" ht="18" customHeight="1">
      <c r="A61" s="123" t="s">
        <v>98</v>
      </c>
      <c r="B61" s="122" t="s">
        <v>99</v>
      </c>
      <c r="C61" s="121"/>
      <c r="D61" s="121"/>
      <c r="E61" s="121"/>
    </row>
    <row r="62" spans="1:5" ht="18" customHeight="1" thickBot="1">
      <c r="A62" s="123" t="s">
        <v>100</v>
      </c>
      <c r="B62" s="122" t="s">
        <v>101</v>
      </c>
      <c r="C62" s="121">
        <v>35316</v>
      </c>
      <c r="D62" s="121">
        <v>33266</v>
      </c>
      <c r="E62" s="121">
        <v>33266359</v>
      </c>
    </row>
    <row r="63" spans="1:5" ht="18" customHeight="1" thickBot="1">
      <c r="A63" s="94"/>
      <c r="B63" s="105" t="s">
        <v>102</v>
      </c>
      <c r="C63" s="104">
        <f>SUM(C64:C68)</f>
        <v>5000</v>
      </c>
      <c r="D63" s="104">
        <f>SUM(D64:D68)</f>
        <v>20603</v>
      </c>
      <c r="E63" s="104">
        <f>SUM(E64:E68)</f>
        <v>23418964</v>
      </c>
    </row>
    <row r="64" spans="1:5" ht="18" customHeight="1">
      <c r="A64" s="120" t="s">
        <v>103</v>
      </c>
      <c r="B64" s="119" t="s">
        <v>26</v>
      </c>
      <c r="C64" s="118">
        <v>5000</v>
      </c>
      <c r="D64" s="118">
        <v>20603</v>
      </c>
      <c r="E64" s="118">
        <v>23418964</v>
      </c>
    </row>
    <row r="65" spans="1:5" ht="18" customHeight="1">
      <c r="A65" s="123" t="s">
        <v>104</v>
      </c>
      <c r="B65" s="122" t="s">
        <v>28</v>
      </c>
      <c r="C65" s="121"/>
      <c r="D65" s="121"/>
      <c r="E65" s="121"/>
    </row>
    <row r="66" spans="1:5" ht="18" customHeight="1">
      <c r="A66" s="100" t="s">
        <v>105</v>
      </c>
      <c r="B66" s="99" t="s">
        <v>106</v>
      </c>
      <c r="C66" s="106"/>
      <c r="D66" s="106"/>
      <c r="E66" s="106"/>
    </row>
    <row r="67" spans="1:5" ht="18" customHeight="1">
      <c r="A67" s="120" t="s">
        <v>107</v>
      </c>
      <c r="B67" s="119" t="s">
        <v>108</v>
      </c>
      <c r="C67" s="118"/>
      <c r="D67" s="118"/>
      <c r="E67" s="118"/>
    </row>
    <row r="68" spans="1:5" ht="18" customHeight="1">
      <c r="A68" s="107" t="s">
        <v>109</v>
      </c>
      <c r="B68" s="99" t="s">
        <v>110</v>
      </c>
      <c r="C68" s="106">
        <f>SUM(C69:C72)</f>
        <v>0</v>
      </c>
      <c r="D68" s="106"/>
      <c r="E68" s="106"/>
    </row>
    <row r="69" spans="1:5" s="108" customFormat="1" ht="18" customHeight="1">
      <c r="A69" s="111" t="s">
        <v>111</v>
      </c>
      <c r="B69" s="110" t="s">
        <v>36</v>
      </c>
      <c r="C69" s="109"/>
      <c r="D69" s="109"/>
      <c r="E69" s="109"/>
    </row>
    <row r="70" spans="1:5" s="108" customFormat="1" ht="18" customHeight="1">
      <c r="A70" s="117" t="s">
        <v>112</v>
      </c>
      <c r="B70" s="116" t="s">
        <v>38</v>
      </c>
      <c r="C70" s="115"/>
      <c r="D70" s="115"/>
      <c r="E70" s="115"/>
    </row>
    <row r="71" spans="1:5" s="108" customFormat="1" ht="18" customHeight="1">
      <c r="A71" s="114" t="s">
        <v>113</v>
      </c>
      <c r="B71" s="113" t="s">
        <v>40</v>
      </c>
      <c r="C71" s="112"/>
      <c r="D71" s="112"/>
      <c r="E71" s="112"/>
    </row>
    <row r="72" spans="1:5" s="108" customFormat="1" ht="18" customHeight="1" thickBot="1">
      <c r="A72" s="111" t="s">
        <v>114</v>
      </c>
      <c r="B72" s="110" t="s">
        <v>42</v>
      </c>
      <c r="C72" s="109"/>
      <c r="D72" s="109"/>
      <c r="E72" s="109"/>
    </row>
    <row r="73" spans="1:5" ht="20.25" customHeight="1" thickBot="1">
      <c r="A73" s="94"/>
      <c r="B73" s="105" t="s">
        <v>115</v>
      </c>
      <c r="C73" s="104">
        <f>SUM(C74:C75)</f>
        <v>0</v>
      </c>
      <c r="D73" s="104">
        <f>SUM(D74:D75)</f>
        <v>61</v>
      </c>
      <c r="E73" s="104">
        <f>SUM(E74:E75)</f>
        <v>61000</v>
      </c>
    </row>
    <row r="74" spans="1:5" ht="18" customHeight="1">
      <c r="A74" s="107" t="s">
        <v>116</v>
      </c>
      <c r="B74" s="99" t="s">
        <v>117</v>
      </c>
      <c r="C74" s="106"/>
      <c r="D74" s="106">
        <v>61</v>
      </c>
      <c r="E74" s="106">
        <v>61000</v>
      </c>
    </row>
    <row r="75" spans="1:5" ht="18" customHeight="1" thickBot="1">
      <c r="A75" s="107" t="s">
        <v>118</v>
      </c>
      <c r="B75" s="99" t="s">
        <v>119</v>
      </c>
      <c r="C75" s="106"/>
      <c r="D75" s="106"/>
      <c r="E75" s="106"/>
    </row>
    <row r="76" spans="1:5" ht="21" customHeight="1" thickBot="1">
      <c r="A76" s="94"/>
      <c r="B76" s="105" t="s">
        <v>120</v>
      </c>
      <c r="C76" s="104">
        <f>SUM(C77:C79)</f>
        <v>0</v>
      </c>
      <c r="D76" s="104">
        <f>SUM(D77:D79)</f>
        <v>0</v>
      </c>
      <c r="E76" s="104">
        <f>SUM(E77:E79)</f>
        <v>0</v>
      </c>
    </row>
    <row r="77" spans="1:5" ht="18" customHeight="1">
      <c r="A77" s="103" t="s">
        <v>121</v>
      </c>
      <c r="B77" s="102" t="s">
        <v>122</v>
      </c>
      <c r="C77" s="101"/>
      <c r="D77" s="101"/>
      <c r="E77" s="101"/>
    </row>
    <row r="78" spans="1:5" ht="18" customHeight="1">
      <c r="A78" s="100" t="s">
        <v>123</v>
      </c>
      <c r="B78" s="99" t="s">
        <v>124</v>
      </c>
      <c r="C78" s="98"/>
      <c r="D78" s="98"/>
      <c r="E78" s="98"/>
    </row>
    <row r="79" spans="1:5" ht="18" customHeight="1" thickBot="1">
      <c r="A79" s="97" t="s">
        <v>125</v>
      </c>
      <c r="B79" s="96" t="s">
        <v>126</v>
      </c>
      <c r="C79" s="95"/>
      <c r="D79" s="95"/>
      <c r="E79" s="95"/>
    </row>
    <row r="80" spans="1:5" ht="18" customHeight="1" thickBot="1">
      <c r="A80" s="94"/>
      <c r="B80" s="93" t="s">
        <v>127</v>
      </c>
      <c r="C80" s="92">
        <f>SUM(C73,C76,C63,C60,C54,C26,C16,C4)</f>
        <v>94173</v>
      </c>
      <c r="D80" s="92">
        <f>SUM(D73,D76,D63,D60,D54,D26,D16,D4)</f>
        <v>124852</v>
      </c>
      <c r="E80" s="92">
        <v>131729286</v>
      </c>
    </row>
  </sheetData>
  <sheetProtection formatCells="0" formatColumns="0" formatRows="0" insertColumns="0" insertRows="0" insertHyperlinks="0" deleteRows="0" sort="0" autoFilter="0" pivotTables="0"/>
  <protectedRanges>
    <protectedRange sqref="C22:E25 C28:E30 C32:E34 C36:E42 C44:E53 C64:E67 C69:E73 C6:E15 C55:E62 C77:E79 C17:E20" name="Tartomány2"/>
  </protectedRanges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>&amp;C1. sz. melléklet
a 2/2018. (V.30.) önkormányzati rendelethez
Szentgáloskér Községi Önkormányzat 2017. évi egyesített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E27"/>
  <sheetViews>
    <sheetView view="pageLayout" topLeftCell="A25" zoomScale="90" zoomScaleNormal="100" zoomScalePageLayoutView="90" workbookViewId="0">
      <selection activeCell="C13" sqref="C13"/>
    </sheetView>
  </sheetViews>
  <sheetFormatPr defaultColWidth="9" defaultRowHeight="12.75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2" spans="1:5" ht="19.7" customHeight="1" thickBot="1">
      <c r="A2" s="173" t="s">
        <v>197</v>
      </c>
      <c r="B2" s="173"/>
      <c r="C2" s="4"/>
      <c r="D2" s="173" t="s">
        <v>198</v>
      </c>
      <c r="E2" s="173"/>
    </row>
    <row r="3" spans="1:5" ht="19.7" customHeight="1" thickBot="1">
      <c r="A3" s="5" t="s">
        <v>199</v>
      </c>
      <c r="B3" s="6" t="s">
        <v>200</v>
      </c>
      <c r="C3" s="7"/>
      <c r="D3" s="8" t="s">
        <v>128</v>
      </c>
      <c r="E3" s="6" t="s">
        <v>200</v>
      </c>
    </row>
    <row r="4" spans="1:5" ht="19.7" customHeight="1">
      <c r="A4" s="9" t="s">
        <v>201</v>
      </c>
      <c r="B4" s="10">
        <v>7351</v>
      </c>
      <c r="C4" s="7"/>
      <c r="D4" s="11" t="s">
        <v>202</v>
      </c>
      <c r="E4" s="12">
        <v>4269</v>
      </c>
    </row>
    <row r="5" spans="1:5" ht="19.7" customHeight="1">
      <c r="A5" s="13" t="s">
        <v>203</v>
      </c>
      <c r="B5" s="14">
        <v>176</v>
      </c>
      <c r="C5" s="7"/>
      <c r="D5" s="15" t="s">
        <v>204</v>
      </c>
      <c r="E5" s="16">
        <v>400</v>
      </c>
    </row>
    <row r="6" spans="1:5" ht="19.7" customHeight="1">
      <c r="A6" s="13" t="s">
        <v>205</v>
      </c>
      <c r="B6" s="14">
        <v>5394</v>
      </c>
      <c r="C6" s="7"/>
      <c r="D6" s="15" t="s">
        <v>206</v>
      </c>
      <c r="E6" s="16">
        <v>1300</v>
      </c>
    </row>
    <row r="7" spans="1:5" ht="19.7" customHeight="1">
      <c r="A7" s="13" t="s">
        <v>207</v>
      </c>
      <c r="B7" s="14">
        <v>246</v>
      </c>
      <c r="C7" s="7"/>
      <c r="D7" s="15"/>
      <c r="E7" s="16"/>
    </row>
    <row r="8" spans="1:5" ht="19.7" customHeight="1">
      <c r="A8" s="13" t="s">
        <v>208</v>
      </c>
      <c r="B8" s="14">
        <v>1200</v>
      </c>
      <c r="C8" s="7"/>
      <c r="D8" s="15" t="s">
        <v>209</v>
      </c>
      <c r="E8" s="16">
        <v>33942</v>
      </c>
    </row>
    <row r="9" spans="1:5" ht="19.7" customHeight="1">
      <c r="A9" s="13" t="s">
        <v>210</v>
      </c>
      <c r="B9" s="14">
        <v>13626</v>
      </c>
      <c r="C9" s="7"/>
      <c r="D9" s="15" t="s">
        <v>211</v>
      </c>
      <c r="E9" s="16">
        <v>6500</v>
      </c>
    </row>
    <row r="10" spans="1:5" ht="19.7" customHeight="1">
      <c r="A10" s="13" t="s">
        <v>83</v>
      </c>
      <c r="B10" s="14">
        <v>93</v>
      </c>
      <c r="C10" s="7"/>
      <c r="D10" s="15" t="s">
        <v>212</v>
      </c>
      <c r="E10" s="16">
        <v>21325</v>
      </c>
    </row>
    <row r="11" spans="1:5" ht="19.7" customHeight="1">
      <c r="A11" s="13" t="s">
        <v>257</v>
      </c>
      <c r="B11" s="14">
        <v>2461</v>
      </c>
      <c r="C11" s="7"/>
      <c r="D11" s="15" t="s">
        <v>213</v>
      </c>
      <c r="E11" s="16">
        <v>6404</v>
      </c>
    </row>
    <row r="12" spans="1:5" ht="19.7" customHeight="1">
      <c r="A12" s="13" t="s">
        <v>13</v>
      </c>
      <c r="B12" s="14">
        <v>2500</v>
      </c>
      <c r="C12" s="7"/>
      <c r="D12" s="15" t="s">
        <v>214</v>
      </c>
      <c r="E12" s="16">
        <v>1236</v>
      </c>
    </row>
    <row r="13" spans="1:5" ht="19.7" customHeight="1">
      <c r="A13" s="13" t="s">
        <v>215</v>
      </c>
      <c r="B13" s="14">
        <v>7754</v>
      </c>
      <c r="C13" s="7"/>
      <c r="D13" s="15" t="s">
        <v>216</v>
      </c>
      <c r="E13" s="16"/>
    </row>
    <row r="14" spans="1:5" ht="19.7" customHeight="1">
      <c r="A14" s="17" t="s">
        <v>217</v>
      </c>
      <c r="B14" s="18">
        <v>1000</v>
      </c>
      <c r="C14" s="7"/>
      <c r="D14" s="19" t="s">
        <v>218</v>
      </c>
      <c r="E14" s="20">
        <v>824</v>
      </c>
    </row>
    <row r="15" spans="1:5" ht="19.7" customHeight="1">
      <c r="A15" s="17" t="s">
        <v>219</v>
      </c>
      <c r="B15" s="18">
        <v>33182</v>
      </c>
      <c r="C15" s="7"/>
      <c r="D15" s="19" t="s">
        <v>220</v>
      </c>
      <c r="E15" s="20">
        <v>285</v>
      </c>
    </row>
    <row r="16" spans="1:5" ht="19.7" customHeight="1" thickBot="1">
      <c r="A16" s="21" t="s">
        <v>221</v>
      </c>
      <c r="B16" s="22">
        <f>SUM(B4:B15)</f>
        <v>74983</v>
      </c>
      <c r="C16" s="7"/>
      <c r="D16" s="21" t="s">
        <v>222</v>
      </c>
      <c r="E16" s="23">
        <f>SUM(E4:E15)</f>
        <v>76485</v>
      </c>
    </row>
    <row r="17" spans="1:5" ht="19.7" customHeight="1" thickBot="1">
      <c r="A17" s="24"/>
      <c r="B17" s="25"/>
      <c r="C17" s="7"/>
      <c r="D17" s="24"/>
      <c r="E17" s="25"/>
    </row>
    <row r="18" spans="1:5" ht="19.7" customHeight="1" thickBot="1">
      <c r="A18" s="5" t="s">
        <v>223</v>
      </c>
      <c r="B18" s="6" t="s">
        <v>200</v>
      </c>
      <c r="C18" s="7"/>
      <c r="D18" s="8" t="s">
        <v>224</v>
      </c>
      <c r="E18" s="6" t="s">
        <v>200</v>
      </c>
    </row>
    <row r="19" spans="1:5" ht="19.7" customHeight="1">
      <c r="A19" s="15" t="s">
        <v>225</v>
      </c>
      <c r="B19" s="16">
        <v>18419</v>
      </c>
      <c r="C19" s="7"/>
      <c r="D19" s="15" t="s">
        <v>226</v>
      </c>
      <c r="E19" s="16">
        <v>43728</v>
      </c>
    </row>
    <row r="20" spans="1:5" ht="19.7" customHeight="1">
      <c r="A20" s="15" t="s">
        <v>227</v>
      </c>
      <c r="B20" s="16">
        <v>5000</v>
      </c>
      <c r="C20" s="7"/>
      <c r="D20" s="15"/>
      <c r="E20" s="16"/>
    </row>
    <row r="21" spans="1:5" ht="19.7" customHeight="1">
      <c r="A21" s="15" t="s">
        <v>228</v>
      </c>
      <c r="B21" s="16">
        <v>61</v>
      </c>
      <c r="C21" s="7"/>
      <c r="D21" s="15" t="s">
        <v>229</v>
      </c>
      <c r="E21" s="16">
        <v>11516</v>
      </c>
    </row>
    <row r="22" spans="1:5" ht="19.7" customHeight="1" thickBot="1">
      <c r="A22" s="21" t="s">
        <v>230</v>
      </c>
      <c r="B22" s="22">
        <f>SUM(B19:B21)</f>
        <v>23480</v>
      </c>
      <c r="C22" s="7"/>
      <c r="D22" s="15" t="s">
        <v>231</v>
      </c>
      <c r="E22" s="16"/>
    </row>
    <row r="23" spans="1:5" ht="17.100000000000001" customHeight="1" thickBot="1">
      <c r="A23" s="26"/>
      <c r="B23" s="27"/>
      <c r="C23" s="2"/>
      <c r="D23" s="21" t="s">
        <v>232</v>
      </c>
      <c r="E23" s="22">
        <f>SUM(E19:E22)</f>
        <v>55244</v>
      </c>
    </row>
    <row r="24" spans="1:5" ht="17.100000000000001" customHeight="1">
      <c r="A24" s="2" t="s">
        <v>233</v>
      </c>
      <c r="B24" s="28">
        <f>SUM(B16,B22)</f>
        <v>98463</v>
      </c>
      <c r="C24" s="2"/>
    </row>
    <row r="25" spans="1:5" ht="17.100000000000001" customHeight="1">
      <c r="A25" s="3" t="s">
        <v>234</v>
      </c>
      <c r="B25" s="29">
        <f>B24-E25</f>
        <v>-33266</v>
      </c>
      <c r="C25" s="2"/>
      <c r="D25" s="2" t="s">
        <v>235</v>
      </c>
      <c r="E25" s="28">
        <f>SUM(E16,E23)</f>
        <v>131729</v>
      </c>
    </row>
    <row r="26" spans="1:5" ht="17.100000000000001" customHeight="1">
      <c r="A26" s="30" t="s">
        <v>236</v>
      </c>
      <c r="B26" s="31"/>
      <c r="C26" s="2"/>
      <c r="D26" s="1"/>
      <c r="E26" s="32"/>
    </row>
    <row r="27" spans="1:5" ht="17.100000000000001" customHeight="1">
      <c r="A27" s="174"/>
      <c r="B27" s="174"/>
      <c r="C27" s="174"/>
      <c r="D27" s="174"/>
      <c r="E27" s="174"/>
    </row>
  </sheetData>
  <mergeCells count="3">
    <mergeCell ref="A2:B2"/>
    <mergeCell ref="D2:E2"/>
    <mergeCell ref="A27:E27"/>
  </mergeCells>
  <pageMargins left="0.7" right="0.7" top="0.75" bottom="0.75" header="0.3" footer="0.3"/>
  <pageSetup paperSize="9" orientation="landscape" r:id="rId1"/>
  <headerFooter>
    <oddHeader>&amp;C3.számú melléklet a 2/2018.(V.30.) önkormányzati rendelethez
Szentgáloskér Önkormányzat 2017. évi összevont költségvetési mérlege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N64"/>
  <sheetViews>
    <sheetView view="pageLayout" topLeftCell="A22" zoomScaleNormal="100" workbookViewId="0">
      <selection activeCell="K7" sqref="K7"/>
    </sheetView>
  </sheetViews>
  <sheetFormatPr defaultRowHeight="12.75"/>
  <cols>
    <col min="1" max="1" width="4.85546875" style="33" bestFit="1" customWidth="1"/>
    <col min="2" max="2" width="9.140625" style="33"/>
    <col min="3" max="3" width="11.140625" style="33" customWidth="1"/>
    <col min="4" max="4" width="12.85546875" style="33" customWidth="1"/>
    <col min="5" max="5" width="9" style="33" customWidth="1"/>
    <col min="6" max="6" width="7.7109375" style="33" customWidth="1"/>
    <col min="7" max="7" width="13.42578125" style="33" customWidth="1"/>
    <col min="8" max="8" width="10.7109375" style="33" customWidth="1"/>
    <col min="9" max="9" width="19.140625" style="33" customWidth="1"/>
    <col min="10" max="10" width="8.28515625" style="33" customWidth="1"/>
    <col min="11" max="256" width="9.140625" style="33"/>
    <col min="257" max="257" width="4.85546875" style="33" bestFit="1" customWidth="1"/>
    <col min="258" max="258" width="9.140625" style="33"/>
    <col min="259" max="259" width="11.140625" style="33" customWidth="1"/>
    <col min="260" max="260" width="12.85546875" style="33" customWidth="1"/>
    <col min="261" max="261" width="9" style="33" customWidth="1"/>
    <col min="262" max="262" width="7.7109375" style="33" customWidth="1"/>
    <col min="263" max="263" width="13.42578125" style="33" customWidth="1"/>
    <col min="264" max="264" width="10.7109375" style="33" customWidth="1"/>
    <col min="265" max="265" width="19.140625" style="33" customWidth="1"/>
    <col min="266" max="266" width="8.28515625" style="33" customWidth="1"/>
    <col min="267" max="512" width="9.140625" style="33"/>
    <col min="513" max="513" width="4.85546875" style="33" bestFit="1" customWidth="1"/>
    <col min="514" max="514" width="9.140625" style="33"/>
    <col min="515" max="515" width="11.140625" style="33" customWidth="1"/>
    <col min="516" max="516" width="12.85546875" style="33" customWidth="1"/>
    <col min="517" max="517" width="9" style="33" customWidth="1"/>
    <col min="518" max="518" width="7.7109375" style="33" customWidth="1"/>
    <col min="519" max="519" width="13.42578125" style="33" customWidth="1"/>
    <col min="520" max="520" width="10.7109375" style="33" customWidth="1"/>
    <col min="521" max="521" width="19.140625" style="33" customWidth="1"/>
    <col min="522" max="522" width="8.28515625" style="33" customWidth="1"/>
    <col min="523" max="768" width="9.140625" style="33"/>
    <col min="769" max="769" width="4.85546875" style="33" bestFit="1" customWidth="1"/>
    <col min="770" max="770" width="9.140625" style="33"/>
    <col min="771" max="771" width="11.140625" style="33" customWidth="1"/>
    <col min="772" max="772" width="12.85546875" style="33" customWidth="1"/>
    <col min="773" max="773" width="9" style="33" customWidth="1"/>
    <col min="774" max="774" width="7.7109375" style="33" customWidth="1"/>
    <col min="775" max="775" width="13.42578125" style="33" customWidth="1"/>
    <col min="776" max="776" width="10.7109375" style="33" customWidth="1"/>
    <col min="777" max="777" width="19.140625" style="33" customWidth="1"/>
    <col min="778" max="778" width="8.28515625" style="33" customWidth="1"/>
    <col min="779" max="1024" width="9.140625" style="33"/>
    <col min="1025" max="1025" width="4.85546875" style="33" bestFit="1" customWidth="1"/>
    <col min="1026" max="1026" width="9.140625" style="33"/>
    <col min="1027" max="1027" width="11.140625" style="33" customWidth="1"/>
    <col min="1028" max="1028" width="12.85546875" style="33" customWidth="1"/>
    <col min="1029" max="1029" width="9" style="33" customWidth="1"/>
    <col min="1030" max="1030" width="7.7109375" style="33" customWidth="1"/>
    <col min="1031" max="1031" width="13.42578125" style="33" customWidth="1"/>
    <col min="1032" max="1032" width="10.7109375" style="33" customWidth="1"/>
    <col min="1033" max="1033" width="19.140625" style="33" customWidth="1"/>
    <col min="1034" max="1034" width="8.28515625" style="33" customWidth="1"/>
    <col min="1035" max="1280" width="9.140625" style="33"/>
    <col min="1281" max="1281" width="4.85546875" style="33" bestFit="1" customWidth="1"/>
    <col min="1282" max="1282" width="9.140625" style="33"/>
    <col min="1283" max="1283" width="11.140625" style="33" customWidth="1"/>
    <col min="1284" max="1284" width="12.85546875" style="33" customWidth="1"/>
    <col min="1285" max="1285" width="9" style="33" customWidth="1"/>
    <col min="1286" max="1286" width="7.7109375" style="33" customWidth="1"/>
    <col min="1287" max="1287" width="13.42578125" style="33" customWidth="1"/>
    <col min="1288" max="1288" width="10.7109375" style="33" customWidth="1"/>
    <col min="1289" max="1289" width="19.140625" style="33" customWidth="1"/>
    <col min="1290" max="1290" width="8.28515625" style="33" customWidth="1"/>
    <col min="1291" max="1536" width="9.140625" style="33"/>
    <col min="1537" max="1537" width="4.85546875" style="33" bestFit="1" customWidth="1"/>
    <col min="1538" max="1538" width="9.140625" style="33"/>
    <col min="1539" max="1539" width="11.140625" style="33" customWidth="1"/>
    <col min="1540" max="1540" width="12.85546875" style="33" customWidth="1"/>
    <col min="1541" max="1541" width="9" style="33" customWidth="1"/>
    <col min="1542" max="1542" width="7.7109375" style="33" customWidth="1"/>
    <col min="1543" max="1543" width="13.42578125" style="33" customWidth="1"/>
    <col min="1544" max="1544" width="10.7109375" style="33" customWidth="1"/>
    <col min="1545" max="1545" width="19.140625" style="33" customWidth="1"/>
    <col min="1546" max="1546" width="8.28515625" style="33" customWidth="1"/>
    <col min="1547" max="1792" width="9.140625" style="33"/>
    <col min="1793" max="1793" width="4.85546875" style="33" bestFit="1" customWidth="1"/>
    <col min="1794" max="1794" width="9.140625" style="33"/>
    <col min="1795" max="1795" width="11.140625" style="33" customWidth="1"/>
    <col min="1796" max="1796" width="12.85546875" style="33" customWidth="1"/>
    <col min="1797" max="1797" width="9" style="33" customWidth="1"/>
    <col min="1798" max="1798" width="7.7109375" style="33" customWidth="1"/>
    <col min="1799" max="1799" width="13.42578125" style="33" customWidth="1"/>
    <col min="1800" max="1800" width="10.7109375" style="33" customWidth="1"/>
    <col min="1801" max="1801" width="19.140625" style="33" customWidth="1"/>
    <col min="1802" max="1802" width="8.28515625" style="33" customWidth="1"/>
    <col min="1803" max="2048" width="9.140625" style="33"/>
    <col min="2049" max="2049" width="4.85546875" style="33" bestFit="1" customWidth="1"/>
    <col min="2050" max="2050" width="9.140625" style="33"/>
    <col min="2051" max="2051" width="11.140625" style="33" customWidth="1"/>
    <col min="2052" max="2052" width="12.85546875" style="33" customWidth="1"/>
    <col min="2053" max="2053" width="9" style="33" customWidth="1"/>
    <col min="2054" max="2054" width="7.7109375" style="33" customWidth="1"/>
    <col min="2055" max="2055" width="13.42578125" style="33" customWidth="1"/>
    <col min="2056" max="2056" width="10.7109375" style="33" customWidth="1"/>
    <col min="2057" max="2057" width="19.140625" style="33" customWidth="1"/>
    <col min="2058" max="2058" width="8.28515625" style="33" customWidth="1"/>
    <col min="2059" max="2304" width="9.140625" style="33"/>
    <col min="2305" max="2305" width="4.85546875" style="33" bestFit="1" customWidth="1"/>
    <col min="2306" max="2306" width="9.140625" style="33"/>
    <col min="2307" max="2307" width="11.140625" style="33" customWidth="1"/>
    <col min="2308" max="2308" width="12.85546875" style="33" customWidth="1"/>
    <col min="2309" max="2309" width="9" style="33" customWidth="1"/>
    <col min="2310" max="2310" width="7.7109375" style="33" customWidth="1"/>
    <col min="2311" max="2311" width="13.42578125" style="33" customWidth="1"/>
    <col min="2312" max="2312" width="10.7109375" style="33" customWidth="1"/>
    <col min="2313" max="2313" width="19.140625" style="33" customWidth="1"/>
    <col min="2314" max="2314" width="8.28515625" style="33" customWidth="1"/>
    <col min="2315" max="2560" width="9.140625" style="33"/>
    <col min="2561" max="2561" width="4.85546875" style="33" bestFit="1" customWidth="1"/>
    <col min="2562" max="2562" width="9.140625" style="33"/>
    <col min="2563" max="2563" width="11.140625" style="33" customWidth="1"/>
    <col min="2564" max="2564" width="12.85546875" style="33" customWidth="1"/>
    <col min="2565" max="2565" width="9" style="33" customWidth="1"/>
    <col min="2566" max="2566" width="7.7109375" style="33" customWidth="1"/>
    <col min="2567" max="2567" width="13.42578125" style="33" customWidth="1"/>
    <col min="2568" max="2568" width="10.7109375" style="33" customWidth="1"/>
    <col min="2569" max="2569" width="19.140625" style="33" customWidth="1"/>
    <col min="2570" max="2570" width="8.28515625" style="33" customWidth="1"/>
    <col min="2571" max="2816" width="9.140625" style="33"/>
    <col min="2817" max="2817" width="4.85546875" style="33" bestFit="1" customWidth="1"/>
    <col min="2818" max="2818" width="9.140625" style="33"/>
    <col min="2819" max="2819" width="11.140625" style="33" customWidth="1"/>
    <col min="2820" max="2820" width="12.85546875" style="33" customWidth="1"/>
    <col min="2821" max="2821" width="9" style="33" customWidth="1"/>
    <col min="2822" max="2822" width="7.7109375" style="33" customWidth="1"/>
    <col min="2823" max="2823" width="13.42578125" style="33" customWidth="1"/>
    <col min="2824" max="2824" width="10.7109375" style="33" customWidth="1"/>
    <col min="2825" max="2825" width="19.140625" style="33" customWidth="1"/>
    <col min="2826" max="2826" width="8.28515625" style="33" customWidth="1"/>
    <col min="2827" max="3072" width="9.140625" style="33"/>
    <col min="3073" max="3073" width="4.85546875" style="33" bestFit="1" customWidth="1"/>
    <col min="3074" max="3074" width="9.140625" style="33"/>
    <col min="3075" max="3075" width="11.140625" style="33" customWidth="1"/>
    <col min="3076" max="3076" width="12.85546875" style="33" customWidth="1"/>
    <col min="3077" max="3077" width="9" style="33" customWidth="1"/>
    <col min="3078" max="3078" width="7.7109375" style="33" customWidth="1"/>
    <col min="3079" max="3079" width="13.42578125" style="33" customWidth="1"/>
    <col min="3080" max="3080" width="10.7109375" style="33" customWidth="1"/>
    <col min="3081" max="3081" width="19.140625" style="33" customWidth="1"/>
    <col min="3082" max="3082" width="8.28515625" style="33" customWidth="1"/>
    <col min="3083" max="3328" width="9.140625" style="33"/>
    <col min="3329" max="3329" width="4.85546875" style="33" bestFit="1" customWidth="1"/>
    <col min="3330" max="3330" width="9.140625" style="33"/>
    <col min="3331" max="3331" width="11.140625" style="33" customWidth="1"/>
    <col min="3332" max="3332" width="12.85546875" style="33" customWidth="1"/>
    <col min="3333" max="3333" width="9" style="33" customWidth="1"/>
    <col min="3334" max="3334" width="7.7109375" style="33" customWidth="1"/>
    <col min="3335" max="3335" width="13.42578125" style="33" customWidth="1"/>
    <col min="3336" max="3336" width="10.7109375" style="33" customWidth="1"/>
    <col min="3337" max="3337" width="19.140625" style="33" customWidth="1"/>
    <col min="3338" max="3338" width="8.28515625" style="33" customWidth="1"/>
    <col min="3339" max="3584" width="9.140625" style="33"/>
    <col min="3585" max="3585" width="4.85546875" style="33" bestFit="1" customWidth="1"/>
    <col min="3586" max="3586" width="9.140625" style="33"/>
    <col min="3587" max="3587" width="11.140625" style="33" customWidth="1"/>
    <col min="3588" max="3588" width="12.85546875" style="33" customWidth="1"/>
    <col min="3589" max="3589" width="9" style="33" customWidth="1"/>
    <col min="3590" max="3590" width="7.7109375" style="33" customWidth="1"/>
    <col min="3591" max="3591" width="13.42578125" style="33" customWidth="1"/>
    <col min="3592" max="3592" width="10.7109375" style="33" customWidth="1"/>
    <col min="3593" max="3593" width="19.140625" style="33" customWidth="1"/>
    <col min="3594" max="3594" width="8.28515625" style="33" customWidth="1"/>
    <col min="3595" max="3840" width="9.140625" style="33"/>
    <col min="3841" max="3841" width="4.85546875" style="33" bestFit="1" customWidth="1"/>
    <col min="3842" max="3842" width="9.140625" style="33"/>
    <col min="3843" max="3843" width="11.140625" style="33" customWidth="1"/>
    <col min="3844" max="3844" width="12.85546875" style="33" customWidth="1"/>
    <col min="3845" max="3845" width="9" style="33" customWidth="1"/>
    <col min="3846" max="3846" width="7.7109375" style="33" customWidth="1"/>
    <col min="3847" max="3847" width="13.42578125" style="33" customWidth="1"/>
    <col min="3848" max="3848" width="10.7109375" style="33" customWidth="1"/>
    <col min="3849" max="3849" width="19.140625" style="33" customWidth="1"/>
    <col min="3850" max="3850" width="8.28515625" style="33" customWidth="1"/>
    <col min="3851" max="4096" width="9.140625" style="33"/>
    <col min="4097" max="4097" width="4.85546875" style="33" bestFit="1" customWidth="1"/>
    <col min="4098" max="4098" width="9.140625" style="33"/>
    <col min="4099" max="4099" width="11.140625" style="33" customWidth="1"/>
    <col min="4100" max="4100" width="12.85546875" style="33" customWidth="1"/>
    <col min="4101" max="4101" width="9" style="33" customWidth="1"/>
    <col min="4102" max="4102" width="7.7109375" style="33" customWidth="1"/>
    <col min="4103" max="4103" width="13.42578125" style="33" customWidth="1"/>
    <col min="4104" max="4104" width="10.7109375" style="33" customWidth="1"/>
    <col min="4105" max="4105" width="19.140625" style="33" customWidth="1"/>
    <col min="4106" max="4106" width="8.28515625" style="33" customWidth="1"/>
    <col min="4107" max="4352" width="9.140625" style="33"/>
    <col min="4353" max="4353" width="4.85546875" style="33" bestFit="1" customWidth="1"/>
    <col min="4354" max="4354" width="9.140625" style="33"/>
    <col min="4355" max="4355" width="11.140625" style="33" customWidth="1"/>
    <col min="4356" max="4356" width="12.85546875" style="33" customWidth="1"/>
    <col min="4357" max="4357" width="9" style="33" customWidth="1"/>
    <col min="4358" max="4358" width="7.7109375" style="33" customWidth="1"/>
    <col min="4359" max="4359" width="13.42578125" style="33" customWidth="1"/>
    <col min="4360" max="4360" width="10.7109375" style="33" customWidth="1"/>
    <col min="4361" max="4361" width="19.140625" style="33" customWidth="1"/>
    <col min="4362" max="4362" width="8.28515625" style="33" customWidth="1"/>
    <col min="4363" max="4608" width="9.140625" style="33"/>
    <col min="4609" max="4609" width="4.85546875" style="33" bestFit="1" customWidth="1"/>
    <col min="4610" max="4610" width="9.140625" style="33"/>
    <col min="4611" max="4611" width="11.140625" style="33" customWidth="1"/>
    <col min="4612" max="4612" width="12.85546875" style="33" customWidth="1"/>
    <col min="4613" max="4613" width="9" style="33" customWidth="1"/>
    <col min="4614" max="4614" width="7.7109375" style="33" customWidth="1"/>
    <col min="4615" max="4615" width="13.42578125" style="33" customWidth="1"/>
    <col min="4616" max="4616" width="10.7109375" style="33" customWidth="1"/>
    <col min="4617" max="4617" width="19.140625" style="33" customWidth="1"/>
    <col min="4618" max="4618" width="8.28515625" style="33" customWidth="1"/>
    <col min="4619" max="4864" width="9.140625" style="33"/>
    <col min="4865" max="4865" width="4.85546875" style="33" bestFit="1" customWidth="1"/>
    <col min="4866" max="4866" width="9.140625" style="33"/>
    <col min="4867" max="4867" width="11.140625" style="33" customWidth="1"/>
    <col min="4868" max="4868" width="12.85546875" style="33" customWidth="1"/>
    <col min="4869" max="4869" width="9" style="33" customWidth="1"/>
    <col min="4870" max="4870" width="7.7109375" style="33" customWidth="1"/>
    <col min="4871" max="4871" width="13.42578125" style="33" customWidth="1"/>
    <col min="4872" max="4872" width="10.7109375" style="33" customWidth="1"/>
    <col min="4873" max="4873" width="19.140625" style="33" customWidth="1"/>
    <col min="4874" max="4874" width="8.28515625" style="33" customWidth="1"/>
    <col min="4875" max="5120" width="9.140625" style="33"/>
    <col min="5121" max="5121" width="4.85546875" style="33" bestFit="1" customWidth="1"/>
    <col min="5122" max="5122" width="9.140625" style="33"/>
    <col min="5123" max="5123" width="11.140625" style="33" customWidth="1"/>
    <col min="5124" max="5124" width="12.85546875" style="33" customWidth="1"/>
    <col min="5125" max="5125" width="9" style="33" customWidth="1"/>
    <col min="5126" max="5126" width="7.7109375" style="33" customWidth="1"/>
    <col min="5127" max="5127" width="13.42578125" style="33" customWidth="1"/>
    <col min="5128" max="5128" width="10.7109375" style="33" customWidth="1"/>
    <col min="5129" max="5129" width="19.140625" style="33" customWidth="1"/>
    <col min="5130" max="5130" width="8.28515625" style="33" customWidth="1"/>
    <col min="5131" max="5376" width="9.140625" style="33"/>
    <col min="5377" max="5377" width="4.85546875" style="33" bestFit="1" customWidth="1"/>
    <col min="5378" max="5378" width="9.140625" style="33"/>
    <col min="5379" max="5379" width="11.140625" style="33" customWidth="1"/>
    <col min="5380" max="5380" width="12.85546875" style="33" customWidth="1"/>
    <col min="5381" max="5381" width="9" style="33" customWidth="1"/>
    <col min="5382" max="5382" width="7.7109375" style="33" customWidth="1"/>
    <col min="5383" max="5383" width="13.42578125" style="33" customWidth="1"/>
    <col min="5384" max="5384" width="10.7109375" style="33" customWidth="1"/>
    <col min="5385" max="5385" width="19.140625" style="33" customWidth="1"/>
    <col min="5386" max="5386" width="8.28515625" style="33" customWidth="1"/>
    <col min="5387" max="5632" width="9.140625" style="33"/>
    <col min="5633" max="5633" width="4.85546875" style="33" bestFit="1" customWidth="1"/>
    <col min="5634" max="5634" width="9.140625" style="33"/>
    <col min="5635" max="5635" width="11.140625" style="33" customWidth="1"/>
    <col min="5636" max="5636" width="12.85546875" style="33" customWidth="1"/>
    <col min="5637" max="5637" width="9" style="33" customWidth="1"/>
    <col min="5638" max="5638" width="7.7109375" style="33" customWidth="1"/>
    <col min="5639" max="5639" width="13.42578125" style="33" customWidth="1"/>
    <col min="5640" max="5640" width="10.7109375" style="33" customWidth="1"/>
    <col min="5641" max="5641" width="19.140625" style="33" customWidth="1"/>
    <col min="5642" max="5642" width="8.28515625" style="33" customWidth="1"/>
    <col min="5643" max="5888" width="9.140625" style="33"/>
    <col min="5889" max="5889" width="4.85546875" style="33" bestFit="1" customWidth="1"/>
    <col min="5890" max="5890" width="9.140625" style="33"/>
    <col min="5891" max="5891" width="11.140625" style="33" customWidth="1"/>
    <col min="5892" max="5892" width="12.85546875" style="33" customWidth="1"/>
    <col min="5893" max="5893" width="9" style="33" customWidth="1"/>
    <col min="5894" max="5894" width="7.7109375" style="33" customWidth="1"/>
    <col min="5895" max="5895" width="13.42578125" style="33" customWidth="1"/>
    <col min="5896" max="5896" width="10.7109375" style="33" customWidth="1"/>
    <col min="5897" max="5897" width="19.140625" style="33" customWidth="1"/>
    <col min="5898" max="5898" width="8.28515625" style="33" customWidth="1"/>
    <col min="5899" max="6144" width="9.140625" style="33"/>
    <col min="6145" max="6145" width="4.85546875" style="33" bestFit="1" customWidth="1"/>
    <col min="6146" max="6146" width="9.140625" style="33"/>
    <col min="6147" max="6147" width="11.140625" style="33" customWidth="1"/>
    <col min="6148" max="6148" width="12.85546875" style="33" customWidth="1"/>
    <col min="6149" max="6149" width="9" style="33" customWidth="1"/>
    <col min="6150" max="6150" width="7.7109375" style="33" customWidth="1"/>
    <col min="6151" max="6151" width="13.42578125" style="33" customWidth="1"/>
    <col min="6152" max="6152" width="10.7109375" style="33" customWidth="1"/>
    <col min="6153" max="6153" width="19.140625" style="33" customWidth="1"/>
    <col min="6154" max="6154" width="8.28515625" style="33" customWidth="1"/>
    <col min="6155" max="6400" width="9.140625" style="33"/>
    <col min="6401" max="6401" width="4.85546875" style="33" bestFit="1" customWidth="1"/>
    <col min="6402" max="6402" width="9.140625" style="33"/>
    <col min="6403" max="6403" width="11.140625" style="33" customWidth="1"/>
    <col min="6404" max="6404" width="12.85546875" style="33" customWidth="1"/>
    <col min="6405" max="6405" width="9" style="33" customWidth="1"/>
    <col min="6406" max="6406" width="7.7109375" style="33" customWidth="1"/>
    <col min="6407" max="6407" width="13.42578125" style="33" customWidth="1"/>
    <col min="6408" max="6408" width="10.7109375" style="33" customWidth="1"/>
    <col min="6409" max="6409" width="19.140625" style="33" customWidth="1"/>
    <col min="6410" max="6410" width="8.28515625" style="33" customWidth="1"/>
    <col min="6411" max="6656" width="9.140625" style="33"/>
    <col min="6657" max="6657" width="4.85546875" style="33" bestFit="1" customWidth="1"/>
    <col min="6658" max="6658" width="9.140625" style="33"/>
    <col min="6659" max="6659" width="11.140625" style="33" customWidth="1"/>
    <col min="6660" max="6660" width="12.85546875" style="33" customWidth="1"/>
    <col min="6661" max="6661" width="9" style="33" customWidth="1"/>
    <col min="6662" max="6662" width="7.7109375" style="33" customWidth="1"/>
    <col min="6663" max="6663" width="13.42578125" style="33" customWidth="1"/>
    <col min="6664" max="6664" width="10.7109375" style="33" customWidth="1"/>
    <col min="6665" max="6665" width="19.140625" style="33" customWidth="1"/>
    <col min="6666" max="6666" width="8.28515625" style="33" customWidth="1"/>
    <col min="6667" max="6912" width="9.140625" style="33"/>
    <col min="6913" max="6913" width="4.85546875" style="33" bestFit="1" customWidth="1"/>
    <col min="6914" max="6914" width="9.140625" style="33"/>
    <col min="6915" max="6915" width="11.140625" style="33" customWidth="1"/>
    <col min="6916" max="6916" width="12.85546875" style="33" customWidth="1"/>
    <col min="6917" max="6917" width="9" style="33" customWidth="1"/>
    <col min="6918" max="6918" width="7.7109375" style="33" customWidth="1"/>
    <col min="6919" max="6919" width="13.42578125" style="33" customWidth="1"/>
    <col min="6920" max="6920" width="10.7109375" style="33" customWidth="1"/>
    <col min="6921" max="6921" width="19.140625" style="33" customWidth="1"/>
    <col min="6922" max="6922" width="8.28515625" style="33" customWidth="1"/>
    <col min="6923" max="7168" width="9.140625" style="33"/>
    <col min="7169" max="7169" width="4.85546875" style="33" bestFit="1" customWidth="1"/>
    <col min="7170" max="7170" width="9.140625" style="33"/>
    <col min="7171" max="7171" width="11.140625" style="33" customWidth="1"/>
    <col min="7172" max="7172" width="12.85546875" style="33" customWidth="1"/>
    <col min="7173" max="7173" width="9" style="33" customWidth="1"/>
    <col min="7174" max="7174" width="7.7109375" style="33" customWidth="1"/>
    <col min="7175" max="7175" width="13.42578125" style="33" customWidth="1"/>
    <col min="7176" max="7176" width="10.7109375" style="33" customWidth="1"/>
    <col min="7177" max="7177" width="19.140625" style="33" customWidth="1"/>
    <col min="7178" max="7178" width="8.28515625" style="33" customWidth="1"/>
    <col min="7179" max="7424" width="9.140625" style="33"/>
    <col min="7425" max="7425" width="4.85546875" style="33" bestFit="1" customWidth="1"/>
    <col min="7426" max="7426" width="9.140625" style="33"/>
    <col min="7427" max="7427" width="11.140625" style="33" customWidth="1"/>
    <col min="7428" max="7428" width="12.85546875" style="33" customWidth="1"/>
    <col min="7429" max="7429" width="9" style="33" customWidth="1"/>
    <col min="7430" max="7430" width="7.7109375" style="33" customWidth="1"/>
    <col min="7431" max="7431" width="13.42578125" style="33" customWidth="1"/>
    <col min="7432" max="7432" width="10.7109375" style="33" customWidth="1"/>
    <col min="7433" max="7433" width="19.140625" style="33" customWidth="1"/>
    <col min="7434" max="7434" width="8.28515625" style="33" customWidth="1"/>
    <col min="7435" max="7680" width="9.140625" style="33"/>
    <col min="7681" max="7681" width="4.85546875" style="33" bestFit="1" customWidth="1"/>
    <col min="7682" max="7682" width="9.140625" style="33"/>
    <col min="7683" max="7683" width="11.140625" style="33" customWidth="1"/>
    <col min="7684" max="7684" width="12.85546875" style="33" customWidth="1"/>
    <col min="7685" max="7685" width="9" style="33" customWidth="1"/>
    <col min="7686" max="7686" width="7.7109375" style="33" customWidth="1"/>
    <col min="7687" max="7687" width="13.42578125" style="33" customWidth="1"/>
    <col min="7688" max="7688" width="10.7109375" style="33" customWidth="1"/>
    <col min="7689" max="7689" width="19.140625" style="33" customWidth="1"/>
    <col min="7690" max="7690" width="8.28515625" style="33" customWidth="1"/>
    <col min="7691" max="7936" width="9.140625" style="33"/>
    <col min="7937" max="7937" width="4.85546875" style="33" bestFit="1" customWidth="1"/>
    <col min="7938" max="7938" width="9.140625" style="33"/>
    <col min="7939" max="7939" width="11.140625" style="33" customWidth="1"/>
    <col min="7940" max="7940" width="12.85546875" style="33" customWidth="1"/>
    <col min="7941" max="7941" width="9" style="33" customWidth="1"/>
    <col min="7942" max="7942" width="7.7109375" style="33" customWidth="1"/>
    <col min="7943" max="7943" width="13.42578125" style="33" customWidth="1"/>
    <col min="7944" max="7944" width="10.7109375" style="33" customWidth="1"/>
    <col min="7945" max="7945" width="19.140625" style="33" customWidth="1"/>
    <col min="7946" max="7946" width="8.28515625" style="33" customWidth="1"/>
    <col min="7947" max="8192" width="9.140625" style="33"/>
    <col min="8193" max="8193" width="4.85546875" style="33" bestFit="1" customWidth="1"/>
    <col min="8194" max="8194" width="9.140625" style="33"/>
    <col min="8195" max="8195" width="11.140625" style="33" customWidth="1"/>
    <col min="8196" max="8196" width="12.85546875" style="33" customWidth="1"/>
    <col min="8197" max="8197" width="9" style="33" customWidth="1"/>
    <col min="8198" max="8198" width="7.7109375" style="33" customWidth="1"/>
    <col min="8199" max="8199" width="13.42578125" style="33" customWidth="1"/>
    <col min="8200" max="8200" width="10.7109375" style="33" customWidth="1"/>
    <col min="8201" max="8201" width="19.140625" style="33" customWidth="1"/>
    <col min="8202" max="8202" width="8.28515625" style="33" customWidth="1"/>
    <col min="8203" max="8448" width="9.140625" style="33"/>
    <col min="8449" max="8449" width="4.85546875" style="33" bestFit="1" customWidth="1"/>
    <col min="8450" max="8450" width="9.140625" style="33"/>
    <col min="8451" max="8451" width="11.140625" style="33" customWidth="1"/>
    <col min="8452" max="8452" width="12.85546875" style="33" customWidth="1"/>
    <col min="8453" max="8453" width="9" style="33" customWidth="1"/>
    <col min="8454" max="8454" width="7.7109375" style="33" customWidth="1"/>
    <col min="8455" max="8455" width="13.42578125" style="33" customWidth="1"/>
    <col min="8456" max="8456" width="10.7109375" style="33" customWidth="1"/>
    <col min="8457" max="8457" width="19.140625" style="33" customWidth="1"/>
    <col min="8458" max="8458" width="8.28515625" style="33" customWidth="1"/>
    <col min="8459" max="8704" width="9.140625" style="33"/>
    <col min="8705" max="8705" width="4.85546875" style="33" bestFit="1" customWidth="1"/>
    <col min="8706" max="8706" width="9.140625" style="33"/>
    <col min="8707" max="8707" width="11.140625" style="33" customWidth="1"/>
    <col min="8708" max="8708" width="12.85546875" style="33" customWidth="1"/>
    <col min="8709" max="8709" width="9" style="33" customWidth="1"/>
    <col min="8710" max="8710" width="7.7109375" style="33" customWidth="1"/>
    <col min="8711" max="8711" width="13.42578125" style="33" customWidth="1"/>
    <col min="8712" max="8712" width="10.7109375" style="33" customWidth="1"/>
    <col min="8713" max="8713" width="19.140625" style="33" customWidth="1"/>
    <col min="8714" max="8714" width="8.28515625" style="33" customWidth="1"/>
    <col min="8715" max="8960" width="9.140625" style="33"/>
    <col min="8961" max="8961" width="4.85546875" style="33" bestFit="1" customWidth="1"/>
    <col min="8962" max="8962" width="9.140625" style="33"/>
    <col min="8963" max="8963" width="11.140625" style="33" customWidth="1"/>
    <col min="8964" max="8964" width="12.85546875" style="33" customWidth="1"/>
    <col min="8965" max="8965" width="9" style="33" customWidth="1"/>
    <col min="8966" max="8966" width="7.7109375" style="33" customWidth="1"/>
    <col min="8967" max="8967" width="13.42578125" style="33" customWidth="1"/>
    <col min="8968" max="8968" width="10.7109375" style="33" customWidth="1"/>
    <col min="8969" max="8969" width="19.140625" style="33" customWidth="1"/>
    <col min="8970" max="8970" width="8.28515625" style="33" customWidth="1"/>
    <col min="8971" max="9216" width="9.140625" style="33"/>
    <col min="9217" max="9217" width="4.85546875" style="33" bestFit="1" customWidth="1"/>
    <col min="9218" max="9218" width="9.140625" style="33"/>
    <col min="9219" max="9219" width="11.140625" style="33" customWidth="1"/>
    <col min="9220" max="9220" width="12.85546875" style="33" customWidth="1"/>
    <col min="9221" max="9221" width="9" style="33" customWidth="1"/>
    <col min="9222" max="9222" width="7.7109375" style="33" customWidth="1"/>
    <col min="9223" max="9223" width="13.42578125" style="33" customWidth="1"/>
    <col min="9224" max="9224" width="10.7109375" style="33" customWidth="1"/>
    <col min="9225" max="9225" width="19.140625" style="33" customWidth="1"/>
    <col min="9226" max="9226" width="8.28515625" style="33" customWidth="1"/>
    <col min="9227" max="9472" width="9.140625" style="33"/>
    <col min="9473" max="9473" width="4.85546875" style="33" bestFit="1" customWidth="1"/>
    <col min="9474" max="9474" width="9.140625" style="33"/>
    <col min="9475" max="9475" width="11.140625" style="33" customWidth="1"/>
    <col min="9476" max="9476" width="12.85546875" style="33" customWidth="1"/>
    <col min="9477" max="9477" width="9" style="33" customWidth="1"/>
    <col min="9478" max="9478" width="7.7109375" style="33" customWidth="1"/>
    <col min="9479" max="9479" width="13.42578125" style="33" customWidth="1"/>
    <col min="9480" max="9480" width="10.7109375" style="33" customWidth="1"/>
    <col min="9481" max="9481" width="19.140625" style="33" customWidth="1"/>
    <col min="9482" max="9482" width="8.28515625" style="33" customWidth="1"/>
    <col min="9483" max="9728" width="9.140625" style="33"/>
    <col min="9729" max="9729" width="4.85546875" style="33" bestFit="1" customWidth="1"/>
    <col min="9730" max="9730" width="9.140625" style="33"/>
    <col min="9731" max="9731" width="11.140625" style="33" customWidth="1"/>
    <col min="9732" max="9732" width="12.85546875" style="33" customWidth="1"/>
    <col min="9733" max="9733" width="9" style="33" customWidth="1"/>
    <col min="9734" max="9734" width="7.7109375" style="33" customWidth="1"/>
    <col min="9735" max="9735" width="13.42578125" style="33" customWidth="1"/>
    <col min="9736" max="9736" width="10.7109375" style="33" customWidth="1"/>
    <col min="9737" max="9737" width="19.140625" style="33" customWidth="1"/>
    <col min="9738" max="9738" width="8.28515625" style="33" customWidth="1"/>
    <col min="9739" max="9984" width="9.140625" style="33"/>
    <col min="9985" max="9985" width="4.85546875" style="33" bestFit="1" customWidth="1"/>
    <col min="9986" max="9986" width="9.140625" style="33"/>
    <col min="9987" max="9987" width="11.140625" style="33" customWidth="1"/>
    <col min="9988" max="9988" width="12.85546875" style="33" customWidth="1"/>
    <col min="9989" max="9989" width="9" style="33" customWidth="1"/>
    <col min="9990" max="9990" width="7.7109375" style="33" customWidth="1"/>
    <col min="9991" max="9991" width="13.42578125" style="33" customWidth="1"/>
    <col min="9992" max="9992" width="10.7109375" style="33" customWidth="1"/>
    <col min="9993" max="9993" width="19.140625" style="33" customWidth="1"/>
    <col min="9994" max="9994" width="8.28515625" style="33" customWidth="1"/>
    <col min="9995" max="10240" width="9.140625" style="33"/>
    <col min="10241" max="10241" width="4.85546875" style="33" bestFit="1" customWidth="1"/>
    <col min="10242" max="10242" width="9.140625" style="33"/>
    <col min="10243" max="10243" width="11.140625" style="33" customWidth="1"/>
    <col min="10244" max="10244" width="12.85546875" style="33" customWidth="1"/>
    <col min="10245" max="10245" width="9" style="33" customWidth="1"/>
    <col min="10246" max="10246" width="7.7109375" style="33" customWidth="1"/>
    <col min="10247" max="10247" width="13.42578125" style="33" customWidth="1"/>
    <col min="10248" max="10248" width="10.7109375" style="33" customWidth="1"/>
    <col min="10249" max="10249" width="19.140625" style="33" customWidth="1"/>
    <col min="10250" max="10250" width="8.28515625" style="33" customWidth="1"/>
    <col min="10251" max="10496" width="9.140625" style="33"/>
    <col min="10497" max="10497" width="4.85546875" style="33" bestFit="1" customWidth="1"/>
    <col min="10498" max="10498" width="9.140625" style="33"/>
    <col min="10499" max="10499" width="11.140625" style="33" customWidth="1"/>
    <col min="10500" max="10500" width="12.85546875" style="33" customWidth="1"/>
    <col min="10501" max="10501" width="9" style="33" customWidth="1"/>
    <col min="10502" max="10502" width="7.7109375" style="33" customWidth="1"/>
    <col min="10503" max="10503" width="13.42578125" style="33" customWidth="1"/>
    <col min="10504" max="10504" width="10.7109375" style="33" customWidth="1"/>
    <col min="10505" max="10505" width="19.140625" style="33" customWidth="1"/>
    <col min="10506" max="10506" width="8.28515625" style="33" customWidth="1"/>
    <col min="10507" max="10752" width="9.140625" style="33"/>
    <col min="10753" max="10753" width="4.85546875" style="33" bestFit="1" customWidth="1"/>
    <col min="10754" max="10754" width="9.140625" style="33"/>
    <col min="10755" max="10755" width="11.140625" style="33" customWidth="1"/>
    <col min="10756" max="10756" width="12.85546875" style="33" customWidth="1"/>
    <col min="10757" max="10757" width="9" style="33" customWidth="1"/>
    <col min="10758" max="10758" width="7.7109375" style="33" customWidth="1"/>
    <col min="10759" max="10759" width="13.42578125" style="33" customWidth="1"/>
    <col min="10760" max="10760" width="10.7109375" style="33" customWidth="1"/>
    <col min="10761" max="10761" width="19.140625" style="33" customWidth="1"/>
    <col min="10762" max="10762" width="8.28515625" style="33" customWidth="1"/>
    <col min="10763" max="11008" width="9.140625" style="33"/>
    <col min="11009" max="11009" width="4.85546875" style="33" bestFit="1" customWidth="1"/>
    <col min="11010" max="11010" width="9.140625" style="33"/>
    <col min="11011" max="11011" width="11.140625" style="33" customWidth="1"/>
    <col min="11012" max="11012" width="12.85546875" style="33" customWidth="1"/>
    <col min="11013" max="11013" width="9" style="33" customWidth="1"/>
    <col min="11014" max="11014" width="7.7109375" style="33" customWidth="1"/>
    <col min="11015" max="11015" width="13.42578125" style="33" customWidth="1"/>
    <col min="11016" max="11016" width="10.7109375" style="33" customWidth="1"/>
    <col min="11017" max="11017" width="19.140625" style="33" customWidth="1"/>
    <col min="11018" max="11018" width="8.28515625" style="33" customWidth="1"/>
    <col min="11019" max="11264" width="9.140625" style="33"/>
    <col min="11265" max="11265" width="4.85546875" style="33" bestFit="1" customWidth="1"/>
    <col min="11266" max="11266" width="9.140625" style="33"/>
    <col min="11267" max="11267" width="11.140625" style="33" customWidth="1"/>
    <col min="11268" max="11268" width="12.85546875" style="33" customWidth="1"/>
    <col min="11269" max="11269" width="9" style="33" customWidth="1"/>
    <col min="11270" max="11270" width="7.7109375" style="33" customWidth="1"/>
    <col min="11271" max="11271" width="13.42578125" style="33" customWidth="1"/>
    <col min="11272" max="11272" width="10.7109375" style="33" customWidth="1"/>
    <col min="11273" max="11273" width="19.140625" style="33" customWidth="1"/>
    <col min="11274" max="11274" width="8.28515625" style="33" customWidth="1"/>
    <col min="11275" max="11520" width="9.140625" style="33"/>
    <col min="11521" max="11521" width="4.85546875" style="33" bestFit="1" customWidth="1"/>
    <col min="11522" max="11522" width="9.140625" style="33"/>
    <col min="11523" max="11523" width="11.140625" style="33" customWidth="1"/>
    <col min="11524" max="11524" width="12.85546875" style="33" customWidth="1"/>
    <col min="11525" max="11525" width="9" style="33" customWidth="1"/>
    <col min="11526" max="11526" width="7.7109375" style="33" customWidth="1"/>
    <col min="11527" max="11527" width="13.42578125" style="33" customWidth="1"/>
    <col min="11528" max="11528" width="10.7109375" style="33" customWidth="1"/>
    <col min="11529" max="11529" width="19.140625" style="33" customWidth="1"/>
    <col min="11530" max="11530" width="8.28515625" style="33" customWidth="1"/>
    <col min="11531" max="11776" width="9.140625" style="33"/>
    <col min="11777" max="11777" width="4.85546875" style="33" bestFit="1" customWidth="1"/>
    <col min="11778" max="11778" width="9.140625" style="33"/>
    <col min="11779" max="11779" width="11.140625" style="33" customWidth="1"/>
    <col min="11780" max="11780" width="12.85546875" style="33" customWidth="1"/>
    <col min="11781" max="11781" width="9" style="33" customWidth="1"/>
    <col min="11782" max="11782" width="7.7109375" style="33" customWidth="1"/>
    <col min="11783" max="11783" width="13.42578125" style="33" customWidth="1"/>
    <col min="11784" max="11784" width="10.7109375" style="33" customWidth="1"/>
    <col min="11785" max="11785" width="19.140625" style="33" customWidth="1"/>
    <col min="11786" max="11786" width="8.28515625" style="33" customWidth="1"/>
    <col min="11787" max="12032" width="9.140625" style="33"/>
    <col min="12033" max="12033" width="4.85546875" style="33" bestFit="1" customWidth="1"/>
    <col min="12034" max="12034" width="9.140625" style="33"/>
    <col min="12035" max="12035" width="11.140625" style="33" customWidth="1"/>
    <col min="12036" max="12036" width="12.85546875" style="33" customWidth="1"/>
    <col min="12037" max="12037" width="9" style="33" customWidth="1"/>
    <col min="12038" max="12038" width="7.7109375" style="33" customWidth="1"/>
    <col min="12039" max="12039" width="13.42578125" style="33" customWidth="1"/>
    <col min="12040" max="12040" width="10.7109375" style="33" customWidth="1"/>
    <col min="12041" max="12041" width="19.140625" style="33" customWidth="1"/>
    <col min="12042" max="12042" width="8.28515625" style="33" customWidth="1"/>
    <col min="12043" max="12288" width="9.140625" style="33"/>
    <col min="12289" max="12289" width="4.85546875" style="33" bestFit="1" customWidth="1"/>
    <col min="12290" max="12290" width="9.140625" style="33"/>
    <col min="12291" max="12291" width="11.140625" style="33" customWidth="1"/>
    <col min="12292" max="12292" width="12.85546875" style="33" customWidth="1"/>
    <col min="12293" max="12293" width="9" style="33" customWidth="1"/>
    <col min="12294" max="12294" width="7.7109375" style="33" customWidth="1"/>
    <col min="12295" max="12295" width="13.42578125" style="33" customWidth="1"/>
    <col min="12296" max="12296" width="10.7109375" style="33" customWidth="1"/>
    <col min="12297" max="12297" width="19.140625" style="33" customWidth="1"/>
    <col min="12298" max="12298" width="8.28515625" style="33" customWidth="1"/>
    <col min="12299" max="12544" width="9.140625" style="33"/>
    <col min="12545" max="12545" width="4.85546875" style="33" bestFit="1" customWidth="1"/>
    <col min="12546" max="12546" width="9.140625" style="33"/>
    <col min="12547" max="12547" width="11.140625" style="33" customWidth="1"/>
    <col min="12548" max="12548" width="12.85546875" style="33" customWidth="1"/>
    <col min="12549" max="12549" width="9" style="33" customWidth="1"/>
    <col min="12550" max="12550" width="7.7109375" style="33" customWidth="1"/>
    <col min="12551" max="12551" width="13.42578125" style="33" customWidth="1"/>
    <col min="12552" max="12552" width="10.7109375" style="33" customWidth="1"/>
    <col min="12553" max="12553" width="19.140625" style="33" customWidth="1"/>
    <col min="12554" max="12554" width="8.28515625" style="33" customWidth="1"/>
    <col min="12555" max="12800" width="9.140625" style="33"/>
    <col min="12801" max="12801" width="4.85546875" style="33" bestFit="1" customWidth="1"/>
    <col min="12802" max="12802" width="9.140625" style="33"/>
    <col min="12803" max="12803" width="11.140625" style="33" customWidth="1"/>
    <col min="12804" max="12804" width="12.85546875" style="33" customWidth="1"/>
    <col min="12805" max="12805" width="9" style="33" customWidth="1"/>
    <col min="12806" max="12806" width="7.7109375" style="33" customWidth="1"/>
    <col min="12807" max="12807" width="13.42578125" style="33" customWidth="1"/>
    <col min="12808" max="12808" width="10.7109375" style="33" customWidth="1"/>
    <col min="12809" max="12809" width="19.140625" style="33" customWidth="1"/>
    <col min="12810" max="12810" width="8.28515625" style="33" customWidth="1"/>
    <col min="12811" max="13056" width="9.140625" style="33"/>
    <col min="13057" max="13057" width="4.85546875" style="33" bestFit="1" customWidth="1"/>
    <col min="13058" max="13058" width="9.140625" style="33"/>
    <col min="13059" max="13059" width="11.140625" style="33" customWidth="1"/>
    <col min="13060" max="13060" width="12.85546875" style="33" customWidth="1"/>
    <col min="13061" max="13061" width="9" style="33" customWidth="1"/>
    <col min="13062" max="13062" width="7.7109375" style="33" customWidth="1"/>
    <col min="13063" max="13063" width="13.42578125" style="33" customWidth="1"/>
    <col min="13064" max="13064" width="10.7109375" style="33" customWidth="1"/>
    <col min="13065" max="13065" width="19.140625" style="33" customWidth="1"/>
    <col min="13066" max="13066" width="8.28515625" style="33" customWidth="1"/>
    <col min="13067" max="13312" width="9.140625" style="33"/>
    <col min="13313" max="13313" width="4.85546875" style="33" bestFit="1" customWidth="1"/>
    <col min="13314" max="13314" width="9.140625" style="33"/>
    <col min="13315" max="13315" width="11.140625" style="33" customWidth="1"/>
    <col min="13316" max="13316" width="12.85546875" style="33" customWidth="1"/>
    <col min="13317" max="13317" width="9" style="33" customWidth="1"/>
    <col min="13318" max="13318" width="7.7109375" style="33" customWidth="1"/>
    <col min="13319" max="13319" width="13.42578125" style="33" customWidth="1"/>
    <col min="13320" max="13320" width="10.7109375" style="33" customWidth="1"/>
    <col min="13321" max="13321" width="19.140625" style="33" customWidth="1"/>
    <col min="13322" max="13322" width="8.28515625" style="33" customWidth="1"/>
    <col min="13323" max="13568" width="9.140625" style="33"/>
    <col min="13569" max="13569" width="4.85546875" style="33" bestFit="1" customWidth="1"/>
    <col min="13570" max="13570" width="9.140625" style="33"/>
    <col min="13571" max="13571" width="11.140625" style="33" customWidth="1"/>
    <col min="13572" max="13572" width="12.85546875" style="33" customWidth="1"/>
    <col min="13573" max="13573" width="9" style="33" customWidth="1"/>
    <col min="13574" max="13574" width="7.7109375" style="33" customWidth="1"/>
    <col min="13575" max="13575" width="13.42578125" style="33" customWidth="1"/>
    <col min="13576" max="13576" width="10.7109375" style="33" customWidth="1"/>
    <col min="13577" max="13577" width="19.140625" style="33" customWidth="1"/>
    <col min="13578" max="13578" width="8.28515625" style="33" customWidth="1"/>
    <col min="13579" max="13824" width="9.140625" style="33"/>
    <col min="13825" max="13825" width="4.85546875" style="33" bestFit="1" customWidth="1"/>
    <col min="13826" max="13826" width="9.140625" style="33"/>
    <col min="13827" max="13827" width="11.140625" style="33" customWidth="1"/>
    <col min="13828" max="13828" width="12.85546875" style="33" customWidth="1"/>
    <col min="13829" max="13829" width="9" style="33" customWidth="1"/>
    <col min="13830" max="13830" width="7.7109375" style="33" customWidth="1"/>
    <col min="13831" max="13831" width="13.42578125" style="33" customWidth="1"/>
    <col min="13832" max="13832" width="10.7109375" style="33" customWidth="1"/>
    <col min="13833" max="13833" width="19.140625" style="33" customWidth="1"/>
    <col min="13834" max="13834" width="8.28515625" style="33" customWidth="1"/>
    <col min="13835" max="14080" width="9.140625" style="33"/>
    <col min="14081" max="14081" width="4.85546875" style="33" bestFit="1" customWidth="1"/>
    <col min="14082" max="14082" width="9.140625" style="33"/>
    <col min="14083" max="14083" width="11.140625" style="33" customWidth="1"/>
    <col min="14084" max="14084" width="12.85546875" style="33" customWidth="1"/>
    <col min="14085" max="14085" width="9" style="33" customWidth="1"/>
    <col min="14086" max="14086" width="7.7109375" style="33" customWidth="1"/>
    <col min="14087" max="14087" width="13.42578125" style="33" customWidth="1"/>
    <col min="14088" max="14088" width="10.7109375" style="33" customWidth="1"/>
    <col min="14089" max="14089" width="19.140625" style="33" customWidth="1"/>
    <col min="14090" max="14090" width="8.28515625" style="33" customWidth="1"/>
    <col min="14091" max="14336" width="9.140625" style="33"/>
    <col min="14337" max="14337" width="4.85546875" style="33" bestFit="1" customWidth="1"/>
    <col min="14338" max="14338" width="9.140625" style="33"/>
    <col min="14339" max="14339" width="11.140625" style="33" customWidth="1"/>
    <col min="14340" max="14340" width="12.85546875" style="33" customWidth="1"/>
    <col min="14341" max="14341" width="9" style="33" customWidth="1"/>
    <col min="14342" max="14342" width="7.7109375" style="33" customWidth="1"/>
    <col min="14343" max="14343" width="13.42578125" style="33" customWidth="1"/>
    <col min="14344" max="14344" width="10.7109375" style="33" customWidth="1"/>
    <col min="14345" max="14345" width="19.140625" style="33" customWidth="1"/>
    <col min="14346" max="14346" width="8.28515625" style="33" customWidth="1"/>
    <col min="14347" max="14592" width="9.140625" style="33"/>
    <col min="14593" max="14593" width="4.85546875" style="33" bestFit="1" customWidth="1"/>
    <col min="14594" max="14594" width="9.140625" style="33"/>
    <col min="14595" max="14595" width="11.140625" style="33" customWidth="1"/>
    <col min="14596" max="14596" width="12.85546875" style="33" customWidth="1"/>
    <col min="14597" max="14597" width="9" style="33" customWidth="1"/>
    <col min="14598" max="14598" width="7.7109375" style="33" customWidth="1"/>
    <col min="14599" max="14599" width="13.42578125" style="33" customWidth="1"/>
    <col min="14600" max="14600" width="10.7109375" style="33" customWidth="1"/>
    <col min="14601" max="14601" width="19.140625" style="33" customWidth="1"/>
    <col min="14602" max="14602" width="8.28515625" style="33" customWidth="1"/>
    <col min="14603" max="14848" width="9.140625" style="33"/>
    <col min="14849" max="14849" width="4.85546875" style="33" bestFit="1" customWidth="1"/>
    <col min="14850" max="14850" width="9.140625" style="33"/>
    <col min="14851" max="14851" width="11.140625" style="33" customWidth="1"/>
    <col min="14852" max="14852" width="12.85546875" style="33" customWidth="1"/>
    <col min="14853" max="14853" width="9" style="33" customWidth="1"/>
    <col min="14854" max="14854" width="7.7109375" style="33" customWidth="1"/>
    <col min="14855" max="14855" width="13.42578125" style="33" customWidth="1"/>
    <col min="14856" max="14856" width="10.7109375" style="33" customWidth="1"/>
    <col min="14857" max="14857" width="19.140625" style="33" customWidth="1"/>
    <col min="14858" max="14858" width="8.28515625" style="33" customWidth="1"/>
    <col min="14859" max="15104" width="9.140625" style="33"/>
    <col min="15105" max="15105" width="4.85546875" style="33" bestFit="1" customWidth="1"/>
    <col min="15106" max="15106" width="9.140625" style="33"/>
    <col min="15107" max="15107" width="11.140625" style="33" customWidth="1"/>
    <col min="15108" max="15108" width="12.85546875" style="33" customWidth="1"/>
    <col min="15109" max="15109" width="9" style="33" customWidth="1"/>
    <col min="15110" max="15110" width="7.7109375" style="33" customWidth="1"/>
    <col min="15111" max="15111" width="13.42578125" style="33" customWidth="1"/>
    <col min="15112" max="15112" width="10.7109375" style="33" customWidth="1"/>
    <col min="15113" max="15113" width="19.140625" style="33" customWidth="1"/>
    <col min="15114" max="15114" width="8.28515625" style="33" customWidth="1"/>
    <col min="15115" max="15360" width="9.140625" style="33"/>
    <col min="15361" max="15361" width="4.85546875" style="33" bestFit="1" customWidth="1"/>
    <col min="15362" max="15362" width="9.140625" style="33"/>
    <col min="15363" max="15363" width="11.140625" style="33" customWidth="1"/>
    <col min="15364" max="15364" width="12.85546875" style="33" customWidth="1"/>
    <col min="15365" max="15365" width="9" style="33" customWidth="1"/>
    <col min="15366" max="15366" width="7.7109375" style="33" customWidth="1"/>
    <col min="15367" max="15367" width="13.42578125" style="33" customWidth="1"/>
    <col min="15368" max="15368" width="10.7109375" style="33" customWidth="1"/>
    <col min="15369" max="15369" width="19.140625" style="33" customWidth="1"/>
    <col min="15370" max="15370" width="8.28515625" style="33" customWidth="1"/>
    <col min="15371" max="15616" width="9.140625" style="33"/>
    <col min="15617" max="15617" width="4.85546875" style="33" bestFit="1" customWidth="1"/>
    <col min="15618" max="15618" width="9.140625" style="33"/>
    <col min="15619" max="15619" width="11.140625" style="33" customWidth="1"/>
    <col min="15620" max="15620" width="12.85546875" style="33" customWidth="1"/>
    <col min="15621" max="15621" width="9" style="33" customWidth="1"/>
    <col min="15622" max="15622" width="7.7109375" style="33" customWidth="1"/>
    <col min="15623" max="15623" width="13.42578125" style="33" customWidth="1"/>
    <col min="15624" max="15624" width="10.7109375" style="33" customWidth="1"/>
    <col min="15625" max="15625" width="19.140625" style="33" customWidth="1"/>
    <col min="15626" max="15626" width="8.28515625" style="33" customWidth="1"/>
    <col min="15627" max="15872" width="9.140625" style="33"/>
    <col min="15873" max="15873" width="4.85546875" style="33" bestFit="1" customWidth="1"/>
    <col min="15874" max="15874" width="9.140625" style="33"/>
    <col min="15875" max="15875" width="11.140625" style="33" customWidth="1"/>
    <col min="15876" max="15876" width="12.85546875" style="33" customWidth="1"/>
    <col min="15877" max="15877" width="9" style="33" customWidth="1"/>
    <col min="15878" max="15878" width="7.7109375" style="33" customWidth="1"/>
    <col min="15879" max="15879" width="13.42578125" style="33" customWidth="1"/>
    <col min="15880" max="15880" width="10.7109375" style="33" customWidth="1"/>
    <col min="15881" max="15881" width="19.140625" style="33" customWidth="1"/>
    <col min="15882" max="15882" width="8.28515625" style="33" customWidth="1"/>
    <col min="15883" max="16128" width="9.140625" style="33"/>
    <col min="16129" max="16129" width="4.85546875" style="33" bestFit="1" customWidth="1"/>
    <col min="16130" max="16130" width="9.140625" style="33"/>
    <col min="16131" max="16131" width="11.140625" style="33" customWidth="1"/>
    <col min="16132" max="16132" width="12.85546875" style="33" customWidth="1"/>
    <col min="16133" max="16133" width="9" style="33" customWidth="1"/>
    <col min="16134" max="16134" width="7.7109375" style="33" customWidth="1"/>
    <col min="16135" max="16135" width="13.42578125" style="33" customWidth="1"/>
    <col min="16136" max="16136" width="10.7109375" style="33" customWidth="1"/>
    <col min="16137" max="16137" width="19.140625" style="33" customWidth="1"/>
    <col min="16138" max="16138" width="8.28515625" style="33" customWidth="1"/>
    <col min="16139" max="16384" width="9.140625" style="33"/>
  </cols>
  <sheetData>
    <row r="1" spans="1:9" ht="12.75" customHeight="1"/>
    <row r="4" spans="1:9" ht="13.5" thickBot="1"/>
    <row r="5" spans="1:9" ht="13.5" thickBot="1">
      <c r="B5" s="226" t="s">
        <v>155</v>
      </c>
      <c r="C5" s="227"/>
      <c r="D5" s="228" t="s">
        <v>156</v>
      </c>
      <c r="E5" s="188"/>
      <c r="F5" s="188"/>
      <c r="G5" s="229"/>
      <c r="H5" s="91" t="s">
        <v>157</v>
      </c>
      <c r="I5" s="86"/>
    </row>
    <row r="6" spans="1:9">
      <c r="B6" s="230"/>
      <c r="C6" s="231"/>
      <c r="D6" s="236" t="s">
        <v>158</v>
      </c>
      <c r="E6" s="237"/>
      <c r="F6" s="237"/>
      <c r="G6" s="238"/>
      <c r="H6" s="90"/>
      <c r="I6" s="89"/>
    </row>
    <row r="7" spans="1:9">
      <c r="B7" s="232"/>
      <c r="C7" s="233"/>
      <c r="D7" s="239" t="s">
        <v>159</v>
      </c>
      <c r="E7" s="194"/>
      <c r="F7" s="194"/>
      <c r="G7" s="240"/>
      <c r="H7" s="88"/>
      <c r="I7" s="86"/>
    </row>
    <row r="8" spans="1:9" ht="13.5" thickBot="1">
      <c r="B8" s="234"/>
      <c r="C8" s="235"/>
      <c r="D8" s="241" t="s">
        <v>160</v>
      </c>
      <c r="E8" s="177"/>
      <c r="F8" s="177"/>
      <c r="G8" s="242"/>
      <c r="H8" s="87">
        <v>7465</v>
      </c>
      <c r="I8" s="86"/>
    </row>
    <row r="9" spans="1:9">
      <c r="B9" s="45"/>
      <c r="C9" s="45"/>
      <c r="D9" s="45"/>
      <c r="E9" s="45"/>
      <c r="F9" s="45"/>
      <c r="G9" s="45"/>
      <c r="H9" s="86"/>
      <c r="I9" s="86"/>
    </row>
    <row r="10" spans="1:9" ht="18.75" customHeight="1" thickBot="1">
      <c r="A10" s="243" t="s">
        <v>161</v>
      </c>
      <c r="B10" s="243"/>
      <c r="C10" s="243"/>
      <c r="D10" s="243"/>
      <c r="E10" s="243"/>
    </row>
    <row r="11" spans="1:9" ht="12.75" customHeight="1">
      <c r="A11" s="244" t="s">
        <v>162</v>
      </c>
      <c r="B11" s="215" t="s">
        <v>163</v>
      </c>
      <c r="C11" s="215"/>
      <c r="D11" s="215" t="s">
        <v>164</v>
      </c>
      <c r="E11" s="215" t="s">
        <v>165</v>
      </c>
      <c r="F11" s="215"/>
      <c r="G11" s="215" t="s">
        <v>166</v>
      </c>
      <c r="H11" s="215" t="s">
        <v>167</v>
      </c>
      <c r="I11" s="217" t="s">
        <v>168</v>
      </c>
    </row>
    <row r="12" spans="1:9" ht="13.5" thickBot="1">
      <c r="A12" s="245"/>
      <c r="B12" s="216"/>
      <c r="C12" s="216"/>
      <c r="D12" s="216"/>
      <c r="E12" s="216"/>
      <c r="F12" s="216"/>
      <c r="G12" s="216"/>
      <c r="H12" s="216"/>
      <c r="I12" s="218"/>
    </row>
    <row r="13" spans="1:9">
      <c r="A13" s="85" t="s">
        <v>169</v>
      </c>
      <c r="B13" s="219" t="s">
        <v>170</v>
      </c>
      <c r="C13" s="220"/>
      <c r="D13" s="84">
        <v>500</v>
      </c>
      <c r="E13" s="221"/>
      <c r="F13" s="221"/>
      <c r="G13" s="84"/>
      <c r="H13" s="84">
        <v>500</v>
      </c>
      <c r="I13" s="83"/>
    </row>
    <row r="14" spans="1:9">
      <c r="A14" s="82" t="s">
        <v>171</v>
      </c>
      <c r="B14" s="222" t="s">
        <v>172</v>
      </c>
      <c r="C14" s="223"/>
      <c r="D14" s="78">
        <v>720</v>
      </c>
      <c r="E14" s="79"/>
      <c r="F14" s="79"/>
      <c r="G14" s="78"/>
      <c r="H14" s="78">
        <v>720</v>
      </c>
      <c r="I14" s="77"/>
    </row>
    <row r="15" spans="1:9">
      <c r="A15" s="82" t="s">
        <v>173</v>
      </c>
      <c r="B15" s="81" t="s">
        <v>174</v>
      </c>
      <c r="C15" s="80"/>
      <c r="D15" s="78">
        <v>6965</v>
      </c>
      <c r="E15" s="79"/>
      <c r="F15" s="79"/>
      <c r="G15" s="78"/>
      <c r="H15" s="78">
        <v>6965</v>
      </c>
      <c r="I15" s="77"/>
    </row>
    <row r="16" spans="1:9">
      <c r="A16" s="82" t="s">
        <v>175</v>
      </c>
      <c r="B16" s="81" t="s">
        <v>176</v>
      </c>
      <c r="C16" s="80"/>
      <c r="D16" s="78">
        <v>300</v>
      </c>
      <c r="E16" s="79"/>
      <c r="F16" s="79"/>
      <c r="G16" s="78"/>
      <c r="H16" s="78">
        <v>300</v>
      </c>
      <c r="I16" s="77"/>
    </row>
    <row r="17" spans="1:9">
      <c r="A17" s="82" t="s">
        <v>177</v>
      </c>
      <c r="B17" s="81" t="s">
        <v>178</v>
      </c>
      <c r="C17" s="80"/>
      <c r="D17" s="78">
        <v>500</v>
      </c>
      <c r="E17" s="79"/>
      <c r="F17" s="79"/>
      <c r="G17" s="78"/>
      <c r="H17" s="78">
        <v>500</v>
      </c>
      <c r="I17" s="77"/>
    </row>
    <row r="18" spans="1:9">
      <c r="A18" s="82" t="s">
        <v>179</v>
      </c>
      <c r="B18" s="81" t="s">
        <v>180</v>
      </c>
      <c r="C18" s="80"/>
      <c r="D18" s="78">
        <v>2433</v>
      </c>
      <c r="E18" s="79"/>
      <c r="F18" s="79"/>
      <c r="G18" s="78"/>
      <c r="H18" s="78">
        <v>2433</v>
      </c>
      <c r="I18" s="77"/>
    </row>
    <row r="19" spans="1:9" ht="13.5" thickBot="1">
      <c r="A19" s="76"/>
      <c r="B19" s="224" t="s">
        <v>181</v>
      </c>
      <c r="C19" s="224"/>
      <c r="D19" s="75">
        <f>SUM(D13:D18)</f>
        <v>11418</v>
      </c>
      <c r="E19" s="225"/>
      <c r="F19" s="225"/>
      <c r="G19" s="75"/>
      <c r="H19" s="75">
        <v>11418</v>
      </c>
      <c r="I19" s="74"/>
    </row>
    <row r="20" spans="1:9">
      <c r="A20" s="73"/>
      <c r="B20" s="72"/>
      <c r="C20" s="72"/>
      <c r="D20" s="70"/>
      <c r="E20" s="71"/>
      <c r="F20" s="71"/>
      <c r="G20" s="70"/>
      <c r="H20" s="70"/>
      <c r="I20" s="70"/>
    </row>
    <row r="21" spans="1:9">
      <c r="A21" s="73"/>
      <c r="B21" s="72"/>
      <c r="C21" s="72"/>
      <c r="D21" s="70"/>
      <c r="E21" s="71"/>
      <c r="F21" s="71"/>
      <c r="G21" s="70"/>
      <c r="H21" s="70"/>
      <c r="I21" s="70"/>
    </row>
    <row r="22" spans="1:9">
      <c r="A22" s="73"/>
      <c r="B22" s="72"/>
      <c r="C22" s="72"/>
      <c r="D22" s="70"/>
      <c r="E22" s="71"/>
      <c r="F22" s="71"/>
      <c r="G22" s="70"/>
      <c r="H22" s="70"/>
      <c r="I22" s="70"/>
    </row>
    <row r="23" spans="1:9">
      <c r="A23" s="73"/>
      <c r="B23" s="72"/>
      <c r="C23" s="72"/>
      <c r="D23" s="70"/>
      <c r="E23" s="71"/>
      <c r="F23" s="71"/>
      <c r="G23" s="70"/>
      <c r="H23" s="70"/>
      <c r="I23" s="70"/>
    </row>
    <row r="24" spans="1:9">
      <c r="A24" s="73"/>
      <c r="B24" s="72"/>
      <c r="C24" s="72"/>
      <c r="D24" s="70"/>
      <c r="E24" s="71"/>
      <c r="F24" s="71"/>
      <c r="G24" s="70"/>
      <c r="H24" s="70"/>
      <c r="I24" s="70"/>
    </row>
    <row r="25" spans="1:9">
      <c r="A25" s="73"/>
      <c r="B25" s="72"/>
      <c r="C25" s="72"/>
      <c r="D25" s="70"/>
      <c r="E25" s="71"/>
      <c r="F25" s="71"/>
      <c r="G25" s="70"/>
      <c r="H25" s="70"/>
      <c r="I25" s="70"/>
    </row>
    <row r="26" spans="1:9">
      <c r="A26" s="73"/>
      <c r="B26" s="72"/>
      <c r="C26" s="72"/>
      <c r="D26" s="70"/>
      <c r="E26" s="71"/>
      <c r="F26" s="71"/>
      <c r="G26" s="70"/>
      <c r="H26" s="70"/>
      <c r="I26" s="70"/>
    </row>
    <row r="27" spans="1:9">
      <c r="A27" s="73"/>
      <c r="B27" s="72"/>
      <c r="C27" s="72"/>
      <c r="D27" s="70"/>
      <c r="E27" s="71"/>
      <c r="F27" s="71"/>
      <c r="G27" s="70"/>
      <c r="H27" s="70"/>
      <c r="I27" s="70"/>
    </row>
    <row r="28" spans="1:9">
      <c r="A28" s="73"/>
      <c r="B28" s="72"/>
      <c r="C28" s="72"/>
      <c r="D28" s="70"/>
      <c r="E28" s="71"/>
      <c r="F28" s="71"/>
      <c r="G28" s="70"/>
      <c r="H28" s="70"/>
      <c r="I28" s="70"/>
    </row>
    <row r="29" spans="1:9">
      <c r="A29" s="73"/>
      <c r="B29" s="72"/>
      <c r="C29" s="72"/>
      <c r="D29" s="70"/>
      <c r="E29" s="71"/>
      <c r="F29" s="71"/>
      <c r="G29" s="70"/>
      <c r="H29" s="70"/>
      <c r="I29" s="70"/>
    </row>
    <row r="30" spans="1:9">
      <c r="A30" s="73"/>
      <c r="B30" s="72"/>
      <c r="C30" s="72"/>
      <c r="D30" s="70"/>
      <c r="E30" s="71"/>
      <c r="F30" s="71"/>
      <c r="G30" s="70"/>
      <c r="H30" s="70"/>
      <c r="I30" s="70"/>
    </row>
    <row r="31" spans="1:9">
      <c r="A31" s="73"/>
      <c r="B31" s="72"/>
      <c r="C31" s="72"/>
      <c r="D31" s="70"/>
      <c r="E31" s="71"/>
      <c r="F31" s="71"/>
      <c r="G31" s="70"/>
      <c r="H31" s="70"/>
      <c r="I31" s="70"/>
    </row>
    <row r="32" spans="1:9">
      <c r="A32" s="73"/>
      <c r="B32" s="72"/>
      <c r="C32" s="72"/>
      <c r="D32" s="70"/>
      <c r="E32" s="71"/>
      <c r="F32" s="71"/>
      <c r="G32" s="70"/>
      <c r="H32" s="70"/>
      <c r="I32" s="70"/>
    </row>
    <row r="33" spans="1:14">
      <c r="A33" s="73"/>
      <c r="B33" s="72"/>
      <c r="C33" s="72"/>
      <c r="D33" s="70"/>
      <c r="E33" s="71"/>
      <c r="F33" s="71"/>
      <c r="G33" s="70"/>
      <c r="H33" s="70"/>
      <c r="I33" s="70"/>
    </row>
    <row r="34" spans="1:14">
      <c r="A34" s="73"/>
      <c r="B34" s="72"/>
      <c r="C34" s="72"/>
      <c r="D34" s="70"/>
      <c r="E34" s="71"/>
      <c r="F34" s="71"/>
      <c r="G34" s="70"/>
      <c r="H34" s="70"/>
      <c r="I34" s="70"/>
    </row>
    <row r="35" spans="1:14">
      <c r="A35" s="73"/>
      <c r="B35" s="72"/>
      <c r="C35" s="72"/>
      <c r="D35" s="70"/>
      <c r="E35" s="71"/>
      <c r="F35" s="71"/>
      <c r="G35" s="70"/>
      <c r="H35" s="70"/>
      <c r="I35" s="70"/>
    </row>
    <row r="36" spans="1:14">
      <c r="A36" s="73"/>
      <c r="B36" s="72"/>
      <c r="C36" s="72"/>
      <c r="D36" s="70"/>
      <c r="E36" s="71"/>
      <c r="F36" s="71"/>
      <c r="G36" s="70"/>
      <c r="H36" s="70"/>
      <c r="I36" s="70"/>
    </row>
    <row r="37" spans="1:14" ht="47.25" customHeight="1">
      <c r="A37" s="196" t="s">
        <v>258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1:14" ht="13.5" thickBot="1"/>
    <row r="39" spans="1:14" ht="26.25" thickBot="1">
      <c r="A39" s="197" t="s">
        <v>1</v>
      </c>
      <c r="B39" s="197" t="s">
        <v>163</v>
      </c>
      <c r="C39" s="200"/>
      <c r="D39" s="201"/>
      <c r="E39" s="203" t="s">
        <v>182</v>
      </c>
      <c r="F39" s="204"/>
      <c r="G39" s="69" t="s">
        <v>167</v>
      </c>
      <c r="H39" s="68"/>
    </row>
    <row r="40" spans="1:14">
      <c r="A40" s="198"/>
      <c r="B40" s="198"/>
      <c r="C40" s="202"/>
      <c r="D40" s="181"/>
      <c r="E40" s="205" t="s">
        <v>183</v>
      </c>
      <c r="F40" s="206"/>
      <c r="G40" s="67">
        <v>4</v>
      </c>
      <c r="H40" s="66"/>
    </row>
    <row r="41" spans="1:14">
      <c r="A41" s="198"/>
      <c r="B41" s="198"/>
      <c r="C41" s="202"/>
      <c r="D41" s="181"/>
      <c r="E41" s="207">
        <v>2017</v>
      </c>
      <c r="F41" s="208"/>
      <c r="G41" s="65">
        <v>2017</v>
      </c>
      <c r="H41" s="64"/>
    </row>
    <row r="42" spans="1:14" ht="13.5" thickBot="1">
      <c r="A42" s="199"/>
      <c r="B42" s="198"/>
      <c r="C42" s="202"/>
      <c r="D42" s="181"/>
      <c r="E42" s="63" t="s">
        <v>184</v>
      </c>
      <c r="F42" s="62" t="s">
        <v>185</v>
      </c>
      <c r="G42" s="63" t="s">
        <v>184</v>
      </c>
      <c r="H42" s="62" t="s">
        <v>185</v>
      </c>
    </row>
    <row r="43" spans="1:14" ht="15">
      <c r="A43" s="61" t="s">
        <v>169</v>
      </c>
      <c r="B43" s="209" t="s">
        <v>186</v>
      </c>
      <c r="C43" s="210"/>
      <c r="D43" s="211"/>
      <c r="E43" s="60">
        <v>500</v>
      </c>
      <c r="F43" s="58">
        <v>500</v>
      </c>
      <c r="G43" s="59">
        <v>500</v>
      </c>
      <c r="H43" s="58">
        <v>500</v>
      </c>
    </row>
    <row r="44" spans="1:14">
      <c r="A44" s="54" t="s">
        <v>171</v>
      </c>
      <c r="B44" s="212" t="s">
        <v>187</v>
      </c>
      <c r="C44" s="213"/>
      <c r="D44" s="214"/>
      <c r="E44" s="53">
        <v>1000</v>
      </c>
      <c r="F44" s="51">
        <v>1000</v>
      </c>
      <c r="G44" s="52">
        <v>1000</v>
      </c>
      <c r="H44" s="51">
        <v>1000</v>
      </c>
    </row>
    <row r="45" spans="1:14">
      <c r="A45" s="54">
        <v>3</v>
      </c>
      <c r="B45" s="179" t="s">
        <v>188</v>
      </c>
      <c r="C45" s="180"/>
      <c r="D45" s="181"/>
      <c r="E45" s="53">
        <v>500</v>
      </c>
      <c r="F45" s="51">
        <v>500</v>
      </c>
      <c r="G45" s="52">
        <v>500</v>
      </c>
      <c r="H45" s="51">
        <v>500</v>
      </c>
    </row>
    <row r="46" spans="1:14">
      <c r="A46" s="54" t="s">
        <v>175</v>
      </c>
      <c r="B46" s="179" t="s">
        <v>189</v>
      </c>
      <c r="C46" s="180"/>
      <c r="D46" s="181"/>
      <c r="E46" s="53">
        <v>1000</v>
      </c>
      <c r="F46" s="51">
        <v>1000</v>
      </c>
      <c r="G46" s="52">
        <v>1000</v>
      </c>
      <c r="H46" s="51">
        <v>1000</v>
      </c>
    </row>
    <row r="47" spans="1:14">
      <c r="A47" s="54" t="s">
        <v>177</v>
      </c>
      <c r="B47" s="179" t="s">
        <v>190</v>
      </c>
      <c r="C47" s="180"/>
      <c r="D47" s="181"/>
      <c r="E47" s="53">
        <v>10000</v>
      </c>
      <c r="F47" s="51">
        <v>10000</v>
      </c>
      <c r="G47" s="52">
        <v>10000</v>
      </c>
      <c r="H47" s="51">
        <v>10000</v>
      </c>
    </row>
    <row r="48" spans="1:14">
      <c r="A48" s="54" t="s">
        <v>179</v>
      </c>
      <c r="B48" s="179" t="s">
        <v>191</v>
      </c>
      <c r="C48" s="180"/>
      <c r="D48" s="181"/>
      <c r="E48" s="53">
        <v>6148</v>
      </c>
      <c r="F48" s="51">
        <v>6148</v>
      </c>
      <c r="G48" s="52">
        <v>6148</v>
      </c>
      <c r="H48" s="51">
        <v>6148</v>
      </c>
    </row>
    <row r="49" spans="1:14" ht="15">
      <c r="A49" s="54" t="s">
        <v>192</v>
      </c>
      <c r="B49" s="57" t="s">
        <v>193</v>
      </c>
      <c r="C49" s="56"/>
      <c r="D49" s="55"/>
      <c r="E49" s="53"/>
      <c r="F49" s="51">
        <v>959</v>
      </c>
      <c r="G49" s="52"/>
      <c r="H49" s="51">
        <v>959</v>
      </c>
    </row>
    <row r="50" spans="1:14" ht="13.5" thickBot="1">
      <c r="A50" s="54" t="s">
        <v>194</v>
      </c>
      <c r="B50" s="179" t="s">
        <v>195</v>
      </c>
      <c r="C50" s="180"/>
      <c r="D50" s="181"/>
      <c r="E50" s="53"/>
      <c r="F50" s="51">
        <v>24521</v>
      </c>
      <c r="G50" s="52"/>
      <c r="H50" s="51">
        <v>24521</v>
      </c>
    </row>
    <row r="51" spans="1:14" ht="15.75" thickBot="1">
      <c r="A51" s="50"/>
      <c r="B51" s="182" t="s">
        <v>196</v>
      </c>
      <c r="C51" s="183"/>
      <c r="D51" s="184"/>
      <c r="E51" s="49">
        <v>19148</v>
      </c>
      <c r="F51" s="48">
        <v>43728</v>
      </c>
      <c r="G51" s="49">
        <v>19148</v>
      </c>
      <c r="H51" s="48">
        <v>43728</v>
      </c>
    </row>
    <row r="52" spans="1:14" ht="15.75">
      <c r="A52" s="47"/>
      <c r="B52" s="46"/>
      <c r="C52" s="45"/>
      <c r="D52" s="45"/>
      <c r="E52" s="43"/>
      <c r="F52" s="42"/>
      <c r="G52" s="42"/>
      <c r="H52" s="44"/>
      <c r="I52" s="43"/>
      <c r="J52" s="42"/>
    </row>
    <row r="53" spans="1:14" ht="15.75">
      <c r="A53" s="47"/>
      <c r="B53" s="46"/>
      <c r="C53" s="45"/>
      <c r="D53" s="45"/>
      <c r="E53" s="43"/>
      <c r="F53" s="42"/>
      <c r="G53" s="42"/>
      <c r="H53" s="44"/>
      <c r="I53" s="43"/>
      <c r="J53" s="42"/>
    </row>
    <row r="54" spans="1:14" ht="15.75">
      <c r="A54" s="47"/>
      <c r="B54" s="46"/>
      <c r="C54" s="45"/>
      <c r="D54" s="45"/>
      <c r="E54" s="43"/>
      <c r="F54" s="42"/>
      <c r="G54" s="42"/>
      <c r="H54" s="44"/>
      <c r="I54" s="43"/>
      <c r="J54" s="42"/>
    </row>
    <row r="55" spans="1:14" ht="15.75">
      <c r="A55" s="47"/>
      <c r="B55" s="46"/>
      <c r="C55" s="45"/>
      <c r="D55" s="45"/>
      <c r="E55" s="43"/>
      <c r="F55" s="42"/>
      <c r="G55" s="42"/>
      <c r="H55" s="44"/>
      <c r="I55" s="43"/>
      <c r="J55" s="42"/>
    </row>
    <row r="56" spans="1:14" ht="15.75">
      <c r="A56" s="47"/>
      <c r="B56" s="46"/>
      <c r="C56" s="45"/>
      <c r="D56" s="45"/>
      <c r="E56" s="43"/>
      <c r="F56" s="42"/>
      <c r="G56" s="42"/>
      <c r="H56" s="44"/>
      <c r="I56" s="43"/>
      <c r="J56" s="42"/>
    </row>
    <row r="58" spans="1:14" ht="42" customHeight="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</row>
    <row r="60" spans="1:14" ht="13.5" thickBot="1"/>
    <row r="61" spans="1:14" ht="13.5" thickBot="1">
      <c r="B61" s="186"/>
      <c r="C61" s="187"/>
      <c r="D61" s="188"/>
      <c r="E61" s="188"/>
      <c r="F61" s="189"/>
      <c r="G61" s="41"/>
      <c r="H61" s="40"/>
    </row>
    <row r="62" spans="1:14">
      <c r="B62" s="190"/>
      <c r="C62" s="191"/>
      <c r="D62" s="191"/>
      <c r="E62" s="191"/>
      <c r="F62" s="192"/>
      <c r="G62" s="39"/>
      <c r="H62" s="38"/>
    </row>
    <row r="63" spans="1:14">
      <c r="B63" s="193"/>
      <c r="C63" s="194"/>
      <c r="D63" s="194"/>
      <c r="E63" s="194"/>
      <c r="F63" s="195"/>
      <c r="G63" s="37"/>
      <c r="H63" s="36"/>
    </row>
    <row r="64" spans="1:14" ht="13.5" thickBot="1">
      <c r="B64" s="175"/>
      <c r="C64" s="176"/>
      <c r="D64" s="177"/>
      <c r="E64" s="177"/>
      <c r="F64" s="178"/>
      <c r="G64" s="35"/>
      <c r="H64" s="34"/>
    </row>
  </sheetData>
  <mergeCells count="38">
    <mergeCell ref="B19:C19"/>
    <mergeCell ref="E19:F19"/>
    <mergeCell ref="B5:C5"/>
    <mergeCell ref="D5:G5"/>
    <mergeCell ref="B6:C8"/>
    <mergeCell ref="D6:G6"/>
    <mergeCell ref="D7:G7"/>
    <mergeCell ref="D8:G8"/>
    <mergeCell ref="A10:E10"/>
    <mergeCell ref="A11:A12"/>
    <mergeCell ref="B11:C12"/>
    <mergeCell ref="D11:D12"/>
    <mergeCell ref="E11:F12"/>
    <mergeCell ref="H11:H12"/>
    <mergeCell ref="I11:I12"/>
    <mergeCell ref="B13:C13"/>
    <mergeCell ref="E13:F13"/>
    <mergeCell ref="B14:C14"/>
    <mergeCell ref="G11:G12"/>
    <mergeCell ref="B48:D48"/>
    <mergeCell ref="A37:N37"/>
    <mergeCell ref="A39:A42"/>
    <mergeCell ref="B39:D42"/>
    <mergeCell ref="E39:F39"/>
    <mergeCell ref="E40:F40"/>
    <mergeCell ref="E41:F41"/>
    <mergeCell ref="B43:D43"/>
    <mergeCell ref="B44:D44"/>
    <mergeCell ref="B45:D45"/>
    <mergeCell ref="B46:D46"/>
    <mergeCell ref="B47:D47"/>
    <mergeCell ref="B64:F64"/>
    <mergeCell ref="B50:D50"/>
    <mergeCell ref="B51:D51"/>
    <mergeCell ref="A58:N58"/>
    <mergeCell ref="B61:F61"/>
    <mergeCell ref="B62:F62"/>
    <mergeCell ref="B63:F63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differentOddEven="1">
    <oddHeader xml:space="preserve">&amp;C5. sz. melléklet
a 2/2018. (V.30.) önkormányzati rendelethez
Szentgáloskér Önkormányzat 2017. évi beruházási kiadásai"            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2. m Kiadások</vt:lpstr>
      <vt:lpstr>1.m Bevételek</vt:lpstr>
      <vt:lpstr>3. m Mérleg</vt:lpstr>
      <vt:lpstr>5m Beruh|4 Fejl.</vt:lpstr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2018-05-29T09:59:57Z</cp:lastPrinted>
  <dcterms:created xsi:type="dcterms:W3CDTF">2017-11-30T09:46:41Z</dcterms:created>
  <dcterms:modified xsi:type="dcterms:W3CDTF">2018-05-31T14:22:38Z</dcterms:modified>
</cp:coreProperties>
</file>