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6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C71" i="1"/>
  <c r="F68" i="1"/>
  <c r="E68" i="1"/>
  <c r="D68" i="1"/>
  <c r="C68" i="1"/>
  <c r="F64" i="1"/>
  <c r="E64" i="1"/>
  <c r="D64" i="1"/>
  <c r="C64" i="1"/>
  <c r="F59" i="1"/>
  <c r="E59" i="1"/>
  <c r="D59" i="1"/>
  <c r="C59" i="1"/>
  <c r="F50" i="1"/>
  <c r="E50" i="1"/>
  <c r="D50" i="1"/>
  <c r="C50" i="1"/>
  <c r="F45" i="1"/>
  <c r="E45" i="1"/>
  <c r="D45" i="1"/>
  <c r="C45" i="1"/>
  <c r="D40" i="1"/>
  <c r="C40" i="1"/>
  <c r="D39" i="1"/>
  <c r="C39" i="1"/>
  <c r="F34" i="1"/>
  <c r="E34" i="1"/>
  <c r="D34" i="1"/>
  <c r="C34" i="1"/>
  <c r="D29" i="1"/>
  <c r="C29" i="1"/>
  <c r="F24" i="1"/>
  <c r="E24" i="1"/>
  <c r="D24" i="1"/>
  <c r="C24" i="1"/>
  <c r="D19" i="1"/>
  <c r="C19" i="1"/>
  <c r="F14" i="1"/>
  <c r="E14" i="1"/>
  <c r="D14" i="1"/>
  <c r="C14" i="1"/>
  <c r="C13" i="1" s="1"/>
  <c r="C56" i="1" s="1"/>
  <c r="C73" i="1" s="1"/>
  <c r="F13" i="1"/>
  <c r="D13" i="1"/>
  <c r="F9" i="1"/>
  <c r="F56" i="1" s="1"/>
  <c r="F73" i="1" s="1"/>
  <c r="E9" i="1"/>
  <c r="E56" i="1" s="1"/>
  <c r="E73" i="1" s="1"/>
  <c r="D9" i="1"/>
  <c r="D56" i="1" s="1"/>
  <c r="D73" i="1" s="1"/>
</calcChain>
</file>

<file path=xl/sharedStrings.xml><?xml version="1.0" encoding="utf-8"?>
<sst xmlns="http://schemas.openxmlformats.org/spreadsheetml/2006/main" count="142" uniqueCount="142">
  <si>
    <t>16. melléklet a 8/2017. (IV.27.) önkormányzati rendelethez</t>
  </si>
  <si>
    <t>VAGYONKIMUTATÁS
 a könyvviteli mérlegben értékkel szereplő eszközökről 
2016. év</t>
  </si>
  <si>
    <t>Adatok: ezer forintban!</t>
  </si>
  <si>
    <t>ESZKÖZÖK</t>
  </si>
  <si>
    <t>Sorszám</t>
  </si>
  <si>
    <t>Bruttó
2015. év</t>
  </si>
  <si>
    <t>Könyv szerinti 
2015.év</t>
  </si>
  <si>
    <t>Bruttó
2016. év</t>
  </si>
  <si>
    <t>Könyv szerinti 
2016.év</t>
  </si>
  <si>
    <t>állományi érték</t>
  </si>
  <si>
    <t xml:space="preserve">A </t>
  </si>
  <si>
    <t>C</t>
  </si>
  <si>
    <t>D</t>
  </si>
  <si>
    <t>E</t>
  </si>
  <si>
    <t>F</t>
  </si>
  <si>
    <t xml:space="preserve"> I. Immateriális javak (02+03+04)</t>
  </si>
  <si>
    <t>1. Vagyoni értékű jogok</t>
  </si>
  <si>
    <t>02.</t>
  </si>
  <si>
    <t>2. Szellemi termékek</t>
  </si>
  <si>
    <t>03.</t>
  </si>
  <si>
    <t>3. Immateriális javak értékhelyesbítése</t>
  </si>
  <si>
    <t>04.</t>
  </si>
  <si>
    <t>II. Tárgyi eszközök (03+08+13+18+23)</t>
  </si>
  <si>
    <t>5.</t>
  </si>
  <si>
    <t>1. Ingatlanok és kapcsolódó vagyoni értékű jogok   (07+08+09+10)</t>
  </si>
  <si>
    <t>6.</t>
  </si>
  <si>
    <t>1.1. Forgalomképtelen ingatlanok és kapcsolódó vagyoni értékű jogok</t>
  </si>
  <si>
    <t>7.</t>
  </si>
  <si>
    <t>1.2. Nemzetgazdasági szempontból kiemelt jelentőségű ingatlanok és kapcsolódó 
       vagyoni értékű jogok</t>
  </si>
  <si>
    <t>8.</t>
  </si>
  <si>
    <t>1.3. Korlátozottan forgalomképes ingatlanok és kapcsolódó vagyoni értékű jogok</t>
  </si>
  <si>
    <t>9.</t>
  </si>
  <si>
    <t>1.4. Üzleti ingatlanok és kapcsolódó vagyoni értékű jogok</t>
  </si>
  <si>
    <t>10.</t>
  </si>
  <si>
    <t>2. Gépek, berendezések, felszerelések, járművek (12+12+13+14)</t>
  </si>
  <si>
    <t>11.</t>
  </si>
  <si>
    <t>12.</t>
  </si>
  <si>
    <t>2.2. Nemzetgazdasági szempontból kiemelt jelentőségű gépek, berendezések, 
       felszerelések, járművek</t>
  </si>
  <si>
    <t>13.</t>
  </si>
  <si>
    <t>2.3. Korlátozottan forgalomképes gépek, berendezések, felszerelések, járművek</t>
  </si>
  <si>
    <t>14.</t>
  </si>
  <si>
    <t>2.4. Üzleti gépek, berendezések, felszerelések, járművek</t>
  </si>
  <si>
    <t>15.</t>
  </si>
  <si>
    <t>3. Tenyészállatok (17+18+19+20)</t>
  </si>
  <si>
    <t>16.</t>
  </si>
  <si>
    <t>3.1. Forgalomképtelen tenyészállatok</t>
  </si>
  <si>
    <t>17.</t>
  </si>
  <si>
    <t>3.2. Nemzetgazdasági szempontból kiemelt jelentőségű tenyészállatok</t>
  </si>
  <si>
    <t>18.</t>
  </si>
  <si>
    <t>3.3. Korlátozottan forgalomképes tenyészállatok</t>
  </si>
  <si>
    <t>19.</t>
  </si>
  <si>
    <t>3.4. Üzleti tenyészállatok</t>
  </si>
  <si>
    <t>20.</t>
  </si>
  <si>
    <t>4. Beruházások, felújítások (22+23+24+25)</t>
  </si>
  <si>
    <t>21.</t>
  </si>
  <si>
    <t>4.1. Forgalomképtelen beruházások, felújítások</t>
  </si>
  <si>
    <t>22.</t>
  </si>
  <si>
    <t>4.2. Nemzetgazdasági szempontból kiemelt jelentőségű beruházások, felújítások</t>
  </si>
  <si>
    <t>23.</t>
  </si>
  <si>
    <t>4.3. Korlátozottan forgalomképes beruházások, felújítások</t>
  </si>
  <si>
    <t>24.</t>
  </si>
  <si>
    <t>4.4. Üzleti beruházások, felújítások</t>
  </si>
  <si>
    <t>25.</t>
  </si>
  <si>
    <t>5. Tárgyi eszközök értékhelyesbítése (24+25+26+27)</t>
  </si>
  <si>
    <t>26.</t>
  </si>
  <si>
    <t>5.1. Forgalomképtelen tárgyi eszközök értékhelyesbítése</t>
  </si>
  <si>
    <t>27.</t>
  </si>
  <si>
    <t>5.2. Nemzetgazdasági szempontból kiemelt jelentőségű tárgyi eszközök 
       értékhelyesbítése</t>
  </si>
  <si>
    <t>28.</t>
  </si>
  <si>
    <t>5.3. Korlátozottan forgalomképes tárgyi eszközök értékhelyesbítése</t>
  </si>
  <si>
    <t>29.</t>
  </si>
  <si>
    <t>5.4. Üzleti tárgyi eszközök értékhelyesbítése</t>
  </si>
  <si>
    <t>30.</t>
  </si>
  <si>
    <t>III. Befektetett pénzügyi eszközök (32+37+42)</t>
  </si>
  <si>
    <t>31.</t>
  </si>
  <si>
    <t>1. Tartós részesedések (30+31+32+33)</t>
  </si>
  <si>
    <t>32.</t>
  </si>
  <si>
    <t>1.1. Forgalomképtelen tartós részesedések</t>
  </si>
  <si>
    <t>33.</t>
  </si>
  <si>
    <t>1.2. Nemzetgazdasági szempontból kiemelt jelentőségű tartós részesedések</t>
  </si>
  <si>
    <t>34.</t>
  </si>
  <si>
    <t>1.3. Korlátozottan forgalomképes tartós részesedések</t>
  </si>
  <si>
    <t>35.</t>
  </si>
  <si>
    <t>1.4. Üzleti tartós részesedések</t>
  </si>
  <si>
    <t>36.</t>
  </si>
  <si>
    <t>2. Tartós hitelviszonyt megtestesítő értékpapírok (38+39+40+41)</t>
  </si>
  <si>
    <t>37.</t>
  </si>
  <si>
    <t>2.1. Forgalomképtelen tartós hitelviszonyt megtestesítő értékpapírok</t>
  </si>
  <si>
    <t>38.</t>
  </si>
  <si>
    <t>2.2. Nemzetgazdasági szempontból kiemelt jelentőségű tartós hitelviszonyt 
       megtestesítő értékpapírok</t>
  </si>
  <si>
    <t>39.</t>
  </si>
  <si>
    <t>2.3. Korlátozottan forgalomképes tartós hitelviszonyt megtestesítő értékpapírok</t>
  </si>
  <si>
    <t>40.</t>
  </si>
  <si>
    <t>2.4. Üzleti tartós hitelviszonyt megtestesítő értékpapírok</t>
  </si>
  <si>
    <t>41.</t>
  </si>
  <si>
    <t>3. Befektetett pénzügyi eszközök értékhelyesbítése (43+44+45+46)</t>
  </si>
  <si>
    <t>42.</t>
  </si>
  <si>
    <t>3.1. Forgalomképtelen befektetett pénzügyi eszközök értékhelyesbítése</t>
  </si>
  <si>
    <t>43.</t>
  </si>
  <si>
    <t>3.2. Nemzetgazdasági szempontból kiemelt jelentőségű befektetett pénzügyi 
       eszközök értékhelyesbítése</t>
  </si>
  <si>
    <t>44.</t>
  </si>
  <si>
    <t>3.3. Korlátozottan forgalomképes befektetett pénzügyi eszközök értékhelyesbítése</t>
  </si>
  <si>
    <t>45.</t>
  </si>
  <si>
    <t>3.4. Üzleti befektetett pénzügyi eszközök értékhelyesbítése</t>
  </si>
  <si>
    <t>46.</t>
  </si>
  <si>
    <t>IV. Koncesszióba, vagyonkezelésbe adott eszközök</t>
  </si>
  <si>
    <t>47.</t>
  </si>
  <si>
    <t>A) NEMZETI VAGYONBA TARTOZÓ BEFEKTETETT ESZKÖZÖK 
     (01+05+31+47)</t>
  </si>
  <si>
    <t>48.</t>
  </si>
  <si>
    <t>I. Készletek</t>
  </si>
  <si>
    <t>49.</t>
  </si>
  <si>
    <t>II. Értékpapírok</t>
  </si>
  <si>
    <t>50.</t>
  </si>
  <si>
    <t>B) NEMZETI VAGYONBA TARTOZÓ FORGÓESZKÖZÖK (49+50)</t>
  </si>
  <si>
    <t>51.</t>
  </si>
  <si>
    <t>I. Lekötött bankbetétek</t>
  </si>
  <si>
    <t>52.</t>
  </si>
  <si>
    <t>II. Pénztárak, csekkek, betétkönyvek</t>
  </si>
  <si>
    <t>53.</t>
  </si>
  <si>
    <t>III. Forintszámlák</t>
  </si>
  <si>
    <t>54.</t>
  </si>
  <si>
    <t>IV. Devizaszámlák</t>
  </si>
  <si>
    <t>55.</t>
  </si>
  <si>
    <t>C) PÉNZESZKÖZÖK (52+53+54+55)</t>
  </si>
  <si>
    <t>56.</t>
  </si>
  <si>
    <t>I. Költségvetési évben esedékes követelések</t>
  </si>
  <si>
    <t>57.</t>
  </si>
  <si>
    <t>II. Költségvetési évet követően esedékes követelések</t>
  </si>
  <si>
    <t>58.</t>
  </si>
  <si>
    <t>III. Követelés jellegű sajátos elszámolások</t>
  </si>
  <si>
    <t>59.</t>
  </si>
  <si>
    <t>D) KÖVETELÉSEK (57+58+59)</t>
  </si>
  <si>
    <t>60.</t>
  </si>
  <si>
    <t>I. December havi illetmények, munkabérek elszámolása</t>
  </si>
  <si>
    <t>61.</t>
  </si>
  <si>
    <t>II. Utalványok, bérletek és más hasonló, készpénz-helyettesítő fizetési 
     eszköznek nem minősülő eszközök elszámolásai</t>
  </si>
  <si>
    <t>62.</t>
  </si>
  <si>
    <t>E) EGYÉB SAJÁTOS ESZKÖZOLDALI ELSZÁMOLÁSOK (61+62)</t>
  </si>
  <si>
    <t>63.</t>
  </si>
  <si>
    <t>F) AKTÍV IDŐBELI ELHATÁROLÁSOK</t>
  </si>
  <si>
    <t>64.</t>
  </si>
  <si>
    <t>ESZKÖZÖK ÖSSZESEN  (48+51+54+60+63+64)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</si>
</sst>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__;\-#,###__"/>
    <numFmt numFmtId="165" formatCode="00"/>
  </numFmts>
  <fonts count="18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i/>
      <sz val="10"/>
      <name val="Times New Roman CE"/>
      <charset val="238"/>
    </font>
    <font>
      <sz val="8"/>
      <name val="Times New Roman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89">
    <xf numFmtId="0" fontId="0" fillId="0" borderId="0" xfId="0"/>
    <xf numFmtId="0" fontId="1" fillId="0" borderId="0" xfId="2" applyFont="1" applyFill="1" applyAlignment="1" applyProtection="1">
      <alignment horizontal="right"/>
    </xf>
    <xf numFmtId="3" fontId="0" fillId="0" borderId="0" xfId="0" applyNumberFormat="1"/>
    <xf numFmtId="0" fontId="1" fillId="0" borderId="0" xfId="2" applyFont="1" applyFill="1" applyAlignment="1" applyProtection="1">
      <alignment horizontal="right"/>
    </xf>
    <xf numFmtId="0" fontId="3" fillId="0" borderId="0" xfId="2" applyFont="1" applyFill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164" fontId="0" fillId="0" borderId="0" xfId="0" applyNumberFormat="1"/>
    <xf numFmtId="0" fontId="1" fillId="0" borderId="0" xfId="2" applyFill="1" applyProtection="1"/>
    <xf numFmtId="0" fontId="4" fillId="0" borderId="0" xfId="2" applyFont="1" applyFill="1" applyProtection="1"/>
    <xf numFmtId="0" fontId="1" fillId="0" borderId="0" xfId="2" applyFill="1" applyAlignment="1" applyProtection="1">
      <alignment horizontal="center"/>
    </xf>
    <xf numFmtId="0" fontId="5" fillId="0" borderId="0" xfId="2" applyFont="1" applyFill="1" applyBorder="1" applyAlignment="1" applyProtection="1">
      <alignment horizontal="right"/>
    </xf>
    <xf numFmtId="0" fontId="5" fillId="0" borderId="0" xfId="2" applyFont="1" applyFill="1" applyBorder="1" applyAlignment="1" applyProtection="1"/>
    <xf numFmtId="0" fontId="6" fillId="0" borderId="1" xfId="2" applyFont="1" applyFill="1" applyBorder="1" applyAlignment="1" applyProtection="1">
      <alignment horizontal="center" vertical="center" wrapText="1"/>
    </xf>
    <xf numFmtId="0" fontId="7" fillId="0" borderId="2" xfId="3" applyFont="1" applyFill="1" applyBorder="1" applyAlignment="1" applyProtection="1">
      <alignment horizontal="center" vertical="center" textRotation="90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center" vertical="center" textRotation="90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6" fillId="0" borderId="10" xfId="2" applyFont="1" applyFill="1" applyBorder="1" applyAlignment="1" applyProtection="1">
      <alignment horizontal="center" vertical="center" wrapText="1"/>
    </xf>
    <xf numFmtId="0" fontId="7" fillId="0" borderId="8" xfId="3" applyFont="1" applyFill="1" applyBorder="1" applyAlignment="1" applyProtection="1">
      <alignment horizontal="center" vertical="center" textRotation="90"/>
    </xf>
    <xf numFmtId="0" fontId="5" fillId="0" borderId="11" xfId="2" applyFont="1" applyFill="1" applyBorder="1" applyAlignment="1" applyProtection="1">
      <alignment horizontal="center" wrapText="1"/>
    </xf>
    <xf numFmtId="0" fontId="5" fillId="0" borderId="12" xfId="2" applyFont="1" applyFill="1" applyBorder="1" applyAlignment="1" applyProtection="1">
      <alignment horizontal="center" wrapText="1"/>
    </xf>
    <xf numFmtId="0" fontId="5" fillId="0" borderId="13" xfId="2" applyFont="1" applyFill="1" applyBorder="1" applyAlignment="1" applyProtection="1">
      <alignment horizontal="center" wrapText="1"/>
    </xf>
    <xf numFmtId="0" fontId="8" fillId="0" borderId="14" xfId="2" applyFont="1" applyFill="1" applyBorder="1" applyAlignment="1" applyProtection="1">
      <alignment horizontal="center" vertical="center" wrapText="1"/>
    </xf>
    <xf numFmtId="0" fontId="8" fillId="0" borderId="15" xfId="2" applyFont="1" applyFill="1" applyBorder="1" applyAlignment="1" applyProtection="1">
      <alignment horizontal="center" vertical="center" wrapText="1"/>
    </xf>
    <xf numFmtId="0" fontId="8" fillId="0" borderId="16" xfId="2" applyFont="1" applyFill="1" applyBorder="1" applyAlignment="1" applyProtection="1">
      <alignment horizontal="center" vertical="center" wrapText="1"/>
    </xf>
    <xf numFmtId="0" fontId="8" fillId="0" borderId="17" xfId="2" applyFont="1" applyFill="1" applyBorder="1" applyAlignment="1" applyProtection="1">
      <alignment horizontal="center" vertical="center" wrapText="1"/>
    </xf>
    <xf numFmtId="0" fontId="9" fillId="0" borderId="18" xfId="2" applyFont="1" applyFill="1" applyBorder="1" applyAlignment="1" applyProtection="1">
      <alignment vertical="center" wrapText="1"/>
    </xf>
    <xf numFmtId="165" fontId="10" fillId="0" borderId="8" xfId="3" applyNumberFormat="1" applyFont="1" applyFill="1" applyBorder="1" applyAlignment="1" applyProtection="1">
      <alignment horizontal="center" vertical="center"/>
    </xf>
    <xf numFmtId="164" fontId="11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2" applyFont="1" applyFill="1" applyBorder="1" applyAlignment="1" applyProtection="1">
      <alignment vertical="center" wrapText="1"/>
    </xf>
    <xf numFmtId="165" fontId="10" fillId="0" borderId="7" xfId="3" applyNumberFormat="1" applyFont="1" applyFill="1" applyBorder="1" applyAlignment="1" applyProtection="1">
      <alignment horizontal="center" vertical="center"/>
    </xf>
    <xf numFmtId="164" fontId="11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7" xfId="3" applyNumberFormat="1" applyFont="1" applyFill="1" applyBorder="1" applyAlignment="1" applyProtection="1">
      <alignment horizontal="center" vertical="center"/>
    </xf>
    <xf numFmtId="164" fontId="11" fillId="0" borderId="22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23" xfId="2" applyFont="1" applyFill="1" applyBorder="1" applyAlignment="1" applyProtection="1">
      <alignment vertical="center" wrapText="1"/>
    </xf>
    <xf numFmtId="164" fontId="11" fillId="0" borderId="7" xfId="2" applyNumberFormat="1" applyFont="1" applyFill="1" applyBorder="1" applyAlignment="1" applyProtection="1">
      <alignment horizontal="right" vertical="center" wrapText="1" indent="1"/>
    </xf>
    <xf numFmtId="164" fontId="11" fillId="0" borderId="11" xfId="2" applyNumberFormat="1" applyFont="1" applyFill="1" applyBorder="1" applyAlignment="1" applyProtection="1">
      <alignment horizontal="right" vertical="center" wrapText="1" indent="1"/>
    </xf>
    <xf numFmtId="164" fontId="11" fillId="0" borderId="23" xfId="2" applyNumberFormat="1" applyFont="1" applyFill="1" applyBorder="1" applyAlignment="1" applyProtection="1">
      <alignment horizontal="right" vertical="center" wrapText="1"/>
    </xf>
    <xf numFmtId="164" fontId="11" fillId="0" borderId="13" xfId="2" applyNumberFormat="1" applyFont="1" applyFill="1" applyBorder="1" applyAlignment="1" applyProtection="1">
      <alignment horizontal="right" vertical="center" wrapText="1"/>
    </xf>
    <xf numFmtId="0" fontId="8" fillId="0" borderId="23" xfId="2" applyFont="1" applyFill="1" applyBorder="1" applyAlignment="1" applyProtection="1">
      <alignment vertical="center" wrapText="1"/>
    </xf>
    <xf numFmtId="164" fontId="13" fillId="0" borderId="7" xfId="2" applyNumberFormat="1" applyFont="1" applyFill="1" applyBorder="1" applyAlignment="1" applyProtection="1">
      <alignment horizontal="right" vertical="center" wrapText="1" indent="1"/>
    </xf>
    <xf numFmtId="164" fontId="13" fillId="0" borderId="11" xfId="2" applyNumberFormat="1" applyFont="1" applyFill="1" applyBorder="1" applyAlignment="1" applyProtection="1">
      <alignment horizontal="right" vertical="center" wrapText="1" indent="1"/>
    </xf>
    <xf numFmtId="164" fontId="13" fillId="0" borderId="23" xfId="2" applyNumberFormat="1" applyFont="1" applyFill="1" applyBorder="1" applyAlignment="1" applyProtection="1">
      <alignment horizontal="right" vertical="center" wrapText="1"/>
    </xf>
    <xf numFmtId="164" fontId="13" fillId="0" borderId="13" xfId="2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10" fontId="14" fillId="0" borderId="0" xfId="1" applyNumberFormat="1" applyFont="1"/>
    <xf numFmtId="3" fontId="14" fillId="0" borderId="0" xfId="0" applyNumberFormat="1" applyFont="1"/>
    <xf numFmtId="0" fontId="13" fillId="0" borderId="23" xfId="2" applyFont="1" applyFill="1" applyBorder="1" applyAlignment="1" applyProtection="1">
      <alignment horizontal="left" vertical="center" wrapText="1" indent="1"/>
    </xf>
    <xf numFmtId="164" fontId="13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13" xfId="2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/>
    <xf numFmtId="3" fontId="16" fillId="0" borderId="0" xfId="0" applyNumberFormat="1" applyFont="1"/>
    <xf numFmtId="3" fontId="17" fillId="0" borderId="0" xfId="0" applyNumberFormat="1" applyFont="1"/>
    <xf numFmtId="164" fontId="15" fillId="0" borderId="7" xfId="2" applyNumberFormat="1" applyFont="1" applyFill="1" applyBorder="1" applyAlignment="1" applyProtection="1">
      <alignment horizontal="right" vertical="center" wrapText="1" indent="1"/>
    </xf>
    <xf numFmtId="164" fontId="15" fillId="0" borderId="11" xfId="2" applyNumberFormat="1" applyFont="1" applyFill="1" applyBorder="1" applyAlignment="1" applyProtection="1">
      <alignment horizontal="right" vertical="center" wrapText="1" indent="1"/>
    </xf>
    <xf numFmtId="164" fontId="15" fillId="0" borderId="23" xfId="2" applyNumberFormat="1" applyFont="1" applyFill="1" applyBorder="1" applyAlignment="1" applyProtection="1">
      <alignment horizontal="right" vertical="center" wrapText="1"/>
    </xf>
    <xf numFmtId="164" fontId="15" fillId="0" borderId="13" xfId="2" applyNumberFormat="1" applyFont="1" applyFill="1" applyBorder="1" applyAlignment="1" applyProtection="1">
      <alignment horizontal="right" vertical="center" wrapTex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164" fontId="9" fillId="0" borderId="11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/>
    </xf>
    <xf numFmtId="164" fontId="9" fillId="0" borderId="13" xfId="2" applyNumberFormat="1" applyFont="1" applyFill="1" applyBorder="1" applyAlignment="1" applyProtection="1">
      <alignment horizontal="right" vertical="center" wrapText="1"/>
    </xf>
    <xf numFmtId="0" fontId="9" fillId="0" borderId="14" xfId="2" applyFont="1" applyFill="1" applyBorder="1" applyAlignment="1" applyProtection="1">
      <alignment vertical="center" wrapText="1"/>
    </xf>
    <xf numFmtId="165" fontId="10" fillId="0" borderId="15" xfId="3" applyNumberFormat="1" applyFont="1" applyFill="1" applyBorder="1" applyAlignment="1" applyProtection="1">
      <alignment horizontal="center" vertical="center"/>
    </xf>
    <xf numFmtId="164" fontId="11" fillId="0" borderId="15" xfId="2" applyNumberFormat="1" applyFont="1" applyFill="1" applyBorder="1" applyAlignment="1" applyProtection="1">
      <alignment horizontal="right" vertical="center" wrapText="1" indent="1"/>
    </xf>
    <xf numFmtId="164" fontId="11" fillId="0" borderId="16" xfId="2" applyNumberFormat="1" applyFont="1" applyFill="1" applyBorder="1" applyAlignment="1" applyProtection="1">
      <alignment horizontal="right" vertical="center" wrapText="1" indent="1"/>
    </xf>
    <xf numFmtId="164" fontId="11" fillId="0" borderId="14" xfId="2" applyNumberFormat="1" applyFont="1" applyFill="1" applyBorder="1" applyAlignment="1" applyProtection="1">
      <alignment horizontal="right" vertical="center" wrapText="1"/>
    </xf>
    <xf numFmtId="164" fontId="11" fillId="0" borderId="17" xfId="2" applyNumberFormat="1" applyFont="1" applyFill="1" applyBorder="1" applyAlignment="1" applyProtection="1">
      <alignment horizontal="right" vertical="center" wrapText="1"/>
    </xf>
    <xf numFmtId="0" fontId="15" fillId="0" borderId="0" xfId="2" applyFont="1" applyFill="1" applyProtection="1"/>
    <xf numFmtId="3" fontId="1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"/>
    </xf>
    <xf numFmtId="0" fontId="1" fillId="0" borderId="0" xfId="2" applyFont="1" applyFill="1" applyProtection="1"/>
    <xf numFmtId="0" fontId="1" fillId="0" borderId="0" xfId="2" applyFont="1" applyFill="1" applyAlignment="1" applyProtection="1">
      <alignment horizontal="left"/>
    </xf>
  </cellXfs>
  <cellStyles count="4">
    <cellStyle name="Normál" xfId="0" builtinId="0"/>
    <cellStyle name="Normál_VAGYONK" xfId="3"/>
    <cellStyle name="Normál_VAGYONKIM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78"/>
  <sheetViews>
    <sheetView tabSelected="1" zoomScaleNormal="100" workbookViewId="0">
      <selection sqref="A1:E1"/>
    </sheetView>
  </sheetViews>
  <sheetFormatPr defaultRowHeight="15.75" x14ac:dyDescent="0.25"/>
  <cols>
    <col min="1" max="1" width="74.1640625" style="7" customWidth="1"/>
    <col min="2" max="2" width="6.1640625" style="8" customWidth="1"/>
    <col min="3" max="3" width="12.1640625" style="7" customWidth="1"/>
    <col min="4" max="4" width="14.5" style="7" customWidth="1"/>
    <col min="5" max="5" width="12.1640625" style="9" customWidth="1"/>
    <col min="6" max="6" width="13.1640625" customWidth="1"/>
    <col min="9" max="9" width="16.33203125" style="2" customWidth="1"/>
    <col min="10" max="10" width="11.5" bestFit="1" customWidth="1"/>
    <col min="11" max="11" width="18.83203125" style="2" customWidth="1"/>
    <col min="13" max="13" width="15.1640625" style="2" customWidth="1"/>
  </cols>
  <sheetData>
    <row r="1" spans="1:13" x14ac:dyDescent="0.25">
      <c r="A1" s="1" t="s">
        <v>0</v>
      </c>
      <c r="B1" s="1"/>
      <c r="C1" s="1"/>
      <c r="D1" s="1"/>
      <c r="E1" s="1"/>
    </row>
    <row r="2" spans="1:13" x14ac:dyDescent="0.25">
      <c r="A2" s="3"/>
      <c r="B2" s="3"/>
      <c r="C2" s="3"/>
      <c r="D2" s="3"/>
      <c r="E2" s="3"/>
    </row>
    <row r="3" spans="1:13" ht="56.25" customHeight="1" x14ac:dyDescent="0.2">
      <c r="A3" s="4" t="s">
        <v>1</v>
      </c>
      <c r="B3" s="5"/>
      <c r="C3" s="5"/>
      <c r="D3" s="5"/>
      <c r="E3" s="5"/>
      <c r="J3" s="6"/>
    </row>
    <row r="4" spans="1:13" ht="16.5" thickBot="1" x14ac:dyDescent="0.3">
      <c r="F4" s="10" t="s">
        <v>2</v>
      </c>
      <c r="G4" s="11"/>
      <c r="H4" s="11"/>
    </row>
    <row r="5" spans="1:13" ht="12.75" customHeight="1" x14ac:dyDescent="0.2">
      <c r="A5" s="12" t="s">
        <v>3</v>
      </c>
      <c r="B5" s="13" t="s">
        <v>4</v>
      </c>
      <c r="C5" s="14" t="s">
        <v>5</v>
      </c>
      <c r="D5" s="15" t="s">
        <v>6</v>
      </c>
      <c r="E5" s="14" t="s">
        <v>7</v>
      </c>
      <c r="F5" s="16" t="s">
        <v>8</v>
      </c>
    </row>
    <row r="6" spans="1:13" ht="12.75" customHeight="1" x14ac:dyDescent="0.2">
      <c r="A6" s="17"/>
      <c r="B6" s="18"/>
      <c r="C6" s="19"/>
      <c r="D6" s="20"/>
      <c r="E6" s="19"/>
      <c r="F6" s="21"/>
    </row>
    <row r="7" spans="1:13" ht="12.75" customHeight="1" x14ac:dyDescent="0.2">
      <c r="A7" s="22"/>
      <c r="B7" s="23"/>
      <c r="C7" s="24" t="s">
        <v>9</v>
      </c>
      <c r="D7" s="25"/>
      <c r="E7" s="25"/>
      <c r="F7" s="26"/>
    </row>
    <row r="8" spans="1:13" ht="13.5" thickBot="1" x14ac:dyDescent="0.25">
      <c r="A8" s="27" t="s">
        <v>10</v>
      </c>
      <c r="B8" s="28"/>
      <c r="C8" s="28" t="s">
        <v>11</v>
      </c>
      <c r="D8" s="29" t="s">
        <v>12</v>
      </c>
      <c r="E8" s="28" t="s">
        <v>13</v>
      </c>
      <c r="F8" s="30" t="s">
        <v>14</v>
      </c>
    </row>
    <row r="9" spans="1:13" ht="12.75" x14ac:dyDescent="0.2">
      <c r="A9" s="31" t="s">
        <v>15</v>
      </c>
      <c r="B9" s="32">
        <v>1</v>
      </c>
      <c r="C9" s="33">
        <v>15426</v>
      </c>
      <c r="D9" s="34">
        <f>SUM(D10:D12)</f>
        <v>6655</v>
      </c>
      <c r="E9" s="35">
        <f>SUM(E10:E12)</f>
        <v>13926</v>
      </c>
      <c r="F9" s="36">
        <f>SUM(F10:F12)</f>
        <v>4103</v>
      </c>
    </row>
    <row r="10" spans="1:13" ht="12.75" x14ac:dyDescent="0.2">
      <c r="A10" s="37" t="s">
        <v>16</v>
      </c>
      <c r="B10" s="38" t="s">
        <v>17</v>
      </c>
      <c r="C10" s="39">
        <v>6576</v>
      </c>
      <c r="D10" s="40">
        <v>2666</v>
      </c>
      <c r="E10" s="41">
        <v>6576</v>
      </c>
      <c r="F10" s="42">
        <v>2124</v>
      </c>
    </row>
    <row r="11" spans="1:13" ht="12.75" x14ac:dyDescent="0.2">
      <c r="A11" s="37" t="s">
        <v>18</v>
      </c>
      <c r="B11" s="43" t="s">
        <v>19</v>
      </c>
      <c r="C11" s="39">
        <v>8850</v>
      </c>
      <c r="D11" s="40">
        <v>3989</v>
      </c>
      <c r="E11" s="41">
        <v>7350</v>
      </c>
      <c r="F11" s="42">
        <v>1979</v>
      </c>
    </row>
    <row r="12" spans="1:13" ht="12.75" x14ac:dyDescent="0.2">
      <c r="A12" s="37" t="s">
        <v>20</v>
      </c>
      <c r="B12" s="38" t="s">
        <v>21</v>
      </c>
      <c r="C12" s="39"/>
      <c r="D12" s="40"/>
      <c r="E12" s="41"/>
      <c r="F12" s="44"/>
    </row>
    <row r="13" spans="1:13" ht="12.75" x14ac:dyDescent="0.2">
      <c r="A13" s="45" t="s">
        <v>22</v>
      </c>
      <c r="B13" s="32" t="s">
        <v>23</v>
      </c>
      <c r="C13" s="46">
        <f>+C14+C19+C24+C29+C34</f>
        <v>4313380</v>
      </c>
      <c r="D13" s="47">
        <f>+D14+D19+D24+D29+D34</f>
        <v>3198168</v>
      </c>
      <c r="E13" s="48">
        <v>4386816</v>
      </c>
      <c r="F13" s="49">
        <f>F14+F19+F24+F29+F34</f>
        <v>3150401</v>
      </c>
    </row>
    <row r="14" spans="1:13" s="55" customFormat="1" ht="12.75" x14ac:dyDescent="0.2">
      <c r="A14" s="50" t="s">
        <v>24</v>
      </c>
      <c r="B14" s="32" t="s">
        <v>25</v>
      </c>
      <c r="C14" s="51">
        <f>+C15+C16+C17+C18</f>
        <v>4061609</v>
      </c>
      <c r="D14" s="52">
        <f>+D15+D16+D17+D18</f>
        <v>3141969</v>
      </c>
      <c r="E14" s="53">
        <f>E15+E17+E18</f>
        <v>4114506</v>
      </c>
      <c r="F14" s="54">
        <f>F15+F16+F17+F18</f>
        <v>3091802</v>
      </c>
      <c r="I14" s="56"/>
      <c r="K14" s="57"/>
      <c r="M14" s="57"/>
    </row>
    <row r="15" spans="1:13" ht="12.75" x14ac:dyDescent="0.2">
      <c r="A15" s="58" t="s">
        <v>26</v>
      </c>
      <c r="B15" s="32" t="s">
        <v>27</v>
      </c>
      <c r="C15" s="59">
        <v>1809158</v>
      </c>
      <c r="D15" s="60">
        <v>1360236</v>
      </c>
      <c r="E15" s="61">
        <v>1832369</v>
      </c>
      <c r="F15" s="62">
        <v>1329461</v>
      </c>
    </row>
    <row r="16" spans="1:13" ht="26.25" customHeight="1" x14ac:dyDescent="0.2">
      <c r="A16" s="58" t="s">
        <v>28</v>
      </c>
      <c r="B16" s="32" t="s">
        <v>29</v>
      </c>
      <c r="C16" s="63"/>
      <c r="D16" s="64"/>
      <c r="E16" s="65"/>
      <c r="F16" s="66"/>
    </row>
    <row r="17" spans="1:13" ht="16.5" customHeight="1" x14ac:dyDescent="0.2">
      <c r="A17" s="58" t="s">
        <v>30</v>
      </c>
      <c r="B17" s="32" t="s">
        <v>31</v>
      </c>
      <c r="C17" s="63">
        <v>1926534</v>
      </c>
      <c r="D17" s="64">
        <v>1490838</v>
      </c>
      <c r="E17" s="65">
        <v>1954380</v>
      </c>
      <c r="F17" s="66">
        <v>1475258</v>
      </c>
    </row>
    <row r="18" spans="1:13" ht="12.75" x14ac:dyDescent="0.2">
      <c r="A18" s="58" t="s">
        <v>32</v>
      </c>
      <c r="B18" s="32" t="s">
        <v>33</v>
      </c>
      <c r="C18" s="63">
        <v>325917</v>
      </c>
      <c r="D18" s="64">
        <v>290895</v>
      </c>
      <c r="E18" s="65">
        <v>327757</v>
      </c>
      <c r="F18" s="66">
        <v>287083</v>
      </c>
    </row>
    <row r="19" spans="1:13" s="67" customFormat="1" ht="13.5" x14ac:dyDescent="0.25">
      <c r="A19" s="50" t="s">
        <v>34</v>
      </c>
      <c r="B19" s="32" t="s">
        <v>35</v>
      </c>
      <c r="C19" s="51">
        <f>+C20+C21+C22+C23</f>
        <v>249054</v>
      </c>
      <c r="D19" s="52">
        <f>+D20+D21+D22+D23</f>
        <v>53482</v>
      </c>
      <c r="E19" s="53">
        <v>258687</v>
      </c>
      <c r="F19" s="54">
        <v>44977</v>
      </c>
      <c r="I19" s="68"/>
      <c r="K19" s="68"/>
      <c r="M19" s="68"/>
    </row>
    <row r="20" spans="1:13" ht="12.75" x14ac:dyDescent="0.2">
      <c r="A20" s="58">
        <v>3</v>
      </c>
      <c r="B20" s="32" t="s">
        <v>36</v>
      </c>
      <c r="C20" s="63"/>
      <c r="D20" s="64"/>
      <c r="E20" s="65"/>
      <c r="F20" s="66"/>
    </row>
    <row r="21" spans="1:13" ht="22.5" x14ac:dyDescent="0.2">
      <c r="A21" s="58" t="s">
        <v>37</v>
      </c>
      <c r="B21" s="32" t="s">
        <v>38</v>
      </c>
      <c r="C21" s="63"/>
      <c r="D21" s="64"/>
      <c r="E21" s="65"/>
      <c r="F21" s="66"/>
      <c r="I21" s="69"/>
    </row>
    <row r="22" spans="1:13" ht="12.75" x14ac:dyDescent="0.2">
      <c r="A22" s="58" t="s">
        <v>39</v>
      </c>
      <c r="B22" s="32" t="s">
        <v>40</v>
      </c>
      <c r="C22" s="63">
        <v>168213</v>
      </c>
      <c r="D22" s="64">
        <v>23661</v>
      </c>
      <c r="E22" s="65">
        <v>183001</v>
      </c>
      <c r="F22" s="66">
        <v>22581</v>
      </c>
      <c r="M22" s="69"/>
    </row>
    <row r="23" spans="1:13" ht="12.75" x14ac:dyDescent="0.2">
      <c r="A23" s="58" t="s">
        <v>41</v>
      </c>
      <c r="B23" s="32" t="s">
        <v>42</v>
      </c>
      <c r="C23" s="63">
        <v>80841</v>
      </c>
      <c r="D23" s="64">
        <v>29821</v>
      </c>
      <c r="E23" s="65">
        <v>75686</v>
      </c>
      <c r="F23" s="66">
        <v>22396</v>
      </c>
    </row>
    <row r="24" spans="1:13" s="55" customFormat="1" ht="12.75" x14ac:dyDescent="0.2">
      <c r="A24" s="50" t="s">
        <v>43</v>
      </c>
      <c r="B24" s="32" t="s">
        <v>44</v>
      </c>
      <c r="C24" s="51">
        <f>+C25+C26+C27+C28</f>
        <v>0</v>
      </c>
      <c r="D24" s="52">
        <f>+D25+D26+D27+D28</f>
        <v>0</v>
      </c>
      <c r="E24" s="53">
        <f>+E25+E26+E27+E28</f>
        <v>0</v>
      </c>
      <c r="F24" s="54">
        <f>+F25+F26+F27+F28</f>
        <v>0</v>
      </c>
      <c r="I24" s="57"/>
      <c r="K24" s="57"/>
      <c r="M24" s="57"/>
    </row>
    <row r="25" spans="1:13" ht="12.75" x14ac:dyDescent="0.2">
      <c r="A25" s="58" t="s">
        <v>45</v>
      </c>
      <c r="B25" s="32" t="s">
        <v>46</v>
      </c>
      <c r="C25" s="63"/>
      <c r="D25" s="64"/>
      <c r="E25" s="65"/>
      <c r="F25" s="66"/>
    </row>
    <row r="26" spans="1:13" ht="12.75" x14ac:dyDescent="0.2">
      <c r="A26" s="58" t="s">
        <v>47</v>
      </c>
      <c r="B26" s="32" t="s">
        <v>48</v>
      </c>
      <c r="C26" s="63"/>
      <c r="D26" s="64"/>
      <c r="E26" s="65"/>
      <c r="F26" s="66"/>
      <c r="I26" s="69"/>
      <c r="M26" s="69"/>
    </row>
    <row r="27" spans="1:13" ht="12.75" x14ac:dyDescent="0.2">
      <c r="A27" s="58" t="s">
        <v>49</v>
      </c>
      <c r="B27" s="32" t="s">
        <v>50</v>
      </c>
      <c r="C27" s="63"/>
      <c r="D27" s="64"/>
      <c r="E27" s="65"/>
      <c r="F27" s="66"/>
    </row>
    <row r="28" spans="1:13" ht="12.75" x14ac:dyDescent="0.2">
      <c r="A28" s="58" t="s">
        <v>51</v>
      </c>
      <c r="B28" s="32" t="s">
        <v>52</v>
      </c>
      <c r="C28" s="63"/>
      <c r="D28" s="64"/>
      <c r="E28" s="65"/>
      <c r="F28" s="66"/>
    </row>
    <row r="29" spans="1:13" s="67" customFormat="1" ht="13.5" x14ac:dyDescent="0.25">
      <c r="A29" s="50" t="s">
        <v>53</v>
      </c>
      <c r="B29" s="32" t="s">
        <v>54</v>
      </c>
      <c r="C29" s="51">
        <f>+C30+C31+C32+C33</f>
        <v>2717</v>
      </c>
      <c r="D29" s="52">
        <f>+D30+D31+D32+D33</f>
        <v>2717</v>
      </c>
      <c r="E29" s="53">
        <v>13622</v>
      </c>
      <c r="F29" s="54">
        <v>13622</v>
      </c>
      <c r="I29" s="68"/>
      <c r="K29" s="68"/>
      <c r="M29" s="68"/>
    </row>
    <row r="30" spans="1:13" ht="12.75" x14ac:dyDescent="0.2">
      <c r="A30" s="58" t="s">
        <v>55</v>
      </c>
      <c r="B30" s="32" t="s">
        <v>56</v>
      </c>
      <c r="C30" s="63"/>
      <c r="D30" s="64"/>
      <c r="E30" s="65"/>
      <c r="F30" s="66"/>
      <c r="K30" s="69"/>
    </row>
    <row r="31" spans="1:13" ht="12.75" x14ac:dyDescent="0.2">
      <c r="A31" s="58" t="s">
        <v>57</v>
      </c>
      <c r="B31" s="32" t="s">
        <v>58</v>
      </c>
      <c r="C31" s="63"/>
      <c r="D31" s="64"/>
      <c r="E31" s="65"/>
      <c r="F31" s="66"/>
    </row>
    <row r="32" spans="1:13" ht="12.75" x14ac:dyDescent="0.2">
      <c r="A32" s="58" t="s">
        <v>59</v>
      </c>
      <c r="B32" s="32" t="s">
        <v>60</v>
      </c>
      <c r="C32" s="63">
        <v>2717</v>
      </c>
      <c r="D32" s="64">
        <v>2717</v>
      </c>
      <c r="E32" s="65">
        <v>13622</v>
      </c>
      <c r="F32" s="66">
        <v>13622</v>
      </c>
    </row>
    <row r="33" spans="1:13" ht="12.75" x14ac:dyDescent="0.2">
      <c r="A33" s="58" t="s">
        <v>61</v>
      </c>
      <c r="B33" s="32" t="s">
        <v>62</v>
      </c>
      <c r="C33" s="63"/>
      <c r="D33" s="64"/>
      <c r="E33" s="65"/>
      <c r="F33" s="66"/>
    </row>
    <row r="34" spans="1:13" ht="12.75" x14ac:dyDescent="0.2">
      <c r="A34" s="45" t="s">
        <v>63</v>
      </c>
      <c r="B34" s="32" t="s">
        <v>64</v>
      </c>
      <c r="C34" s="70">
        <f>+C35+C36+C37+C38</f>
        <v>0</v>
      </c>
      <c r="D34" s="71">
        <f>+D35+D36+D37+D38</f>
        <v>0</v>
      </c>
      <c r="E34" s="72">
        <f>+E35+E36+E37+E38</f>
        <v>0</v>
      </c>
      <c r="F34" s="73">
        <f>+F35+F36+F37+F38</f>
        <v>0</v>
      </c>
    </row>
    <row r="35" spans="1:13" ht="12.75" x14ac:dyDescent="0.2">
      <c r="A35" s="58" t="s">
        <v>65</v>
      </c>
      <c r="B35" s="32" t="s">
        <v>66</v>
      </c>
      <c r="C35" s="63"/>
      <c r="D35" s="64"/>
      <c r="E35" s="65"/>
      <c r="F35" s="66"/>
    </row>
    <row r="36" spans="1:13" ht="22.5" x14ac:dyDescent="0.2">
      <c r="A36" s="58" t="s">
        <v>67</v>
      </c>
      <c r="B36" s="32" t="s">
        <v>68</v>
      </c>
      <c r="C36" s="63"/>
      <c r="D36" s="64"/>
      <c r="E36" s="65"/>
      <c r="F36" s="66"/>
    </row>
    <row r="37" spans="1:13" ht="12.75" x14ac:dyDescent="0.2">
      <c r="A37" s="58" t="s">
        <v>69</v>
      </c>
      <c r="B37" s="32" t="s">
        <v>70</v>
      </c>
      <c r="C37" s="63"/>
      <c r="D37" s="64"/>
      <c r="E37" s="65"/>
      <c r="F37" s="66"/>
    </row>
    <row r="38" spans="1:13" ht="12.75" x14ac:dyDescent="0.2">
      <c r="A38" s="58" t="s">
        <v>71</v>
      </c>
      <c r="B38" s="32" t="s">
        <v>72</v>
      </c>
      <c r="C38" s="63"/>
      <c r="D38" s="64"/>
      <c r="E38" s="65"/>
      <c r="F38" s="66"/>
    </row>
    <row r="39" spans="1:13" ht="12.75" x14ac:dyDescent="0.2">
      <c r="A39" s="45" t="s">
        <v>73</v>
      </c>
      <c r="B39" s="32" t="s">
        <v>74</v>
      </c>
      <c r="C39" s="51">
        <f>+C40+C45+C50</f>
        <v>0</v>
      </c>
      <c r="D39" s="52">
        <f>+D40+D45+D50</f>
        <v>2649</v>
      </c>
      <c r="E39" s="53">
        <v>2465</v>
      </c>
      <c r="F39" s="54">
        <v>2465</v>
      </c>
      <c r="K39" s="69"/>
    </row>
    <row r="40" spans="1:13" ht="12.75" x14ac:dyDescent="0.2">
      <c r="A40" s="45" t="s">
        <v>75</v>
      </c>
      <c r="B40" s="32" t="s">
        <v>76</v>
      </c>
      <c r="C40" s="70">
        <f>+C41+C42+C43+C44</f>
        <v>0</v>
      </c>
      <c r="D40" s="71">
        <f>+D41+D42+D43+D44</f>
        <v>2649</v>
      </c>
      <c r="E40" s="72">
        <v>2465</v>
      </c>
      <c r="F40" s="73">
        <v>2465</v>
      </c>
    </row>
    <row r="41" spans="1:13" ht="12.75" x14ac:dyDescent="0.2">
      <c r="A41" s="58" t="s">
        <v>77</v>
      </c>
      <c r="B41" s="32" t="s">
        <v>78</v>
      </c>
      <c r="C41" s="63"/>
      <c r="D41" s="64"/>
      <c r="E41" s="65"/>
      <c r="F41" s="66"/>
    </row>
    <row r="42" spans="1:13" ht="12.75" x14ac:dyDescent="0.2">
      <c r="A42" s="58" t="s">
        <v>79</v>
      </c>
      <c r="B42" s="32" t="s">
        <v>80</v>
      </c>
      <c r="C42" s="63"/>
      <c r="D42" s="64"/>
      <c r="E42" s="65"/>
      <c r="F42" s="66"/>
    </row>
    <row r="43" spans="1:13" ht="12.75" x14ac:dyDescent="0.2">
      <c r="A43" s="58" t="s">
        <v>81</v>
      </c>
      <c r="B43" s="32" t="s">
        <v>82</v>
      </c>
      <c r="C43" s="63"/>
      <c r="D43" s="64"/>
      <c r="E43" s="65"/>
      <c r="F43" s="66"/>
    </row>
    <row r="44" spans="1:13" ht="12.75" x14ac:dyDescent="0.2">
      <c r="A44" s="58" t="s">
        <v>83</v>
      </c>
      <c r="B44" s="32" t="s">
        <v>84</v>
      </c>
      <c r="C44" s="63"/>
      <c r="D44" s="64">
        <v>2649</v>
      </c>
      <c r="E44" s="65">
        <v>2465</v>
      </c>
      <c r="F44" s="66">
        <v>2465</v>
      </c>
    </row>
    <row r="45" spans="1:13" ht="12.75" x14ac:dyDescent="0.2">
      <c r="A45" s="45" t="s">
        <v>85</v>
      </c>
      <c r="B45" s="32" t="s">
        <v>86</v>
      </c>
      <c r="C45" s="70">
        <f>+C46+C47+C48+C49</f>
        <v>0</v>
      </c>
      <c r="D45" s="71">
        <f>+D46+D47+D48+D49</f>
        <v>0</v>
      </c>
      <c r="E45" s="72">
        <f>+E46+E47+E48+E49</f>
        <v>0</v>
      </c>
      <c r="F45" s="73">
        <f>+F46+F47+F48+F49</f>
        <v>0</v>
      </c>
    </row>
    <row r="46" spans="1:13" ht="12.75" x14ac:dyDescent="0.2">
      <c r="A46" s="58" t="s">
        <v>87</v>
      </c>
      <c r="B46" s="32" t="s">
        <v>88</v>
      </c>
      <c r="C46" s="63"/>
      <c r="D46" s="64"/>
      <c r="E46" s="65"/>
      <c r="F46" s="66"/>
    </row>
    <row r="47" spans="1:13" ht="22.5" x14ac:dyDescent="0.2">
      <c r="A47" s="58" t="s">
        <v>89</v>
      </c>
      <c r="B47" s="32" t="s">
        <v>90</v>
      </c>
      <c r="C47" s="63"/>
      <c r="D47" s="64"/>
      <c r="E47" s="65"/>
      <c r="F47" s="66"/>
      <c r="M47" s="69"/>
    </row>
    <row r="48" spans="1:13" ht="12.75" x14ac:dyDescent="0.2">
      <c r="A48" s="58" t="s">
        <v>91</v>
      </c>
      <c r="B48" s="32" t="s">
        <v>92</v>
      </c>
      <c r="C48" s="63"/>
      <c r="D48" s="64"/>
      <c r="E48" s="65"/>
      <c r="F48" s="66"/>
      <c r="J48" s="6"/>
    </row>
    <row r="49" spans="1:13" ht="12.75" x14ac:dyDescent="0.2">
      <c r="A49" s="58" t="s">
        <v>93</v>
      </c>
      <c r="B49" s="32" t="s">
        <v>94</v>
      </c>
      <c r="C49" s="63"/>
      <c r="D49" s="64"/>
      <c r="E49" s="65"/>
      <c r="F49" s="66"/>
    </row>
    <row r="50" spans="1:13" ht="12.75" x14ac:dyDescent="0.2">
      <c r="A50" s="45" t="s">
        <v>95</v>
      </c>
      <c r="B50" s="32" t="s">
        <v>96</v>
      </c>
      <c r="C50" s="70">
        <f>+C51+C52+C53+C54</f>
        <v>0</v>
      </c>
      <c r="D50" s="71">
        <f>+D51+D52+D53+D54</f>
        <v>0</v>
      </c>
      <c r="E50" s="72">
        <f>+E51+E52+E53+E54</f>
        <v>0</v>
      </c>
      <c r="F50" s="73">
        <f>+F51+F52+F53+F54</f>
        <v>0</v>
      </c>
      <c r="K50" s="69"/>
    </row>
    <row r="51" spans="1:13" ht="12.75" x14ac:dyDescent="0.2">
      <c r="A51" s="58" t="s">
        <v>97</v>
      </c>
      <c r="B51" s="32" t="s">
        <v>98</v>
      </c>
      <c r="C51" s="63"/>
      <c r="D51" s="64"/>
      <c r="E51" s="65"/>
      <c r="F51" s="66"/>
      <c r="M51" s="69"/>
    </row>
    <row r="52" spans="1:13" ht="22.5" x14ac:dyDescent="0.2">
      <c r="A52" s="58" t="s">
        <v>99</v>
      </c>
      <c r="B52" s="32" t="s">
        <v>100</v>
      </c>
      <c r="C52" s="63"/>
      <c r="D52" s="64"/>
      <c r="E52" s="65"/>
      <c r="F52" s="66"/>
      <c r="J52" s="6"/>
    </row>
    <row r="53" spans="1:13" ht="12.75" x14ac:dyDescent="0.2">
      <c r="A53" s="58" t="s">
        <v>101</v>
      </c>
      <c r="B53" s="32" t="s">
        <v>102</v>
      </c>
      <c r="C53" s="63"/>
      <c r="D53" s="64"/>
      <c r="E53" s="65"/>
      <c r="F53" s="66"/>
    </row>
    <row r="54" spans="1:13" ht="12.75" x14ac:dyDescent="0.2">
      <c r="A54" s="58" t="s">
        <v>103</v>
      </c>
      <c r="B54" s="32" t="s">
        <v>104</v>
      </c>
      <c r="C54" s="63"/>
      <c r="D54" s="64"/>
      <c r="E54" s="65"/>
      <c r="F54" s="66"/>
      <c r="J54" s="6"/>
    </row>
    <row r="55" spans="1:13" ht="12.75" x14ac:dyDescent="0.2">
      <c r="A55" s="45" t="s">
        <v>105</v>
      </c>
      <c r="B55" s="32" t="s">
        <v>106</v>
      </c>
      <c r="C55" s="63"/>
      <c r="D55" s="64"/>
      <c r="E55" s="65"/>
      <c r="F55" s="66"/>
    </row>
    <row r="56" spans="1:13" ht="21" x14ac:dyDescent="0.2">
      <c r="A56" s="45" t="s">
        <v>107</v>
      </c>
      <c r="B56" s="32" t="s">
        <v>108</v>
      </c>
      <c r="C56" s="74">
        <f>+C9+C13+C39+C55</f>
        <v>4328806</v>
      </c>
      <c r="D56" s="75">
        <f>+D9+D13+D39+D55</f>
        <v>3207472</v>
      </c>
      <c r="E56" s="76">
        <f>E9+E13+E39+E55</f>
        <v>4403207</v>
      </c>
      <c r="F56" s="77">
        <f>F9+F13+F39+F55</f>
        <v>3156969</v>
      </c>
      <c r="K56" s="69"/>
    </row>
    <row r="57" spans="1:13" ht="12.75" x14ac:dyDescent="0.2">
      <c r="A57" s="45" t="s">
        <v>109</v>
      </c>
      <c r="B57" s="32" t="s">
        <v>110</v>
      </c>
      <c r="C57" s="63">
        <v>2251</v>
      </c>
      <c r="D57" s="64">
        <v>2251</v>
      </c>
      <c r="E57" s="65">
        <v>2074</v>
      </c>
      <c r="F57" s="66">
        <v>2074</v>
      </c>
    </row>
    <row r="58" spans="1:13" ht="12.75" x14ac:dyDescent="0.2">
      <c r="A58" s="45" t="s">
        <v>111</v>
      </c>
      <c r="B58" s="32" t="s">
        <v>112</v>
      </c>
      <c r="C58" s="63"/>
      <c r="D58" s="64"/>
      <c r="E58" s="65"/>
      <c r="F58" s="66"/>
    </row>
    <row r="59" spans="1:13" ht="12.75" x14ac:dyDescent="0.2">
      <c r="A59" s="45" t="s">
        <v>113</v>
      </c>
      <c r="B59" s="32" t="s">
        <v>114</v>
      </c>
      <c r="C59" s="70">
        <f>+C57+C58</f>
        <v>2251</v>
      </c>
      <c r="D59" s="71">
        <f>+D57+D58</f>
        <v>2251</v>
      </c>
      <c r="E59" s="72">
        <f>+E57+E58</f>
        <v>2074</v>
      </c>
      <c r="F59" s="73">
        <f>+F57+F58</f>
        <v>2074</v>
      </c>
    </row>
    <row r="60" spans="1:13" ht="12.75" x14ac:dyDescent="0.2">
      <c r="A60" s="45" t="s">
        <v>115</v>
      </c>
      <c r="B60" s="32" t="s">
        <v>116</v>
      </c>
      <c r="C60" s="63"/>
      <c r="D60" s="64"/>
      <c r="E60" s="65"/>
      <c r="F60" s="66"/>
    </row>
    <row r="61" spans="1:13" ht="12.75" x14ac:dyDescent="0.2">
      <c r="A61" s="45" t="s">
        <v>117</v>
      </c>
      <c r="B61" s="32" t="s">
        <v>118</v>
      </c>
      <c r="C61" s="63">
        <v>374</v>
      </c>
      <c r="D61" s="64">
        <v>374</v>
      </c>
      <c r="E61" s="65">
        <v>232</v>
      </c>
      <c r="F61" s="66">
        <v>232</v>
      </c>
    </row>
    <row r="62" spans="1:13" ht="12.75" x14ac:dyDescent="0.2">
      <c r="A62" s="45" t="s">
        <v>119</v>
      </c>
      <c r="B62" s="32" t="s">
        <v>120</v>
      </c>
      <c r="C62" s="63">
        <v>44741</v>
      </c>
      <c r="D62" s="64">
        <v>44741</v>
      </c>
      <c r="E62" s="65">
        <v>146676</v>
      </c>
      <c r="F62" s="66">
        <v>146676</v>
      </c>
    </row>
    <row r="63" spans="1:13" ht="12.75" x14ac:dyDescent="0.2">
      <c r="A63" s="45" t="s">
        <v>121</v>
      </c>
      <c r="B63" s="32" t="s">
        <v>122</v>
      </c>
      <c r="C63" s="63">
        <v>386</v>
      </c>
      <c r="D63" s="64">
        <v>386</v>
      </c>
      <c r="E63" s="65">
        <v>260</v>
      </c>
      <c r="F63" s="66">
        <v>260</v>
      </c>
    </row>
    <row r="64" spans="1:13" ht="12.75" x14ac:dyDescent="0.2">
      <c r="A64" s="45" t="s">
        <v>123</v>
      </c>
      <c r="B64" s="32" t="s">
        <v>124</v>
      </c>
      <c r="C64" s="70">
        <f>+C60+C61+C62+C63</f>
        <v>45501</v>
      </c>
      <c r="D64" s="71">
        <f>+D60+D61+D62+D63</f>
        <v>45501</v>
      </c>
      <c r="E64" s="72">
        <f>+E60+E61+E62+E63</f>
        <v>147168</v>
      </c>
      <c r="F64" s="73">
        <f>+F60+F61+F62+F63</f>
        <v>147168</v>
      </c>
    </row>
    <row r="65" spans="1:6" ht="12.75" x14ac:dyDescent="0.2">
      <c r="A65" s="45" t="s">
        <v>125</v>
      </c>
      <c r="B65" s="32" t="s">
        <v>126</v>
      </c>
      <c r="C65" s="63">
        <v>22592</v>
      </c>
      <c r="D65" s="64">
        <v>22592</v>
      </c>
      <c r="E65" s="65">
        <v>12991</v>
      </c>
      <c r="F65" s="66">
        <v>12991</v>
      </c>
    </row>
    <row r="66" spans="1:6" ht="12.75" x14ac:dyDescent="0.2">
      <c r="A66" s="45" t="s">
        <v>127</v>
      </c>
      <c r="B66" s="32" t="s">
        <v>128</v>
      </c>
      <c r="C66" s="63"/>
      <c r="D66" s="64"/>
      <c r="E66" s="65">
        <v>3795</v>
      </c>
      <c r="F66" s="66">
        <v>3795</v>
      </c>
    </row>
    <row r="67" spans="1:6" ht="12.75" x14ac:dyDescent="0.2">
      <c r="A67" s="45" t="s">
        <v>129</v>
      </c>
      <c r="B67" s="32" t="s">
        <v>130</v>
      </c>
      <c r="C67" s="63">
        <v>381</v>
      </c>
      <c r="D67" s="64">
        <v>381</v>
      </c>
      <c r="E67" s="65">
        <v>1719</v>
      </c>
      <c r="F67" s="66">
        <v>1719</v>
      </c>
    </row>
    <row r="68" spans="1:6" ht="12.75" x14ac:dyDescent="0.2">
      <c r="A68" s="45" t="s">
        <v>131</v>
      </c>
      <c r="B68" s="32" t="s">
        <v>132</v>
      </c>
      <c r="C68" s="70">
        <f>+C65+C66+C67</f>
        <v>22973</v>
      </c>
      <c r="D68" s="71">
        <f>+D65+D66+D67</f>
        <v>22973</v>
      </c>
      <c r="E68" s="72">
        <f>+E65+E66+E67</f>
        <v>18505</v>
      </c>
      <c r="F68" s="73">
        <f>+F65+F66+F67</f>
        <v>18505</v>
      </c>
    </row>
    <row r="69" spans="1:6" ht="12.75" x14ac:dyDescent="0.2">
      <c r="A69" s="45" t="s">
        <v>133</v>
      </c>
      <c r="B69" s="32" t="s">
        <v>134</v>
      </c>
      <c r="C69" s="63">
        <v>20625</v>
      </c>
      <c r="D69" s="64">
        <v>20625</v>
      </c>
      <c r="E69" s="65">
        <v>646</v>
      </c>
      <c r="F69" s="66">
        <v>646</v>
      </c>
    </row>
    <row r="70" spans="1:6" ht="21" x14ac:dyDescent="0.2">
      <c r="A70" s="45" t="s">
        <v>135</v>
      </c>
      <c r="B70" s="32" t="s">
        <v>136</v>
      </c>
      <c r="C70" s="63"/>
      <c r="D70" s="64"/>
      <c r="E70" s="65">
        <v>766</v>
      </c>
      <c r="F70" s="66">
        <v>766</v>
      </c>
    </row>
    <row r="71" spans="1:6" ht="12.75" x14ac:dyDescent="0.2">
      <c r="A71" s="45" t="s">
        <v>137</v>
      </c>
      <c r="B71" s="32" t="s">
        <v>138</v>
      </c>
      <c r="C71" s="70">
        <f>+C69+C70</f>
        <v>20625</v>
      </c>
      <c r="D71" s="71">
        <f>+D69+D70</f>
        <v>20625</v>
      </c>
      <c r="E71" s="72">
        <v>6027</v>
      </c>
      <c r="F71" s="73">
        <v>6027</v>
      </c>
    </row>
    <row r="72" spans="1:6" ht="12.75" x14ac:dyDescent="0.2">
      <c r="A72" s="45" t="s">
        <v>139</v>
      </c>
      <c r="B72" s="32" t="s">
        <v>140</v>
      </c>
      <c r="C72" s="63"/>
      <c r="D72" s="64"/>
      <c r="E72" s="65"/>
      <c r="F72" s="66"/>
    </row>
    <row r="73" spans="1:6" ht="13.5" thickBot="1" x14ac:dyDescent="0.25">
      <c r="A73" s="78" t="s">
        <v>141</v>
      </c>
      <c r="B73" s="79">
        <v>65</v>
      </c>
      <c r="C73" s="80">
        <f>+C56+C59+C64+C68+C71+C72</f>
        <v>4420156</v>
      </c>
      <c r="D73" s="81">
        <f>+D56+D59+D64+D68+D71+D72</f>
        <v>3298822</v>
      </c>
      <c r="E73" s="82">
        <f>+E56+E59+E64+E68+E71+E72</f>
        <v>4576981</v>
      </c>
      <c r="F73" s="83">
        <f>+F56+F59+F64+F68+F71+F72</f>
        <v>3330743</v>
      </c>
    </row>
    <row r="74" spans="1:6" x14ac:dyDescent="0.25">
      <c r="A74" s="84"/>
      <c r="C74" s="85"/>
      <c r="D74" s="85"/>
      <c r="E74" s="86"/>
    </row>
    <row r="75" spans="1:6" x14ac:dyDescent="0.25">
      <c r="A75" s="84"/>
      <c r="C75" s="85"/>
      <c r="D75" s="85"/>
      <c r="E75" s="86"/>
    </row>
    <row r="76" spans="1:6" x14ac:dyDescent="0.25">
      <c r="A76" s="87"/>
      <c r="C76" s="85"/>
      <c r="D76" s="85"/>
      <c r="E76" s="86"/>
    </row>
    <row r="77" spans="1:6" x14ac:dyDescent="0.25">
      <c r="A77" s="88"/>
      <c r="B77" s="88"/>
      <c r="C77" s="88"/>
      <c r="D77" s="88"/>
      <c r="E77" s="88"/>
    </row>
    <row r="78" spans="1:6" x14ac:dyDescent="0.25">
      <c r="A78" s="88"/>
      <c r="B78" s="88"/>
      <c r="C78" s="88"/>
      <c r="D78" s="88"/>
      <c r="E78" s="88"/>
    </row>
  </sheetData>
  <mergeCells count="11">
    <mergeCell ref="F5:F6"/>
    <mergeCell ref="C7:F7"/>
    <mergeCell ref="A77:E77"/>
    <mergeCell ref="A78:E78"/>
    <mergeCell ref="A1:E1"/>
    <mergeCell ref="A3:E3"/>
    <mergeCell ref="A5:A7"/>
    <mergeCell ref="B5:B7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2017-04-27T11:37:38Z</dcterms:created>
  <dcterms:modified xsi:type="dcterms:W3CDTF">2017-04-27T11:37:45Z</dcterms:modified>
</cp:coreProperties>
</file>