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540" tabRatio="795" activeTab="0"/>
  </bookViews>
  <sheets>
    <sheet name="5mell" sheetId="1" r:id="rId1"/>
    <sheet name="8 mell" sheetId="2" r:id="rId2"/>
    <sheet name="Munka1" sheetId="3" r:id="rId3"/>
  </sheets>
  <definedNames>
    <definedName name="_xlnm.Print_Area" localSheetId="1">'8 mell'!$A$1:$N$32</definedName>
  </definedNames>
  <calcPr fullCalcOnLoad="1"/>
</workbook>
</file>

<file path=xl/sharedStrings.xml><?xml version="1.0" encoding="utf-8"?>
<sst xmlns="http://schemas.openxmlformats.org/spreadsheetml/2006/main" count="129" uniqueCount="92">
  <si>
    <t>Összesen:</t>
  </si>
  <si>
    <t>Bevételek</t>
  </si>
  <si>
    <t>Saját bevételek</t>
  </si>
  <si>
    <t>Átvett pénzeszközök</t>
  </si>
  <si>
    <t>Kiadások</t>
  </si>
  <si>
    <t>Ellátottak pénzbeni juttatása</t>
  </si>
  <si>
    <t xml:space="preserve"> Ezer forintban !</t>
  </si>
  <si>
    <t>Megnevezés</t>
  </si>
  <si>
    <t>Személyi juttatások</t>
  </si>
  <si>
    <t>Átengedett bevételek</t>
  </si>
  <si>
    <t>Járulékok</t>
  </si>
  <si>
    <t>Dologi kiadások</t>
  </si>
  <si>
    <t>Állami hozzájárulás</t>
  </si>
  <si>
    <t>Előző évi várható pénzm.</t>
  </si>
  <si>
    <t>Társ. és szociálpol. juttatások</t>
  </si>
  <si>
    <t>Pénzeszköz átadás</t>
  </si>
  <si>
    <t>Működési célú hiteltörlesztés
(tőke + kamat)</t>
  </si>
  <si>
    <t>Tartalék</t>
  </si>
  <si>
    <t>ÖSSZESEN:</t>
  </si>
  <si>
    <t>II. Tőkejellegű bevételek és kiadások mérlege
(Önkormányzati szinten)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</si>
  <si>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</si>
  <si>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</si>
  <si>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</si>
  <si>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</si>
  <si>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</si>
  <si>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</si>
  <si>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Pénzügyi befektetések</t>
  </si>
  <si>
    <t>Felhalmozási célú hitel</t>
  </si>
  <si>
    <t>Felhalmozási célú tartalék</t>
  </si>
  <si>
    <t>Felhalmozási célú hiteltörlesztés (tőke + kamat)</t>
  </si>
  <si>
    <t>I. Működési célú bevételek és működési célú  kiadások mérlege
(Önkormányzati szinten)</t>
  </si>
  <si>
    <t>Egyéb (átfutó)</t>
  </si>
  <si>
    <t>Rövidlejáratú értékpapír</t>
  </si>
  <si>
    <t>Előző évi pénzmaradvány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</si>
  <si>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</si>
  <si>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</si>
  <si>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</si>
  <si>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</si>
  <si>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</si>
  <si>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</si>
  <si>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</si>
  <si>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</si>
  <si>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</si>
  <si>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</si>
  <si>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</si>
  <si>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</si>
  <si>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Össz.</t>
  </si>
  <si>
    <t>Halmozott bevételek</t>
  </si>
  <si>
    <t xml:space="preserve">                                                                                                   Havi forgalmi adatok</t>
  </si>
  <si>
    <t>Jan.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</si>
  <si>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</si>
  <si>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</si>
  <si>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</si>
  <si>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</si>
  <si>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</si>
  <si>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</si>
  <si>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</si>
  <si>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</si>
  <si>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</si>
  <si>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</si>
  <si>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</si>
  <si>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Halmozott kiadások</t>
  </si>
  <si>
    <t>Egyenleg:</t>
  </si>
  <si>
    <t>Bevétel-Kiadás</t>
  </si>
  <si>
    <t>Havi forgalmi adatok</t>
  </si>
  <si>
    <t>I. Személyi juttatások</t>
  </si>
  <si>
    <t>II. Munkáltatói járulék.</t>
  </si>
  <si>
    <t>III. Dologi kiadások</t>
  </si>
  <si>
    <t>IV. Pénzeszköz átadás</t>
  </si>
  <si>
    <t>V. Egyéb támogatások</t>
  </si>
  <si>
    <t>VI. Felhalmozási kiadások</t>
  </si>
  <si>
    <t>IX. Átfutó kiadások</t>
  </si>
  <si>
    <t>VIII. Általános tartalék</t>
  </si>
  <si>
    <t>I. Működési bevételek</t>
  </si>
  <si>
    <t>II. Támogatások</t>
  </si>
  <si>
    <t>III. Felhalm. és tőke</t>
  </si>
  <si>
    <t>Értékpapír bevétel</t>
  </si>
  <si>
    <t>Felhalm. kölcsön törl.</t>
  </si>
  <si>
    <t>Egyéb átfutó</t>
  </si>
  <si>
    <t>Egyéb (Átfutó)</t>
  </si>
  <si>
    <t>VIII. Hitelek</t>
  </si>
  <si>
    <t>IV. Támogatás értékű bev.</t>
  </si>
  <si>
    <t>V. Véglegesen átvett pe.</t>
  </si>
  <si>
    <t>VII. Pénzforg. nélküli bev.</t>
  </si>
  <si>
    <t>2011. évi 
tény</t>
  </si>
  <si>
    <t>2012. évi 
várható</t>
  </si>
  <si>
    <t>2013. évi 
terv</t>
  </si>
  <si>
    <t>Támogatási kölcsön</t>
  </si>
  <si>
    <t>Támogatási kölcsön törlesztés</t>
  </si>
  <si>
    <t>VII. Hitelek, kölcsönök</t>
  </si>
  <si>
    <t xml:space="preserve">                          Hejőkürt Község Önkormányzatának 2013. évi előirányzat felhasználási terve</t>
  </si>
  <si>
    <t xml:space="preserve">                          Hejőkürt Község Önkormányzatának 2013. évi előirányzat felhasználás terve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</si>
</sst>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0;[Red]#,##0"/>
  </numFmts>
  <fonts count="43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i/>
      <sz val="11"/>
      <name val="Times New Roman CE"/>
      <family val="1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0"/>
      <name val="Times New Roman CE"/>
      <family val="1"/>
    </font>
    <font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0" fillId="0" borderId="11" xfId="0" applyBorder="1" applyAlignment="1">
      <alignment horizontal="left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165" fontId="0" fillId="0" borderId="15" xfId="0" applyNumberFormat="1" applyBorder="1" applyAlignment="1">
      <alignment/>
    </xf>
    <xf numFmtId="165" fontId="6" fillId="0" borderId="15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165" fontId="6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165" fontId="6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3" fontId="5" fillId="0" borderId="0" xfId="0" applyNumberFormat="1" applyFont="1" applyAlignment="1">
      <alignment horizontal="right" vertical="center"/>
    </xf>
    <xf numFmtId="3" fontId="0" fillId="0" borderId="22" xfId="0" applyNumberFormat="1" applyBorder="1" applyAlignment="1" applyProtection="1">
      <alignment vertical="center" wrapText="1"/>
      <protection locked="0"/>
    </xf>
    <xf numFmtId="3" fontId="0" fillId="0" borderId="15" xfId="0" applyNumberFormat="1" applyBorder="1" applyAlignment="1" applyProtection="1">
      <alignment vertical="center" wrapText="1"/>
      <protection locked="0"/>
    </xf>
    <xf numFmtId="3" fontId="0" fillId="0" borderId="15" xfId="0" applyNumberFormat="1" applyBorder="1" applyAlignment="1">
      <alignment/>
    </xf>
    <xf numFmtId="3" fontId="6" fillId="0" borderId="16" xfId="0" applyNumberFormat="1" applyFont="1" applyBorder="1" applyAlignment="1">
      <alignment/>
    </xf>
    <xf numFmtId="3" fontId="0" fillId="0" borderId="0" xfId="0" applyNumberFormat="1" applyAlignment="1">
      <alignment horizontal="centerContinuous" vertical="center"/>
    </xf>
    <xf numFmtId="3" fontId="0" fillId="0" borderId="0" xfId="0" applyNumberFormat="1" applyAlignment="1">
      <alignment vertical="center" wrapText="1"/>
    </xf>
    <xf numFmtId="3" fontId="4" fillId="0" borderId="23" xfId="0" applyNumberFormat="1" applyFont="1" applyBorder="1" applyAlignment="1">
      <alignment horizontal="centerContinuous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Border="1" applyAlignment="1" applyProtection="1">
      <alignment vertical="center" wrapText="1"/>
      <protection locked="0"/>
    </xf>
    <xf numFmtId="3" fontId="2" fillId="0" borderId="23" xfId="0" applyNumberFormat="1" applyFont="1" applyBorder="1" applyAlignment="1">
      <alignment vertical="center" wrapText="1"/>
    </xf>
    <xf numFmtId="3" fontId="0" fillId="0" borderId="25" xfId="0" applyNumberFormat="1" applyBorder="1" applyAlignment="1" applyProtection="1">
      <alignment vertical="center" wrapText="1"/>
      <protection locked="0"/>
    </xf>
    <xf numFmtId="3" fontId="4" fillId="0" borderId="26" xfId="0" applyNumberFormat="1" applyFont="1" applyBorder="1" applyAlignment="1">
      <alignment horizontal="centerContinuous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0" fillId="0" borderId="27" xfId="0" applyNumberFormat="1" applyBorder="1" applyAlignment="1" applyProtection="1">
      <alignment vertical="center" wrapText="1"/>
      <protection locked="0"/>
    </xf>
    <xf numFmtId="3" fontId="0" fillId="0" borderId="16" xfId="0" applyNumberFormat="1" applyBorder="1" applyAlignment="1" applyProtection="1">
      <alignment vertical="center" wrapText="1"/>
      <protection locked="0"/>
    </xf>
    <xf numFmtId="3" fontId="0" fillId="0" borderId="28" xfId="0" applyNumberFormat="1" applyBorder="1" applyAlignment="1" applyProtection="1">
      <alignment vertical="center" wrapText="1"/>
      <protection locked="0"/>
    </xf>
    <xf numFmtId="3" fontId="2" fillId="0" borderId="26" xfId="0" applyNumberFormat="1" applyFont="1" applyBorder="1" applyAlignment="1">
      <alignment vertical="center" wrapText="1"/>
    </xf>
    <xf numFmtId="3" fontId="0" fillId="0" borderId="29" xfId="0" applyNumberFormat="1" applyBorder="1" applyAlignment="1" applyProtection="1">
      <alignment vertical="center" wrapText="1"/>
      <protection locked="0"/>
    </xf>
    <xf numFmtId="3" fontId="6" fillId="0" borderId="20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39"/>
  <sheetViews>
    <sheetView tabSelected="1" view="pageLayout" zoomScaleNormal="75" workbookViewId="0" topLeftCell="A7">
      <selection activeCell="E25" sqref="E25"/>
    </sheetView>
  </sheetViews>
  <sheetFormatPr defaultColWidth="9.00390625" defaultRowHeight="12.75"/>
  <cols>
    <col min="1" max="1" width="23.625" style="2" customWidth="1"/>
    <col min="2" max="4" width="12.875" style="42" customWidth="1"/>
    <col min="5" max="5" width="35.50390625" style="1" bestFit="1" customWidth="1"/>
    <col min="6" max="8" width="12.875" style="42" customWidth="1"/>
    <col min="9" max="16384" width="9.375" style="1" customWidth="1"/>
  </cols>
  <sheetData>
    <row r="1" spans="1:8" ht="54.75" customHeight="1">
      <c r="A1" s="6" t="s">
        <v>30</v>
      </c>
      <c r="B1" s="41"/>
      <c r="C1" s="41"/>
      <c r="D1" s="41"/>
      <c r="E1" s="5"/>
      <c r="F1" s="41"/>
      <c r="G1" s="41"/>
      <c r="H1" s="41"/>
    </row>
    <row r="2" ht="15.75" thickBot="1">
      <c r="H2" s="36" t="s">
        <v>6</v>
      </c>
    </row>
    <row r="3" spans="1:8" ht="24" customHeight="1" thickBot="1">
      <c r="A3" s="8" t="s">
        <v>1</v>
      </c>
      <c r="B3" s="43"/>
      <c r="C3" s="43"/>
      <c r="D3" s="43"/>
      <c r="E3" s="8" t="s">
        <v>4</v>
      </c>
      <c r="F3" s="43"/>
      <c r="G3" s="43"/>
      <c r="H3" s="48"/>
    </row>
    <row r="4" spans="1:8" s="3" customFormat="1" ht="35.25" customHeight="1" thickBot="1">
      <c r="A4" s="4" t="s">
        <v>7</v>
      </c>
      <c r="B4" s="44" t="s">
        <v>84</v>
      </c>
      <c r="C4" s="44" t="s">
        <v>85</v>
      </c>
      <c r="D4" s="44" t="s">
        <v>86</v>
      </c>
      <c r="E4" s="4" t="s">
        <v>7</v>
      </c>
      <c r="F4" s="44" t="s">
        <v>84</v>
      </c>
      <c r="G4" s="44" t="s">
        <v>85</v>
      </c>
      <c r="H4" s="49" t="s">
        <v>86</v>
      </c>
    </row>
    <row r="5" spans="1:8" ht="18" customHeight="1">
      <c r="A5" s="10" t="s">
        <v>2</v>
      </c>
      <c r="B5" s="37">
        <v>653</v>
      </c>
      <c r="C5" s="37">
        <v>376</v>
      </c>
      <c r="D5" s="37">
        <v>320</v>
      </c>
      <c r="E5" s="14" t="s">
        <v>8</v>
      </c>
      <c r="F5" s="37">
        <v>9905</v>
      </c>
      <c r="G5" s="37">
        <v>11230</v>
      </c>
      <c r="H5" s="50">
        <v>10375</v>
      </c>
    </row>
    <row r="6" spans="1:8" ht="18" customHeight="1">
      <c r="A6" s="7" t="s">
        <v>9</v>
      </c>
      <c r="B6" s="38">
        <v>33748</v>
      </c>
      <c r="C6" s="38">
        <v>49781</v>
      </c>
      <c r="D6" s="38">
        <v>50680</v>
      </c>
      <c r="E6" s="15" t="s">
        <v>10</v>
      </c>
      <c r="F6" s="38">
        <v>2500</v>
      </c>
      <c r="G6" s="38">
        <v>2659</v>
      </c>
      <c r="H6" s="51">
        <v>2904</v>
      </c>
    </row>
    <row r="7" spans="1:8" ht="18" customHeight="1">
      <c r="A7" s="7" t="s">
        <v>3</v>
      </c>
      <c r="B7" s="38">
        <v>2515</v>
      </c>
      <c r="C7" s="38">
        <v>3442</v>
      </c>
      <c r="D7" s="38">
        <v>2570</v>
      </c>
      <c r="E7" s="15" t="s">
        <v>11</v>
      </c>
      <c r="F7" s="38">
        <v>16164</v>
      </c>
      <c r="G7" s="38">
        <v>12621</v>
      </c>
      <c r="H7" s="51">
        <v>14293</v>
      </c>
    </row>
    <row r="8" spans="1:8" ht="18" customHeight="1">
      <c r="A8" s="7" t="s">
        <v>12</v>
      </c>
      <c r="B8" s="38">
        <v>15466</v>
      </c>
      <c r="C8" s="38">
        <v>15535</v>
      </c>
      <c r="D8" s="38">
        <v>14215</v>
      </c>
      <c r="E8" s="15" t="s">
        <v>5</v>
      </c>
      <c r="F8" s="38"/>
      <c r="G8" s="38"/>
      <c r="H8" s="51"/>
    </row>
    <row r="9" spans="1:8" ht="26.25" customHeight="1">
      <c r="A9" s="7" t="s">
        <v>13</v>
      </c>
      <c r="B9" s="38">
        <v>3803</v>
      </c>
      <c r="C9" s="38">
        <v>11509</v>
      </c>
      <c r="D9" s="38">
        <v>17055</v>
      </c>
      <c r="E9" s="15" t="s">
        <v>14</v>
      </c>
      <c r="F9" s="38">
        <v>8794</v>
      </c>
      <c r="G9" s="38">
        <v>11057</v>
      </c>
      <c r="H9" s="51">
        <v>9583</v>
      </c>
    </row>
    <row r="10" spans="1:8" ht="18" customHeight="1">
      <c r="A10" s="7" t="s">
        <v>31</v>
      </c>
      <c r="B10" s="38"/>
      <c r="C10" s="38"/>
      <c r="D10" s="38"/>
      <c r="E10" s="15" t="s">
        <v>15</v>
      </c>
      <c r="F10" s="38">
        <v>9472</v>
      </c>
      <c r="G10" s="38">
        <v>8942</v>
      </c>
      <c r="H10" s="51">
        <v>7475</v>
      </c>
    </row>
    <row r="11" spans="1:8" ht="26.25" customHeight="1">
      <c r="A11" s="11" t="s">
        <v>76</v>
      </c>
      <c r="B11" s="38"/>
      <c r="C11" s="38">
        <v>3482</v>
      </c>
      <c r="D11" s="38"/>
      <c r="E11" s="15" t="s">
        <v>16</v>
      </c>
      <c r="F11" s="38"/>
      <c r="G11" s="38">
        <v>1000</v>
      </c>
      <c r="H11" s="51"/>
    </row>
    <row r="12" spans="1:8" ht="18" customHeight="1">
      <c r="A12" s="11" t="s">
        <v>87</v>
      </c>
      <c r="B12" s="38">
        <v>1000</v>
      </c>
      <c r="C12" s="38"/>
      <c r="D12" s="38">
        <v>95</v>
      </c>
      <c r="E12" s="15" t="s">
        <v>17</v>
      </c>
      <c r="F12" s="38"/>
      <c r="G12" s="38"/>
      <c r="H12" s="51">
        <v>40168</v>
      </c>
    </row>
    <row r="13" spans="1:8" ht="18" customHeight="1">
      <c r="A13" s="11"/>
      <c r="B13" s="38"/>
      <c r="C13" s="38"/>
      <c r="D13" s="38"/>
      <c r="E13" s="15" t="s">
        <v>31</v>
      </c>
      <c r="F13" s="38">
        <v>-263</v>
      </c>
      <c r="G13" s="38">
        <v>568</v>
      </c>
      <c r="H13" s="51"/>
    </row>
    <row r="14" spans="1:8" ht="18" customHeight="1">
      <c r="A14" s="11"/>
      <c r="B14" s="38"/>
      <c r="C14" s="38"/>
      <c r="D14" s="38"/>
      <c r="E14" s="16" t="s">
        <v>32</v>
      </c>
      <c r="F14" s="38"/>
      <c r="G14" s="38">
        <v>35000</v>
      </c>
      <c r="H14" s="51"/>
    </row>
    <row r="15" spans="1:8" ht="18" customHeight="1" thickBot="1">
      <c r="A15" s="12"/>
      <c r="B15" s="45"/>
      <c r="C15" s="45"/>
      <c r="D15" s="45"/>
      <c r="E15" s="17"/>
      <c r="F15" s="45"/>
      <c r="G15" s="45"/>
      <c r="H15" s="52"/>
    </row>
    <row r="16" spans="1:8" ht="18" customHeight="1" thickBot="1">
      <c r="A16" s="9" t="s">
        <v>18</v>
      </c>
      <c r="B16" s="46">
        <f>SUM(B5:B15)</f>
        <v>57185</v>
      </c>
      <c r="C16" s="46">
        <f>SUM(C5:C15)</f>
        <v>84125</v>
      </c>
      <c r="D16" s="46">
        <f>SUM(D5:D15)</f>
        <v>84935</v>
      </c>
      <c r="E16" s="18" t="s">
        <v>18</v>
      </c>
      <c r="F16" s="46">
        <f>SUM(F5:F15)</f>
        <v>46572</v>
      </c>
      <c r="G16" s="46">
        <f>SUM(G5:G15)</f>
        <v>83077</v>
      </c>
      <c r="H16" s="53">
        <f>SUM(H5:H15)</f>
        <v>84798</v>
      </c>
    </row>
    <row r="17" spans="1:8" ht="18" customHeight="1" thickBot="1">
      <c r="A17" s="13"/>
      <c r="B17" s="47"/>
      <c r="C17" s="47"/>
      <c r="D17" s="47"/>
      <c r="E17" s="19"/>
      <c r="F17" s="47"/>
      <c r="G17" s="47"/>
      <c r="H17" s="54"/>
    </row>
    <row r="23" spans="1:8" ht="54.75" customHeight="1">
      <c r="A23" s="6" t="s">
        <v>19</v>
      </c>
      <c r="B23" s="41"/>
      <c r="C23" s="41"/>
      <c r="D23" s="41"/>
      <c r="E23" s="5"/>
      <c r="F23" s="41"/>
      <c r="G23" s="41"/>
      <c r="H23" s="41"/>
    </row>
    <row r="24" ht="15.75" thickBot="1">
      <c r="H24" s="36" t="s">
        <v>6</v>
      </c>
    </row>
    <row r="25" spans="1:8" ht="24" customHeight="1" thickBot="1">
      <c r="A25" s="8" t="s">
        <v>1</v>
      </c>
      <c r="B25" s="43"/>
      <c r="C25" s="43"/>
      <c r="D25" s="43"/>
      <c r="E25" s="8" t="s">
        <v>4</v>
      </c>
      <c r="F25" s="43"/>
      <c r="G25" s="43"/>
      <c r="H25" s="48"/>
    </row>
    <row r="26" spans="1:8" s="3" customFormat="1" ht="35.25" customHeight="1" thickBot="1">
      <c r="A26" s="4" t="s">
        <v>7</v>
      </c>
      <c r="B26" s="44" t="s">
        <v>84</v>
      </c>
      <c r="C26" s="44" t="s">
        <v>85</v>
      </c>
      <c r="D26" s="44" t="s">
        <v>86</v>
      </c>
      <c r="E26" s="4" t="s">
        <v>7</v>
      </c>
      <c r="F26" s="44" t="s">
        <v>84</v>
      </c>
      <c r="G26" s="44" t="s">
        <v>85</v>
      </c>
      <c r="H26" s="49" t="s">
        <v>86</v>
      </c>
    </row>
    <row r="27" spans="1:8" ht="45.75" customHeight="1">
      <c r="A27" s="10" t="s">
        <v>20</v>
      </c>
      <c r="B27" s="37"/>
      <c r="C27" s="37"/>
      <c r="D27" s="37"/>
      <c r="E27" s="14" t="s">
        <v>21</v>
      </c>
      <c r="F27" s="37">
        <v>39</v>
      </c>
      <c r="G27" s="37">
        <v>1455</v>
      </c>
      <c r="H27" s="50">
        <v>14101</v>
      </c>
    </row>
    <row r="28" spans="1:8" ht="26.25" customHeight="1">
      <c r="A28" s="7" t="s">
        <v>22</v>
      </c>
      <c r="B28" s="38">
        <v>14491</v>
      </c>
      <c r="C28" s="38"/>
      <c r="D28" s="38">
        <v>25446</v>
      </c>
      <c r="E28" s="15" t="s">
        <v>23</v>
      </c>
      <c r="F28" s="38"/>
      <c r="G28" s="38"/>
      <c r="H28" s="51"/>
    </row>
    <row r="29" spans="1:8" ht="18" customHeight="1">
      <c r="A29" s="7" t="s">
        <v>24</v>
      </c>
      <c r="B29" s="38"/>
      <c r="C29" s="38">
        <v>4518</v>
      </c>
      <c r="D29" s="38"/>
      <c r="E29" s="15" t="s">
        <v>25</v>
      </c>
      <c r="F29" s="38">
        <v>69</v>
      </c>
      <c r="G29" s="38">
        <v>188</v>
      </c>
      <c r="H29" s="51">
        <v>22907</v>
      </c>
    </row>
    <row r="30" spans="1:8" ht="18" customHeight="1">
      <c r="A30" s="7" t="s">
        <v>33</v>
      </c>
      <c r="B30" s="38"/>
      <c r="C30" s="38"/>
      <c r="D30" s="38">
        <v>11425</v>
      </c>
      <c r="E30" s="15" t="s">
        <v>26</v>
      </c>
      <c r="F30" s="38"/>
      <c r="G30" s="38"/>
      <c r="H30" s="51"/>
    </row>
    <row r="31" spans="1:8" ht="18" customHeight="1">
      <c r="A31" s="7" t="s">
        <v>27</v>
      </c>
      <c r="B31" s="38"/>
      <c r="C31" s="38"/>
      <c r="D31" s="38"/>
      <c r="E31" s="15" t="s">
        <v>28</v>
      </c>
      <c r="F31" s="38"/>
      <c r="G31" s="38"/>
      <c r="H31" s="51"/>
    </row>
    <row r="32" spans="1:8" ht="18" customHeight="1">
      <c r="A32" s="11" t="s">
        <v>77</v>
      </c>
      <c r="B32" s="38"/>
      <c r="C32" s="38"/>
      <c r="D32" s="38"/>
      <c r="E32" s="15"/>
      <c r="F32" s="38"/>
      <c r="G32" s="38"/>
      <c r="H32" s="51"/>
    </row>
    <row r="33" spans="1:8" ht="27" customHeight="1">
      <c r="A33" s="11" t="s">
        <v>78</v>
      </c>
      <c r="B33" s="38"/>
      <c r="C33" s="38"/>
      <c r="D33" s="38"/>
      <c r="E33" s="15" t="s">
        <v>29</v>
      </c>
      <c r="F33" s="38">
        <v>14640</v>
      </c>
      <c r="G33" s="38"/>
      <c r="H33" s="51"/>
    </row>
    <row r="34" spans="1:8" ht="18" customHeight="1">
      <c r="A34" s="11" t="s">
        <v>87</v>
      </c>
      <c r="B34" s="38">
        <v>3040</v>
      </c>
      <c r="C34" s="38"/>
      <c r="D34" s="38"/>
      <c r="E34" s="16" t="s">
        <v>88</v>
      </c>
      <c r="F34" s="38">
        <v>1625</v>
      </c>
      <c r="G34" s="38">
        <v>2875</v>
      </c>
      <c r="H34" s="51"/>
    </row>
    <row r="35" spans="1:8" ht="18" customHeight="1">
      <c r="A35" s="11"/>
      <c r="B35" s="38"/>
      <c r="C35" s="38"/>
      <c r="D35" s="38"/>
      <c r="E35" s="16" t="s">
        <v>79</v>
      </c>
      <c r="F35" s="38"/>
      <c r="G35" s="38"/>
      <c r="H35" s="51"/>
    </row>
    <row r="36" spans="1:8" ht="18" customHeight="1">
      <c r="A36" s="11"/>
      <c r="B36" s="38"/>
      <c r="C36" s="38"/>
      <c r="D36" s="38"/>
      <c r="E36" s="16"/>
      <c r="F36" s="38"/>
      <c r="G36" s="38"/>
      <c r="H36" s="51"/>
    </row>
    <row r="37" spans="1:8" ht="18" customHeight="1" thickBot="1">
      <c r="A37" s="12"/>
      <c r="B37" s="45"/>
      <c r="C37" s="45"/>
      <c r="D37" s="45"/>
      <c r="E37" s="17"/>
      <c r="F37" s="45"/>
      <c r="G37" s="45"/>
      <c r="H37" s="52"/>
    </row>
    <row r="38" spans="1:8" ht="18" customHeight="1" thickBot="1">
      <c r="A38" s="9" t="s">
        <v>18</v>
      </c>
      <c r="B38" s="46">
        <f>SUM(B27:B37)</f>
        <v>17531</v>
      </c>
      <c r="C38" s="46">
        <f>SUM(C27:C37)</f>
        <v>4518</v>
      </c>
      <c r="D38" s="46">
        <f>SUM(D27:D37)</f>
        <v>36871</v>
      </c>
      <c r="E38" s="18" t="s">
        <v>18</v>
      </c>
      <c r="F38" s="46">
        <f>SUM(F27:F37)</f>
        <v>16373</v>
      </c>
      <c r="G38" s="46">
        <f>SUM(G27:G37)</f>
        <v>4518</v>
      </c>
      <c r="H38" s="53">
        <f>SUM(H27:H37)</f>
        <v>37008</v>
      </c>
    </row>
    <row r="39" spans="1:8" ht="18" customHeight="1" thickBot="1">
      <c r="A39" s="13"/>
      <c r="B39" s="47"/>
      <c r="C39" s="47"/>
      <c r="D39" s="47"/>
      <c r="E39" s="19"/>
      <c r="F39" s="47"/>
      <c r="G39" s="47"/>
      <c r="H39" s="54"/>
    </row>
  </sheetData>
  <sheetProtection/>
  <printOptions horizontalCentered="1"/>
  <pageMargins left="0.984251968503937" right="1.0236220472440944" top="1.14" bottom="0.984251968503937" header="0.88" footer="0.5118110236220472"/>
  <pageSetup horizontalDpi="300" verticalDpi="300" orientation="landscape" paperSize="9" r:id="rId1"/>
  <headerFooter alignWithMargins="0">
    <oddHeader>&amp;C8/2013 (IX.16.) önkormányzati rendelet 5. számú melléklete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O32"/>
  <sheetViews>
    <sheetView view="pageLayout" workbookViewId="0" topLeftCell="A1">
      <selection activeCell="J17" sqref="J17:K17"/>
    </sheetView>
  </sheetViews>
  <sheetFormatPr defaultColWidth="9.00390625" defaultRowHeight="12.75"/>
  <cols>
    <col min="1" max="1" width="24.00390625" style="0" customWidth="1"/>
    <col min="2" max="3" width="8.125" style="0" customWidth="1"/>
    <col min="4" max="4" width="8.00390625" style="0" customWidth="1"/>
    <col min="5" max="5" width="8.125" style="0" customWidth="1"/>
    <col min="6" max="6" width="8.00390625" style="0" customWidth="1"/>
    <col min="7" max="7" width="7.625" style="0" customWidth="1"/>
    <col min="8" max="8" width="8.375" style="0" customWidth="1"/>
    <col min="9" max="9" width="7.875" style="0" customWidth="1"/>
    <col min="10" max="10" width="8.00390625" style="0" customWidth="1"/>
    <col min="11" max="11" width="7.875" style="0" customWidth="1"/>
    <col min="12" max="12" width="9.125" style="0" customWidth="1"/>
    <col min="13" max="13" width="8.50390625" style="0" customWidth="1"/>
  </cols>
  <sheetData>
    <row r="1" spans="1:14" ht="12.75">
      <c r="A1" s="60" t="s">
        <v>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2.75">
      <c r="A2" s="26"/>
      <c r="B2" s="56" t="s">
        <v>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12.75">
      <c r="A3" s="27" t="s">
        <v>1</v>
      </c>
      <c r="B3" s="20" t="s">
        <v>34</v>
      </c>
      <c r="C3" s="20" t="s">
        <v>35</v>
      </c>
      <c r="D3" s="20" t="s">
        <v>36</v>
      </c>
      <c r="E3" s="20" t="s">
        <v>37</v>
      </c>
      <c r="F3" s="20" t="s">
        <v>38</v>
      </c>
      <c r="G3" s="20" t="s">
        <v>39</v>
      </c>
      <c r="H3" s="20" t="s">
        <v>40</v>
      </c>
      <c r="I3" s="20" t="s">
        <v>41</v>
      </c>
      <c r="J3" s="20" t="s">
        <v>42</v>
      </c>
      <c r="K3" s="20" t="s">
        <v>43</v>
      </c>
      <c r="L3" s="20" t="s">
        <v>44</v>
      </c>
      <c r="M3" s="20" t="s">
        <v>45</v>
      </c>
      <c r="N3" s="28" t="s">
        <v>46</v>
      </c>
    </row>
    <row r="4" spans="1:14" ht="12.75">
      <c r="A4" s="26" t="s">
        <v>73</v>
      </c>
      <c r="B4" s="21">
        <v>25</v>
      </c>
      <c r="C4" s="21">
        <v>25</v>
      </c>
      <c r="D4" s="21">
        <v>25</v>
      </c>
      <c r="E4" s="21">
        <v>25</v>
      </c>
      <c r="F4" s="21">
        <v>25</v>
      </c>
      <c r="G4" s="21">
        <v>25</v>
      </c>
      <c r="H4" s="21">
        <v>25</v>
      </c>
      <c r="I4" s="21">
        <v>25</v>
      </c>
      <c r="J4" s="21">
        <v>45</v>
      </c>
      <c r="K4" s="39">
        <v>120</v>
      </c>
      <c r="L4" s="21">
        <v>25</v>
      </c>
      <c r="M4" s="39">
        <v>25</v>
      </c>
      <c r="N4" s="29">
        <f aca="true" t="shared" si="0" ref="N4:N10">B4+C4+D4+E4+F4+G4+H4+I4+J4+K4+L4+M4</f>
        <v>415</v>
      </c>
    </row>
    <row r="5" spans="1:14" ht="12.75">
      <c r="A5" s="26" t="s">
        <v>74</v>
      </c>
      <c r="B5" s="21">
        <v>708</v>
      </c>
      <c r="C5" s="21">
        <v>1983</v>
      </c>
      <c r="D5" s="21">
        <v>1331</v>
      </c>
      <c r="E5" s="21">
        <v>1133</v>
      </c>
      <c r="F5" s="21">
        <v>26133</v>
      </c>
      <c r="G5" s="21">
        <v>1133</v>
      </c>
      <c r="H5" s="21">
        <v>1133</v>
      </c>
      <c r="I5" s="21">
        <v>1133</v>
      </c>
      <c r="J5" s="21">
        <v>1473</v>
      </c>
      <c r="K5" s="21">
        <v>1133</v>
      </c>
      <c r="L5" s="21">
        <v>26133</v>
      </c>
      <c r="M5" s="21">
        <v>1416</v>
      </c>
      <c r="N5" s="29">
        <f t="shared" si="0"/>
        <v>64842</v>
      </c>
    </row>
    <row r="6" spans="1:14" ht="12.75">
      <c r="A6" s="26" t="s">
        <v>75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9">
        <f t="shared" si="0"/>
        <v>0</v>
      </c>
    </row>
    <row r="7" spans="1:14" ht="12.75">
      <c r="A7" s="26" t="s">
        <v>81</v>
      </c>
      <c r="B7" s="21"/>
      <c r="C7" s="21"/>
      <c r="D7" s="21"/>
      <c r="E7" s="21">
        <v>256</v>
      </c>
      <c r="F7" s="21">
        <v>256</v>
      </c>
      <c r="G7" s="21">
        <v>256</v>
      </c>
      <c r="H7" s="21">
        <v>284</v>
      </c>
      <c r="I7" s="21">
        <v>384</v>
      </c>
      <c r="J7" s="21">
        <v>12979</v>
      </c>
      <c r="K7" s="21">
        <v>366</v>
      </c>
      <c r="L7" s="21">
        <v>256</v>
      </c>
      <c r="M7" s="21">
        <v>12979</v>
      </c>
      <c r="N7" s="29">
        <f t="shared" si="0"/>
        <v>28016</v>
      </c>
    </row>
    <row r="8" spans="1:14" ht="12.75">
      <c r="A8" s="26" t="s">
        <v>82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9">
        <f>B8+C8+D8+E8+F8+G8+H8+I8+J8+K8+L8+M8</f>
        <v>0</v>
      </c>
    </row>
    <row r="9" spans="1:14" ht="12.75">
      <c r="A9" s="26" t="s">
        <v>83</v>
      </c>
      <c r="B9" s="21">
        <v>2321</v>
      </c>
      <c r="C9" s="21">
        <v>1688</v>
      </c>
      <c r="D9" s="21">
        <v>2455</v>
      </c>
      <c r="E9" s="21">
        <v>1941</v>
      </c>
      <c r="F9" s="21">
        <v>524</v>
      </c>
      <c r="G9" s="21">
        <v>1836</v>
      </c>
      <c r="H9" s="21">
        <v>2377</v>
      </c>
      <c r="I9" s="21">
        <v>2193</v>
      </c>
      <c r="J9" s="21"/>
      <c r="K9" s="21">
        <v>13198</v>
      </c>
      <c r="L9" s="21"/>
      <c r="M9" s="21"/>
      <c r="N9" s="29">
        <f t="shared" si="0"/>
        <v>28533</v>
      </c>
    </row>
    <row r="10" spans="1:14" ht="12.75">
      <c r="A10" s="26" t="s">
        <v>80</v>
      </c>
      <c r="B10" s="21"/>
      <c r="C10" s="39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40">
        <f t="shared" si="0"/>
        <v>0</v>
      </c>
    </row>
    <row r="11" spans="1:15" ht="12.75">
      <c r="A11" s="27" t="s">
        <v>0</v>
      </c>
      <c r="B11" s="22">
        <f>B4+B5+B6+B7+B8+B9+B10</f>
        <v>3054</v>
      </c>
      <c r="C11" s="22">
        <f aca="true" t="shared" si="1" ref="C11:N11">C4+C5+C6+C7+C8+C9+C10</f>
        <v>3696</v>
      </c>
      <c r="D11" s="22">
        <f t="shared" si="1"/>
        <v>3811</v>
      </c>
      <c r="E11" s="22">
        <f t="shared" si="1"/>
        <v>3355</v>
      </c>
      <c r="F11" s="22">
        <f t="shared" si="1"/>
        <v>26938</v>
      </c>
      <c r="G11" s="22">
        <f t="shared" si="1"/>
        <v>3250</v>
      </c>
      <c r="H11" s="22">
        <f t="shared" si="1"/>
        <v>3819</v>
      </c>
      <c r="I11" s="22">
        <f t="shared" si="1"/>
        <v>3735</v>
      </c>
      <c r="J11" s="22">
        <f t="shared" si="1"/>
        <v>14497</v>
      </c>
      <c r="K11" s="22">
        <f t="shared" si="1"/>
        <v>14817</v>
      </c>
      <c r="L11" s="22">
        <f t="shared" si="1"/>
        <v>26414</v>
      </c>
      <c r="M11" s="22">
        <f t="shared" si="1"/>
        <v>14420</v>
      </c>
      <c r="N11" s="22">
        <f t="shared" si="1"/>
        <v>121806</v>
      </c>
      <c r="O11" s="23">
        <f>N4+N5+N6+N7+N9+N10+N8</f>
        <v>121806</v>
      </c>
    </row>
    <row r="12" spans="1:15" ht="12.75">
      <c r="A12" s="2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9"/>
      <c r="O12" s="24">
        <f>B11+C11+D11+E11+F11+G11+H11+I11+J11+K11+L11+M11</f>
        <v>121806</v>
      </c>
    </row>
    <row r="13" spans="1:14" ht="12.75">
      <c r="A13" s="27" t="s">
        <v>47</v>
      </c>
      <c r="B13" s="22">
        <f>B11</f>
        <v>3054</v>
      </c>
      <c r="C13" s="22">
        <f aca="true" t="shared" si="2" ref="C13:M13">B13+C11</f>
        <v>6750</v>
      </c>
      <c r="D13" s="22">
        <f t="shared" si="2"/>
        <v>10561</v>
      </c>
      <c r="E13" s="22">
        <f t="shared" si="2"/>
        <v>13916</v>
      </c>
      <c r="F13" s="22">
        <f t="shared" si="2"/>
        <v>40854</v>
      </c>
      <c r="G13" s="22">
        <f t="shared" si="2"/>
        <v>44104</v>
      </c>
      <c r="H13" s="22">
        <f t="shared" si="2"/>
        <v>47923</v>
      </c>
      <c r="I13" s="22">
        <f t="shared" si="2"/>
        <v>51658</v>
      </c>
      <c r="J13" s="22">
        <f t="shared" si="2"/>
        <v>66155</v>
      </c>
      <c r="K13" s="22">
        <f t="shared" si="2"/>
        <v>80972</v>
      </c>
      <c r="L13" s="22">
        <f t="shared" si="2"/>
        <v>107386</v>
      </c>
      <c r="M13" s="22">
        <f t="shared" si="2"/>
        <v>121806</v>
      </c>
      <c r="N13" s="29"/>
    </row>
    <row r="14" spans="1:14" ht="12.7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</row>
    <row r="15" spans="1:15" ht="12.75">
      <c r="A15" s="59" t="s">
        <v>91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25"/>
    </row>
    <row r="16" spans="1:14" ht="12.75">
      <c r="A16" s="26" t="s">
        <v>48</v>
      </c>
      <c r="B16" s="56" t="s">
        <v>64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1:14" ht="12.75">
      <c r="A17" s="27" t="s">
        <v>4</v>
      </c>
      <c r="B17" s="20" t="s">
        <v>49</v>
      </c>
      <c r="C17" s="20" t="s">
        <v>50</v>
      </c>
      <c r="D17" s="20" t="s">
        <v>51</v>
      </c>
      <c r="E17" s="20" t="s">
        <v>52</v>
      </c>
      <c r="F17" s="20" t="s">
        <v>53</v>
      </c>
      <c r="G17" s="20" t="s">
        <v>54</v>
      </c>
      <c r="H17" s="20" t="s">
        <v>55</v>
      </c>
      <c r="I17" s="20" t="s">
        <v>56</v>
      </c>
      <c r="J17" s="20" t="s">
        <v>57</v>
      </c>
      <c r="K17" s="20" t="s">
        <v>58</v>
      </c>
      <c r="L17" s="20" t="s">
        <v>59</v>
      </c>
      <c r="M17" s="20" t="s">
        <v>60</v>
      </c>
      <c r="N17" s="28" t="s">
        <v>46</v>
      </c>
    </row>
    <row r="18" spans="1:14" ht="12.75">
      <c r="A18" s="26" t="s">
        <v>65</v>
      </c>
      <c r="B18" s="21">
        <v>671</v>
      </c>
      <c r="C18" s="21">
        <v>671</v>
      </c>
      <c r="D18" s="21">
        <v>727</v>
      </c>
      <c r="E18" s="21">
        <v>727</v>
      </c>
      <c r="F18" s="21">
        <v>951</v>
      </c>
      <c r="G18" s="21">
        <v>951</v>
      </c>
      <c r="H18" s="21">
        <v>951</v>
      </c>
      <c r="I18" s="21">
        <v>951</v>
      </c>
      <c r="J18" s="21">
        <v>951</v>
      </c>
      <c r="K18" s="21">
        <v>951</v>
      </c>
      <c r="L18" s="21">
        <v>951</v>
      </c>
      <c r="M18" s="21">
        <v>869</v>
      </c>
      <c r="N18" s="29">
        <f aca="true" t="shared" si="3" ref="N18:N27">B18+C18+D18+E18+F18+G18+H18+I18+J18+K18+L18+M18</f>
        <v>10322</v>
      </c>
    </row>
    <row r="19" spans="1:14" ht="12.75">
      <c r="A19" s="26" t="s">
        <v>66</v>
      </c>
      <c r="B19" s="21">
        <v>191</v>
      </c>
      <c r="C19" s="21">
        <v>191</v>
      </c>
      <c r="D19" s="21">
        <v>206</v>
      </c>
      <c r="E19" s="21">
        <v>206</v>
      </c>
      <c r="F19" s="21">
        <v>266</v>
      </c>
      <c r="G19" s="21">
        <v>266</v>
      </c>
      <c r="H19" s="21">
        <v>266</v>
      </c>
      <c r="I19" s="21">
        <v>266</v>
      </c>
      <c r="J19" s="21">
        <v>266</v>
      </c>
      <c r="K19" s="21">
        <v>266</v>
      </c>
      <c r="L19" s="21">
        <v>266</v>
      </c>
      <c r="M19" s="21">
        <v>248</v>
      </c>
      <c r="N19" s="29">
        <f t="shared" si="3"/>
        <v>2904</v>
      </c>
    </row>
    <row r="20" spans="1:14" ht="12.75">
      <c r="A20" s="26" t="s">
        <v>67</v>
      </c>
      <c r="B20" s="21">
        <v>1194</v>
      </c>
      <c r="C20" s="21">
        <v>1194</v>
      </c>
      <c r="D20" s="21">
        <v>1200</v>
      </c>
      <c r="E20" s="21">
        <v>1200</v>
      </c>
      <c r="F20" s="21">
        <v>1248</v>
      </c>
      <c r="G20" s="21">
        <v>1200</v>
      </c>
      <c r="H20" s="21">
        <v>1200</v>
      </c>
      <c r="I20" s="21">
        <v>1200</v>
      </c>
      <c r="J20" s="21">
        <v>1116</v>
      </c>
      <c r="K20" s="21">
        <v>1200</v>
      </c>
      <c r="L20" s="21">
        <v>1200</v>
      </c>
      <c r="M20" s="21">
        <v>1194</v>
      </c>
      <c r="N20" s="29">
        <f t="shared" si="3"/>
        <v>14346</v>
      </c>
    </row>
    <row r="21" spans="1:14" ht="12.75">
      <c r="A21" s="26" t="s">
        <v>68</v>
      </c>
      <c r="B21" s="21">
        <v>200</v>
      </c>
      <c r="C21" s="21">
        <v>604</v>
      </c>
      <c r="D21" s="21">
        <v>604</v>
      </c>
      <c r="E21" s="21">
        <v>604</v>
      </c>
      <c r="F21" s="21">
        <v>604</v>
      </c>
      <c r="G21" s="21">
        <v>604</v>
      </c>
      <c r="H21" s="21">
        <v>604</v>
      </c>
      <c r="I21" s="21">
        <v>604</v>
      </c>
      <c r="J21" s="21">
        <v>604</v>
      </c>
      <c r="K21" s="21">
        <v>604</v>
      </c>
      <c r="L21" s="21">
        <v>1235</v>
      </c>
      <c r="M21" s="21">
        <v>604</v>
      </c>
      <c r="N21" s="29">
        <f t="shared" si="3"/>
        <v>7475</v>
      </c>
    </row>
    <row r="22" spans="1:14" ht="12.75">
      <c r="A22" s="26" t="s">
        <v>69</v>
      </c>
      <c r="B22" s="21">
        <v>798</v>
      </c>
      <c r="C22" s="21">
        <v>805</v>
      </c>
      <c r="D22" s="21">
        <v>798</v>
      </c>
      <c r="E22" s="21">
        <v>798</v>
      </c>
      <c r="F22" s="21">
        <v>798</v>
      </c>
      <c r="G22" s="21">
        <v>798</v>
      </c>
      <c r="H22" s="21">
        <v>798</v>
      </c>
      <c r="I22" s="21">
        <v>798</v>
      </c>
      <c r="J22" s="21">
        <v>798</v>
      </c>
      <c r="K22" s="21">
        <v>798</v>
      </c>
      <c r="L22" s="21">
        <v>798</v>
      </c>
      <c r="M22" s="21">
        <v>798</v>
      </c>
      <c r="N22" s="29">
        <f t="shared" si="3"/>
        <v>9583</v>
      </c>
    </row>
    <row r="23" spans="1:14" ht="12.75">
      <c r="A23" s="26" t="s">
        <v>70</v>
      </c>
      <c r="B23" s="21"/>
      <c r="C23" s="21"/>
      <c r="D23" s="21"/>
      <c r="E23" s="21"/>
      <c r="F23" s="21">
        <v>22829</v>
      </c>
      <c r="G23" s="21"/>
      <c r="H23" s="21"/>
      <c r="I23" s="21"/>
      <c r="J23" s="21"/>
      <c r="K23" s="21"/>
      <c r="L23" s="21">
        <v>14179</v>
      </c>
      <c r="M23" s="21"/>
      <c r="N23" s="29">
        <f>B23+C23+D23+E23+F23+G23+H23+I23+J23+K23+L23+M23</f>
        <v>37008</v>
      </c>
    </row>
    <row r="24" spans="1:14" ht="12.75">
      <c r="A24" s="26" t="s">
        <v>89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9">
        <f t="shared" si="3"/>
        <v>0</v>
      </c>
    </row>
    <row r="25" spans="1:14" ht="12.75">
      <c r="A25" s="26" t="s">
        <v>72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>
        <v>40168</v>
      </c>
      <c r="N25" s="29">
        <f t="shared" si="3"/>
        <v>40168</v>
      </c>
    </row>
    <row r="26" spans="1:14" ht="12.75">
      <c r="A26" s="26" t="s">
        <v>71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9">
        <f t="shared" si="3"/>
        <v>0</v>
      </c>
    </row>
    <row r="27" spans="1:15" ht="12.75">
      <c r="A27" s="27" t="s">
        <v>0</v>
      </c>
      <c r="B27" s="22">
        <f aca="true" t="shared" si="4" ref="B27:M27">B18+B19+B20+B21+B22+B23+B24+B25+B26</f>
        <v>3054</v>
      </c>
      <c r="C27" s="22">
        <f>C18+C19+C20+C21+C22+C23+C24+C25+C26</f>
        <v>3465</v>
      </c>
      <c r="D27" s="22">
        <f t="shared" si="4"/>
        <v>3535</v>
      </c>
      <c r="E27" s="22">
        <f t="shared" si="4"/>
        <v>3535</v>
      </c>
      <c r="F27" s="22">
        <f>F18+F19+F20+F21+F22+F23+F24+F25+F26</f>
        <v>26696</v>
      </c>
      <c r="G27" s="22">
        <f t="shared" si="4"/>
        <v>3819</v>
      </c>
      <c r="H27" s="22">
        <f t="shared" si="4"/>
        <v>3819</v>
      </c>
      <c r="I27" s="22">
        <f t="shared" si="4"/>
        <v>3819</v>
      </c>
      <c r="J27" s="22">
        <f t="shared" si="4"/>
        <v>3735</v>
      </c>
      <c r="K27" s="22">
        <f t="shared" si="4"/>
        <v>3819</v>
      </c>
      <c r="L27" s="22">
        <f t="shared" si="4"/>
        <v>18629</v>
      </c>
      <c r="M27" s="22">
        <f t="shared" si="4"/>
        <v>43881</v>
      </c>
      <c r="N27" s="29">
        <f t="shared" si="3"/>
        <v>121806</v>
      </c>
      <c r="O27" s="23">
        <f>N18+N19+N20+N21+N22+N23+N24+N25</f>
        <v>121806</v>
      </c>
    </row>
    <row r="28" spans="1:15" ht="12.75">
      <c r="A28" s="2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9"/>
      <c r="O28" s="24">
        <f>B27+C27+D27+E27+F27+G27+H27+I27+J27+K27+L27+M27</f>
        <v>121806</v>
      </c>
    </row>
    <row r="29" spans="1:14" ht="12.75">
      <c r="A29" s="27" t="s">
        <v>61</v>
      </c>
      <c r="B29" s="22">
        <f>B27</f>
        <v>3054</v>
      </c>
      <c r="C29" s="22">
        <f aca="true" t="shared" si="5" ref="C29:M29">B29+C27</f>
        <v>6519</v>
      </c>
      <c r="D29" s="22">
        <f t="shared" si="5"/>
        <v>10054</v>
      </c>
      <c r="E29" s="22">
        <f t="shared" si="5"/>
        <v>13589</v>
      </c>
      <c r="F29" s="22">
        <f t="shared" si="5"/>
        <v>40285</v>
      </c>
      <c r="G29" s="22">
        <f t="shared" si="5"/>
        <v>44104</v>
      </c>
      <c r="H29" s="22">
        <f t="shared" si="5"/>
        <v>47923</v>
      </c>
      <c r="I29" s="22">
        <f t="shared" si="5"/>
        <v>51742</v>
      </c>
      <c r="J29" s="22">
        <f t="shared" si="5"/>
        <v>55477</v>
      </c>
      <c r="K29" s="22">
        <f t="shared" si="5"/>
        <v>59296</v>
      </c>
      <c r="L29" s="22">
        <f t="shared" si="5"/>
        <v>77925</v>
      </c>
      <c r="M29" s="22">
        <f t="shared" si="5"/>
        <v>121806</v>
      </c>
      <c r="N29" s="29"/>
    </row>
    <row r="30" spans="1:14" ht="12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ht="12.75">
      <c r="A31" s="27" t="s">
        <v>62</v>
      </c>
      <c r="B31" s="20" t="s">
        <v>49</v>
      </c>
      <c r="C31" s="20" t="s">
        <v>50</v>
      </c>
      <c r="D31" s="20" t="s">
        <v>51</v>
      </c>
      <c r="E31" s="20" t="s">
        <v>52</v>
      </c>
      <c r="F31" s="20" t="s">
        <v>53</v>
      </c>
      <c r="G31" s="20" t="s">
        <v>54</v>
      </c>
      <c r="H31" s="20" t="s">
        <v>55</v>
      </c>
      <c r="I31" s="20" t="s">
        <v>56</v>
      </c>
      <c r="J31" s="20" t="s">
        <v>57</v>
      </c>
      <c r="K31" s="20" t="s">
        <v>58</v>
      </c>
      <c r="L31" s="20" t="s">
        <v>59</v>
      </c>
      <c r="M31" s="20" t="s">
        <v>60</v>
      </c>
      <c r="N31" s="32"/>
    </row>
    <row r="32" spans="1:14" ht="13.5" thickBot="1">
      <c r="A32" s="33" t="s">
        <v>63</v>
      </c>
      <c r="B32" s="34">
        <f aca="true" t="shared" si="6" ref="B32:M32">B13-B29</f>
        <v>0</v>
      </c>
      <c r="C32" s="34">
        <f t="shared" si="6"/>
        <v>231</v>
      </c>
      <c r="D32" s="34">
        <f t="shared" si="6"/>
        <v>507</v>
      </c>
      <c r="E32" s="34">
        <f t="shared" si="6"/>
        <v>327</v>
      </c>
      <c r="F32" s="34">
        <f t="shared" si="6"/>
        <v>569</v>
      </c>
      <c r="G32" s="55">
        <f t="shared" si="6"/>
        <v>0</v>
      </c>
      <c r="H32" s="55">
        <f t="shared" si="6"/>
        <v>0</v>
      </c>
      <c r="I32" s="55">
        <f t="shared" si="6"/>
        <v>-84</v>
      </c>
      <c r="J32" s="34">
        <f t="shared" si="6"/>
        <v>10678</v>
      </c>
      <c r="K32" s="34">
        <f t="shared" si="6"/>
        <v>21676</v>
      </c>
      <c r="L32" s="34">
        <f t="shared" si="6"/>
        <v>29461</v>
      </c>
      <c r="M32" s="34">
        <f t="shared" si="6"/>
        <v>0</v>
      </c>
      <c r="N32" s="35"/>
    </row>
  </sheetData>
  <sheetProtection/>
  <mergeCells count="4">
    <mergeCell ref="B16:N16"/>
    <mergeCell ref="A15:N15"/>
    <mergeCell ref="A1:N1"/>
    <mergeCell ref="B2:N2"/>
  </mergeCells>
  <printOptions gridLines="1"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&amp;C8/2013. (IX.16.) önkormányzati rendelet 8. számú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2013-10-01T08:43:09Z</cp:lastPrinted>
  <dcterms:created xsi:type="dcterms:W3CDTF">1999-10-30T10:30:45Z</dcterms:created>
  <dcterms:modified xsi:type="dcterms:W3CDTF">2018-08-08T11:24:11Z</dcterms:modified>
  <cp:category/>
  <cp:version/>
  <cp:contentType/>
  <cp:contentStatus/>
</cp:coreProperties>
</file>