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7.m_Kiadáso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D83" i="1"/>
  <c r="E83" s="1"/>
  <c r="C83"/>
  <c r="B83"/>
  <c r="E82"/>
  <c r="E81"/>
  <c r="E80"/>
  <c r="D78"/>
  <c r="D85" s="1"/>
  <c r="E85" s="1"/>
  <c r="C78"/>
  <c r="C85" s="1"/>
  <c r="B78"/>
  <c r="B85" s="1"/>
  <c r="E77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0"/>
  <c r="E49"/>
  <c r="E48"/>
  <c r="E47"/>
  <c r="E46"/>
  <c r="E45"/>
  <c r="E44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78" l="1"/>
</calcChain>
</file>

<file path=xl/sharedStrings.xml><?xml version="1.0" encoding="utf-8"?>
<sst xmlns="http://schemas.openxmlformats.org/spreadsheetml/2006/main" count="87" uniqueCount="87">
  <si>
    <t>7. melléklet a 6/2016.(V.20.) önkormányzati rendelethez</t>
  </si>
  <si>
    <t>ÖSKÜ KÖZSÉG ÖNKORMÁNYZATA KIADÁSOK 2015. DECEMBER 31-ÉN</t>
  </si>
  <si>
    <t>Megnevezés</t>
  </si>
  <si>
    <t>Eredeti előirányzat</t>
  </si>
  <si>
    <t>Módosított előirányzat</t>
  </si>
  <si>
    <t>Teljesítés</t>
  </si>
  <si>
    <t>Teljesítés %-a</t>
  </si>
  <si>
    <t>Törvény szerinti illetmények, munkabérek        (K1101)</t>
  </si>
  <si>
    <t>Normatív jutalmak        (K1102)</t>
  </si>
  <si>
    <t>Készenléti, ügyeleti hely. Díj, túlóra    (K1104)</t>
  </si>
  <si>
    <t>Béren kívüli juttatások        (K1107)</t>
  </si>
  <si>
    <t>Közlekedési költségtérítés    (K1109)</t>
  </si>
  <si>
    <t>Egyéb költségtérítések        (K1110)</t>
  </si>
  <si>
    <t>Foglalkoztatottak egyéb személyi juttatásai(K1113)</t>
  </si>
  <si>
    <t>Foglalkoztatottak személyi juttatásai      (K11)</t>
  </si>
  <si>
    <t>Választott tisztségviselők juttatásai        (K121)</t>
  </si>
  <si>
    <t>Munkavégz.irányuló egyéb jogv. nem saját fogl.jutt.(K122)</t>
  </si>
  <si>
    <t>Egyéb külső személyi juttatások   (K123)</t>
  </si>
  <si>
    <t>Külső személyi juttatások (=16+17+18)        (K12)</t>
  </si>
  <si>
    <t>Személyi juttatások (=15+19) (K1)</t>
  </si>
  <si>
    <t>Munkaadókat terhelő járulékok és szoc. hozzájárulási adó   (K2)</t>
  </si>
  <si>
    <t>Szakmai anyagok beszerzése        (K311)</t>
  </si>
  <si>
    <t>Üzemeltetési anyagok beszerzése        (K312)</t>
  </si>
  <si>
    <t>Készletbeszerzés       (K31)</t>
  </si>
  <si>
    <t>Informatikai szolgáltatások igénybevétele        (K321)</t>
  </si>
  <si>
    <t>Egyéb kommunikációs szolgáltatások        (K322)</t>
  </si>
  <si>
    <t>Kommunikációs szolgáltatások (=33+34)        (K32)</t>
  </si>
  <si>
    <t>Közüzemi díjak        (K331)</t>
  </si>
  <si>
    <t>Vásárolt élelmezés        (K332)</t>
  </si>
  <si>
    <t>Bérleti és lízing díjak   (K333)</t>
  </si>
  <si>
    <t>Karbantartási, kisjavítási szolgáltatások        (K334)</t>
  </si>
  <si>
    <t>Közvetített szolgáltatások          (K335)</t>
  </si>
  <si>
    <t>ebből: államháztartáson belül        (K335)</t>
  </si>
  <si>
    <t>Szakmai tevékenységet segítő szolgáltatások         (K336)</t>
  </si>
  <si>
    <t>Egyéb szolgáltatások         (K337)</t>
  </si>
  <si>
    <t>Szolgáltatási kiadások (=36+37+38+40+41+43+44)        (K33)</t>
  </si>
  <si>
    <t>Kiküldetések kiadásai        (K341)</t>
  </si>
  <si>
    <t>Kiküldetések, reklám- és propagandakiadások   (K34)</t>
  </si>
  <si>
    <t>Működési célú előzetesen felszámított ÁFA    (K351)</t>
  </si>
  <si>
    <t>Fizetendő általános forgalmi adó         (K352)</t>
  </si>
  <si>
    <t>Kamatkiadások     (K353)</t>
  </si>
  <si>
    <t>Egyéb dologi kiadások        (K355)</t>
  </si>
  <si>
    <t>Különféle befizetések és egyéb dologi kiadások       (K35)</t>
  </si>
  <si>
    <t>Dologi kiadások      (K3)</t>
  </si>
  <si>
    <t>Családi támogatások       (K42)</t>
  </si>
  <si>
    <t>ebből: óvodáztatási támogatás [Gyvt. 20/C. §]        (K42)</t>
  </si>
  <si>
    <t>ebből:  az egyéb pénzbeli és természetbeni gyermekvédelmi támogatások         (K42)</t>
  </si>
  <si>
    <t>Betegséggel kapcsolatos (nem társadalombiztosítási) ellátások (K44)</t>
  </si>
  <si>
    <t>ebből: helyi megállapítású ápolási díj (K44)</t>
  </si>
  <si>
    <t>ebből: helyi megállapítású közgyógyellátás [Szoctv.50.§ (3) bekezdése]  (K44)</t>
  </si>
  <si>
    <t>Foglalkoztatással, munkanélküliséggel kapcsolatos ellátások  (K45)</t>
  </si>
  <si>
    <t>ebből: foglalkoztatást helyettesítő támogatás [Szoctv. 35. § (1) bek.]        (K45)</t>
  </si>
  <si>
    <t>Lakhatással kapcsolatos ellátások (K46)</t>
  </si>
  <si>
    <t>ebből: lakásfenntartási támogatás [Szoctv. 38. § (1) bek. a) és b) pontok]         (K46)</t>
  </si>
  <si>
    <t>Intézményi ellátottak pénzbeli juttatásai (K47)</t>
  </si>
  <si>
    <t>ebből: oktatásban résztvevők pénzbeli juttatásai        (K47)</t>
  </si>
  <si>
    <t>Egyéb nem intézményi ellátások (K48)</t>
  </si>
  <si>
    <t>ebből: rendszeres szociális segély [Szoctv. 37. § (1) bek. a) - d) pontja] (K48)</t>
  </si>
  <si>
    <t>ebből: köztemetés [Szoctv. 48.§]        (K48)</t>
  </si>
  <si>
    <t>ebből: önkormányzat által saját hatáskörben (nem szociális és gyermekvédelmi előírások alapján) adott pénzügyi ellátás  (K48)</t>
  </si>
  <si>
    <t>ebből: települési támogatás [Szoctv. 45.§] (K48)</t>
  </si>
  <si>
    <t>Ellátottak pénzbeli juttatásai (K4)</t>
  </si>
  <si>
    <t>helyi önkorm. előző évi elszámolásából szárm.kiadások (K5021)</t>
  </si>
  <si>
    <t>Egyéb elvonások és befizetések   (K502)</t>
  </si>
  <si>
    <t>Egyéb működési célú támogatások államháztartáson belülre (K506)</t>
  </si>
  <si>
    <t>ebből: társulások és költségvetési szerveik        (K506)</t>
  </si>
  <si>
    <t>Egyéb működési célú támogatások államháztartáson kívülre          ( Civil szervezeteknek) (K512)</t>
  </si>
  <si>
    <t>Tartalékok        (K513)</t>
  </si>
  <si>
    <t>Egyéb működési célú kiadások (K5)</t>
  </si>
  <si>
    <t>Immateriális javak beszerzése, létesítése   (K61)</t>
  </si>
  <si>
    <t>Ingatlanok beszerzése, létesítése  (K62)</t>
  </si>
  <si>
    <t>Informatikai eszközök beszerzése, létesítése</t>
  </si>
  <si>
    <t>Egyéb tárgyi eszközök beszerzése, létesítése        (K64)</t>
  </si>
  <si>
    <t>Beruházási célú előzetesen felszámított ÁFA        (K67)</t>
  </si>
  <si>
    <t>Beruházások (=202+203+205+…+209) (K6)</t>
  </si>
  <si>
    <t>Ingatlanok felújítása        (K71)</t>
  </si>
  <si>
    <t>Felújítási célú előzetesen felszámított ÁFA        (K74)</t>
  </si>
  <si>
    <t>Felújítások (=211+...+214)  (K7)</t>
  </si>
  <si>
    <t>Egyéb felhalmozási célú támogatások államháztartáson belülre  (K84)</t>
  </si>
  <si>
    <t>Egyéb felhalmozási célú támogatások államháztartáson kívülre  (K89)</t>
  </si>
  <si>
    <t>Egyéb felhalmozási célú kiadások (K8)</t>
  </si>
  <si>
    <t>Költségvetési kiadások  (K1-K8)</t>
  </si>
  <si>
    <t>Belföldi értékpapírok kiadásai   (K912)</t>
  </si>
  <si>
    <t>Államháztartáson belüli megelőlegezések visszafizetése (K914)</t>
  </si>
  <si>
    <t>Központi, irányító szervi támogatások folyósítása (K915)</t>
  </si>
  <si>
    <t>Finanszírozási kiadások  (K9)</t>
  </si>
  <si>
    <t>KIADÁSOK MINDÖSSZESEN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</si>
</sst>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2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0">
    <xf numFmtId="0" fontId="0" fillId="0" borderId="0"/>
    <xf numFmtId="0" fontId="2" fillId="0" borderId="0"/>
    <xf numFmtId="0" fontId="4" fillId="0" borderId="0"/>
    <xf numFmtId="9" fontId="7" fillId="0" borderId="0" applyFill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1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8" borderId="0" applyNumberFormat="0" applyBorder="0" applyAlignment="0" applyProtection="0"/>
    <xf numFmtId="0" fontId="12" fillId="9" borderId="0" applyNumberFormat="0" applyBorder="0" applyAlignment="0" applyProtection="0"/>
    <xf numFmtId="0" fontId="13" fillId="29" borderId="1" applyNumberFormat="0" applyAlignment="0" applyProtection="0"/>
    <xf numFmtId="0" fontId="14" fillId="30" borderId="2" applyNumberFormat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13" borderId="1" applyNumberFormat="0" applyAlignment="0" applyProtection="0"/>
    <xf numFmtId="0" fontId="22" fillId="0" borderId="6" applyNumberFormat="0" applyFill="0" applyAlignment="0" applyProtection="0"/>
    <xf numFmtId="0" fontId="23" fillId="31" borderId="0" applyNumberFormat="0" applyBorder="0" applyAlignment="0" applyProtection="0"/>
    <xf numFmtId="0" fontId="4" fillId="0" borderId="0"/>
    <xf numFmtId="0" fontId="1" fillId="0" borderId="0"/>
    <xf numFmtId="0" fontId="15" fillId="0" borderId="0"/>
    <xf numFmtId="0" fontId="10" fillId="32" borderId="7" applyNumberFormat="0" applyFont="0" applyAlignment="0" applyProtection="0"/>
    <xf numFmtId="0" fontId="24" fillId="29" borderId="8" applyNumberFormat="0" applyAlignment="0" applyProtection="0"/>
    <xf numFmtId="164" fontId="15" fillId="0" borderId="0"/>
    <xf numFmtId="164" fontId="7" fillId="0" borderId="0"/>
    <xf numFmtId="44" fontId="7" fillId="0" borderId="0" applyFont="0" applyFill="0" applyBorder="0" applyAlignment="0" applyProtection="0"/>
    <xf numFmtId="164" fontId="7" fillId="0" borderId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</cellStyleXfs>
  <cellXfs count="23">
    <xf numFmtId="0" fontId="0" fillId="0" borderId="0" xfId="0"/>
    <xf numFmtId="0" fontId="3" fillId="0" borderId="0" xfId="1" applyFont="1" applyAlignment="1">
      <alignment horizontal="left"/>
    </xf>
    <xf numFmtId="0" fontId="5" fillId="0" borderId="0" xfId="2" applyFont="1"/>
    <xf numFmtId="0" fontId="6" fillId="0" borderId="0" xfId="2" applyFont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right" vertical="center" wrapText="1"/>
    </xf>
    <xf numFmtId="9" fontId="7" fillId="0" borderId="0" xfId="3" applyAlignment="1">
      <alignment vertical="center"/>
    </xf>
    <xf numFmtId="0" fontId="6" fillId="0" borderId="0" xfId="2" applyFont="1" applyAlignment="1">
      <alignment horizontal="left" vertical="center" wrapText="1"/>
    </xf>
    <xf numFmtId="3" fontId="6" fillId="0" borderId="0" xfId="2" applyNumberFormat="1" applyFont="1" applyAlignment="1">
      <alignment horizontal="right" vertical="center" wrapText="1"/>
    </xf>
    <xf numFmtId="9" fontId="8" fillId="0" borderId="0" xfId="3" applyFont="1" applyAlignment="1">
      <alignment vertical="center"/>
    </xf>
    <xf numFmtId="0" fontId="6" fillId="2" borderId="0" xfId="2" applyFont="1" applyFill="1" applyAlignment="1">
      <alignment horizontal="left" vertical="center" wrapText="1"/>
    </xf>
    <xf numFmtId="3" fontId="6" fillId="2" borderId="0" xfId="2" applyNumberFormat="1" applyFont="1" applyFill="1" applyAlignment="1">
      <alignment horizontal="right" vertical="center" wrapText="1"/>
    </xf>
    <xf numFmtId="9" fontId="7" fillId="3" borderId="0" xfId="3" applyFill="1" applyAlignment="1">
      <alignment vertical="center"/>
    </xf>
    <xf numFmtId="9" fontId="7" fillId="2" borderId="0" xfId="3" applyFill="1" applyAlignment="1">
      <alignment vertical="center"/>
    </xf>
    <xf numFmtId="0" fontId="5" fillId="4" borderId="0" xfId="2" applyFont="1" applyFill="1" applyBorder="1" applyAlignment="1">
      <alignment horizontal="left" vertical="center" wrapText="1"/>
    </xf>
    <xf numFmtId="3" fontId="5" fillId="4" borderId="0" xfId="2" applyNumberFormat="1" applyFont="1" applyFill="1" applyBorder="1" applyAlignment="1">
      <alignment horizontal="right" vertical="center" wrapText="1"/>
    </xf>
    <xf numFmtId="9" fontId="7" fillId="4" borderId="0" xfId="3" applyFont="1" applyFill="1" applyBorder="1" applyAlignment="1">
      <alignment vertical="center"/>
    </xf>
    <xf numFmtId="0" fontId="5" fillId="4" borderId="0" xfId="2" applyFont="1" applyFill="1"/>
    <xf numFmtId="0" fontId="5" fillId="0" borderId="0" xfId="2" applyFont="1" applyAlignment="1">
      <alignment vertical="center"/>
    </xf>
    <xf numFmtId="0" fontId="6" fillId="5" borderId="0" xfId="2" applyFont="1" applyFill="1" applyAlignment="1">
      <alignment vertical="center"/>
    </xf>
    <xf numFmtId="3" fontId="6" fillId="5" borderId="0" xfId="2" applyNumberFormat="1" applyFont="1" applyFill="1" applyAlignment="1">
      <alignment vertical="center"/>
    </xf>
    <xf numFmtId="9" fontId="7" fillId="5" borderId="0" xfId="3" applyFill="1" applyAlignment="1">
      <alignment vertical="center"/>
    </xf>
  </cellXfs>
  <cellStyles count="60">
    <cellStyle name="1. jelölőszín" xfId="4"/>
    <cellStyle name="2. jelölőszín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3. jelölőszín" xfId="12"/>
    <cellStyle name="4. jelölőszín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5. jelölőszín" xfId="20"/>
    <cellStyle name="6. jelölőszín" xfId="21"/>
    <cellStyle name="60% - Accent1" xfId="22"/>
    <cellStyle name="60% - Accent2" xfId="23"/>
    <cellStyle name="60% - Accent3" xfId="24"/>
    <cellStyle name="60% - Accent4" xfId="25"/>
    <cellStyle name="60% - Accent5" xfId="26"/>
    <cellStyle name="60% - Accent6" xfId="27"/>
    <cellStyle name="Accent1" xfId="28"/>
    <cellStyle name="Accent2" xfId="29"/>
    <cellStyle name="Accent3" xfId="30"/>
    <cellStyle name="Accent4" xfId="31"/>
    <cellStyle name="Accent5" xfId="32"/>
    <cellStyle name="Accent6" xfId="33"/>
    <cellStyle name="Bad" xfId="34"/>
    <cellStyle name="Calculation" xfId="35"/>
    <cellStyle name="Check Cell" xfId="36"/>
    <cellStyle name="Excel Built-in Normal" xfId="37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Linked Cell" xfId="45"/>
    <cellStyle name="Neutral" xfId="46"/>
    <cellStyle name="Normál" xfId="0" builtinId="0"/>
    <cellStyle name="Normál 2" xfId="1"/>
    <cellStyle name="Normál 2 2" xfId="2"/>
    <cellStyle name="Normál 2_Esztertáblák" xfId="47"/>
    <cellStyle name="Normál 3" xfId="48"/>
    <cellStyle name="Normál 4" xfId="49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3"/>
    <cellStyle name="Százalék 3" xfId="56"/>
    <cellStyle name="Title" xfId="57"/>
    <cellStyle name="Total" xfId="58"/>
    <cellStyle name="Warning Text" xfId="5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;vi/pendrive/&#214;sk&#252;/2016/05.19/4.%20z&#225;rsz&#225;mad&#225;s/Z&#225;rsz&#225;mad&#225;s%20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Önk.korm. funkc.bev.kiad"/>
      <sheetName val="19.m.KÖH_KV-i Mérleg"/>
      <sheetName val="20.m.KÖH bevételek"/>
      <sheetName val="21.m.KÖH kiadások"/>
      <sheetName val="22.m.KÖH mérleg"/>
      <sheetName val="23.m.KÖH_Pénzeszköz"/>
      <sheetName val="Munka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5"/>
  <sheetViews>
    <sheetView tabSelected="1" workbookViewId="0">
      <selection activeCell="H9" sqref="H9"/>
    </sheetView>
  </sheetViews>
  <sheetFormatPr defaultRowHeight="12.75"/>
  <cols>
    <col min="1" max="1" width="47.140625" style="19" customWidth="1"/>
    <col min="2" max="2" width="9.7109375" style="19" customWidth="1"/>
    <col min="3" max="3" width="10.5703125" style="19" customWidth="1"/>
    <col min="4" max="4" width="8.5703125" style="19" customWidth="1"/>
    <col min="5" max="5" width="8.28515625" style="19" customWidth="1"/>
    <col min="6" max="16384" width="9.140625" style="2"/>
  </cols>
  <sheetData>
    <row r="1" spans="1:5" ht="17.45" customHeight="1">
      <c r="A1" s="1" t="s">
        <v>0</v>
      </c>
      <c r="B1" s="1"/>
      <c r="C1" s="1"/>
      <c r="D1" s="1"/>
      <c r="E1" s="1"/>
    </row>
    <row r="2" spans="1:5" ht="18" customHeight="1">
      <c r="A2" s="3" t="s">
        <v>1</v>
      </c>
      <c r="B2" s="3"/>
      <c r="C2" s="3"/>
      <c r="D2" s="3"/>
      <c r="E2" s="3"/>
    </row>
    <row r="3" spans="1:5" ht="25.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spans="1:5">
      <c r="A4" s="5" t="s">
        <v>7</v>
      </c>
      <c r="B4" s="6">
        <v>18499</v>
      </c>
      <c r="C4" s="6">
        <v>27164</v>
      </c>
      <c r="D4" s="6">
        <v>27164</v>
      </c>
      <c r="E4" s="7">
        <f>D4/C4</f>
        <v>1</v>
      </c>
    </row>
    <row r="5" spans="1:5">
      <c r="A5" s="5" t="s">
        <v>8</v>
      </c>
      <c r="B5" s="6">
        <v>108</v>
      </c>
      <c r="C5" s="6">
        <v>118</v>
      </c>
      <c r="D5" s="6">
        <v>118</v>
      </c>
      <c r="E5" s="7">
        <f t="shared" ref="E5:E75" si="0">D5/C5</f>
        <v>1</v>
      </c>
    </row>
    <row r="6" spans="1:5">
      <c r="A6" s="5" t="s">
        <v>9</v>
      </c>
      <c r="B6" s="6">
        <v>0</v>
      </c>
      <c r="C6" s="6">
        <v>940</v>
      </c>
      <c r="D6" s="6">
        <v>940</v>
      </c>
      <c r="E6" s="7">
        <f t="shared" si="0"/>
        <v>1</v>
      </c>
    </row>
    <row r="7" spans="1:5">
      <c r="A7" s="5" t="s">
        <v>10</v>
      </c>
      <c r="B7" s="6">
        <v>1055</v>
      </c>
      <c r="C7" s="6">
        <v>800</v>
      </c>
      <c r="D7" s="6">
        <v>800</v>
      </c>
      <c r="E7" s="7">
        <f t="shared" si="0"/>
        <v>1</v>
      </c>
    </row>
    <row r="8" spans="1:5">
      <c r="A8" s="5" t="s">
        <v>11</v>
      </c>
      <c r="B8" s="6">
        <v>72</v>
      </c>
      <c r="C8" s="6">
        <v>149</v>
      </c>
      <c r="D8" s="6">
        <v>149</v>
      </c>
      <c r="E8" s="7">
        <f t="shared" si="0"/>
        <v>1</v>
      </c>
    </row>
    <row r="9" spans="1:5">
      <c r="A9" s="5" t="s">
        <v>12</v>
      </c>
      <c r="B9" s="6">
        <v>1028</v>
      </c>
      <c r="C9" s="6">
        <v>135</v>
      </c>
      <c r="D9" s="6">
        <v>135</v>
      </c>
      <c r="E9" s="7">
        <f t="shared" si="0"/>
        <v>1</v>
      </c>
    </row>
    <row r="10" spans="1:5">
      <c r="A10" s="5" t="s">
        <v>13</v>
      </c>
      <c r="B10" s="6">
        <v>0</v>
      </c>
      <c r="C10" s="6">
        <v>302</v>
      </c>
      <c r="D10" s="6">
        <v>302</v>
      </c>
      <c r="E10" s="7">
        <f t="shared" si="0"/>
        <v>1</v>
      </c>
    </row>
    <row r="11" spans="1:5">
      <c r="A11" s="8" t="s">
        <v>14</v>
      </c>
      <c r="B11" s="9">
        <v>20880</v>
      </c>
      <c r="C11" s="9">
        <v>29608</v>
      </c>
      <c r="D11" s="9">
        <v>29608</v>
      </c>
      <c r="E11" s="10">
        <f t="shared" si="0"/>
        <v>1</v>
      </c>
    </row>
    <row r="12" spans="1:5">
      <c r="A12" s="5" t="s">
        <v>15</v>
      </c>
      <c r="B12" s="6">
        <v>10267</v>
      </c>
      <c r="C12" s="6">
        <v>11349</v>
      </c>
      <c r="D12" s="6">
        <v>11345</v>
      </c>
      <c r="E12" s="7">
        <f t="shared" si="0"/>
        <v>0.99964754603929862</v>
      </c>
    </row>
    <row r="13" spans="1:5">
      <c r="A13" s="5" t="s">
        <v>16</v>
      </c>
      <c r="B13" s="6">
        <v>0</v>
      </c>
      <c r="C13" s="6">
        <v>1175</v>
      </c>
      <c r="D13" s="6">
        <v>1174</v>
      </c>
      <c r="E13" s="7">
        <f t="shared" si="0"/>
        <v>0.99914893617021272</v>
      </c>
    </row>
    <row r="14" spans="1:5">
      <c r="A14" s="5" t="s">
        <v>17</v>
      </c>
      <c r="B14" s="6">
        <v>10</v>
      </c>
      <c r="C14" s="6">
        <v>100</v>
      </c>
      <c r="D14" s="6">
        <v>100</v>
      </c>
      <c r="E14" s="7">
        <f t="shared" si="0"/>
        <v>1</v>
      </c>
    </row>
    <row r="15" spans="1:5">
      <c r="A15" s="8" t="s">
        <v>18</v>
      </c>
      <c r="B15" s="9">
        <v>10277</v>
      </c>
      <c r="C15" s="9">
        <v>12624</v>
      </c>
      <c r="D15" s="9">
        <v>12619</v>
      </c>
      <c r="E15" s="7">
        <f t="shared" si="0"/>
        <v>0.99960392902408113</v>
      </c>
    </row>
    <row r="16" spans="1:5">
      <c r="A16" s="11" t="s">
        <v>19</v>
      </c>
      <c r="B16" s="12">
        <v>31157</v>
      </c>
      <c r="C16" s="12">
        <v>42232</v>
      </c>
      <c r="D16" s="12">
        <v>42227</v>
      </c>
      <c r="E16" s="13">
        <f t="shared" si="0"/>
        <v>0.9998816063648418</v>
      </c>
    </row>
    <row r="17" spans="1:5" ht="24.75" customHeight="1">
      <c r="A17" s="11" t="s">
        <v>20</v>
      </c>
      <c r="B17" s="12">
        <v>8341</v>
      </c>
      <c r="C17" s="12">
        <v>9724</v>
      </c>
      <c r="D17" s="12">
        <v>9724</v>
      </c>
      <c r="E17" s="14">
        <f t="shared" si="0"/>
        <v>1</v>
      </c>
    </row>
    <row r="18" spans="1:5">
      <c r="A18" s="5" t="s">
        <v>21</v>
      </c>
      <c r="B18" s="6">
        <v>0</v>
      </c>
      <c r="C18" s="6">
        <v>27</v>
      </c>
      <c r="D18" s="6">
        <v>27</v>
      </c>
      <c r="E18" s="7">
        <f t="shared" si="0"/>
        <v>1</v>
      </c>
    </row>
    <row r="19" spans="1:5">
      <c r="A19" s="5" t="s">
        <v>22</v>
      </c>
      <c r="B19" s="6">
        <v>13456</v>
      </c>
      <c r="C19" s="6">
        <v>15013</v>
      </c>
      <c r="D19" s="6">
        <v>15014</v>
      </c>
      <c r="E19" s="7">
        <f t="shared" si="0"/>
        <v>1.0000666089389196</v>
      </c>
    </row>
    <row r="20" spans="1:5">
      <c r="A20" s="8" t="s">
        <v>23</v>
      </c>
      <c r="B20" s="9">
        <v>13456</v>
      </c>
      <c r="C20" s="9">
        <v>15040</v>
      </c>
      <c r="D20" s="9">
        <v>15041</v>
      </c>
      <c r="E20" s="7">
        <f t="shared" si="0"/>
        <v>1.0000664893617022</v>
      </c>
    </row>
    <row r="21" spans="1:5">
      <c r="A21" s="5" t="s">
        <v>24</v>
      </c>
      <c r="B21" s="6">
        <v>240</v>
      </c>
      <c r="C21" s="6">
        <v>330</v>
      </c>
      <c r="D21" s="6">
        <v>330</v>
      </c>
      <c r="E21" s="7">
        <f t="shared" si="0"/>
        <v>1</v>
      </c>
    </row>
    <row r="22" spans="1:5">
      <c r="A22" s="5" t="s">
        <v>25</v>
      </c>
      <c r="B22" s="6">
        <v>180</v>
      </c>
      <c r="C22" s="6">
        <v>207</v>
      </c>
      <c r="D22" s="6">
        <v>207</v>
      </c>
      <c r="E22" s="7">
        <f t="shared" si="0"/>
        <v>1</v>
      </c>
    </row>
    <row r="23" spans="1:5">
      <c r="A23" s="8" t="s">
        <v>26</v>
      </c>
      <c r="B23" s="9">
        <v>420</v>
      </c>
      <c r="C23" s="9">
        <v>537</v>
      </c>
      <c r="D23" s="9">
        <v>537</v>
      </c>
      <c r="E23" s="7">
        <f t="shared" si="0"/>
        <v>1</v>
      </c>
    </row>
    <row r="24" spans="1:5">
      <c r="A24" s="5" t="s">
        <v>27</v>
      </c>
      <c r="B24" s="6">
        <v>5980</v>
      </c>
      <c r="C24" s="6">
        <v>6371</v>
      </c>
      <c r="D24" s="6">
        <v>6210</v>
      </c>
      <c r="E24" s="7">
        <f t="shared" si="0"/>
        <v>0.97472924187725629</v>
      </c>
    </row>
    <row r="25" spans="1:5">
      <c r="A25" s="5" t="s">
        <v>28</v>
      </c>
      <c r="B25" s="6">
        <v>0</v>
      </c>
      <c r="C25" s="6">
        <v>234</v>
      </c>
      <c r="D25" s="6">
        <v>234</v>
      </c>
      <c r="E25" s="7">
        <f t="shared" si="0"/>
        <v>1</v>
      </c>
    </row>
    <row r="26" spans="1:5">
      <c r="A26" s="5" t="s">
        <v>29</v>
      </c>
      <c r="B26" s="6">
        <v>0</v>
      </c>
      <c r="C26" s="6">
        <v>18</v>
      </c>
      <c r="D26" s="6">
        <v>18</v>
      </c>
      <c r="E26" s="7">
        <f t="shared" si="0"/>
        <v>1</v>
      </c>
    </row>
    <row r="27" spans="1:5">
      <c r="A27" s="5" t="s">
        <v>30</v>
      </c>
      <c r="B27" s="6">
        <v>4164</v>
      </c>
      <c r="C27" s="6">
        <v>6490</v>
      </c>
      <c r="D27" s="6">
        <v>6479</v>
      </c>
      <c r="E27" s="7">
        <f t="shared" si="0"/>
        <v>0.99830508474576274</v>
      </c>
    </row>
    <row r="28" spans="1:5">
      <c r="A28" s="5" t="s">
        <v>31</v>
      </c>
      <c r="B28" s="6">
        <v>0</v>
      </c>
      <c r="C28" s="6">
        <v>327</v>
      </c>
      <c r="D28" s="6">
        <v>327</v>
      </c>
      <c r="E28" s="7">
        <f t="shared" si="0"/>
        <v>1</v>
      </c>
    </row>
    <row r="29" spans="1:5">
      <c r="A29" s="5" t="s">
        <v>32</v>
      </c>
      <c r="B29" s="6">
        <v>0</v>
      </c>
      <c r="C29" s="6">
        <v>99</v>
      </c>
      <c r="D29" s="6">
        <v>99</v>
      </c>
      <c r="E29" s="7">
        <f t="shared" si="0"/>
        <v>1</v>
      </c>
    </row>
    <row r="30" spans="1:5">
      <c r="A30" s="5" t="s">
        <v>33</v>
      </c>
      <c r="B30" s="6">
        <v>5295</v>
      </c>
      <c r="C30" s="6">
        <v>6368</v>
      </c>
      <c r="D30" s="6">
        <v>6368</v>
      </c>
      <c r="E30" s="7">
        <f t="shared" si="0"/>
        <v>1</v>
      </c>
    </row>
    <row r="31" spans="1:5">
      <c r="A31" s="5" t="s">
        <v>34</v>
      </c>
      <c r="B31" s="6">
        <v>8670</v>
      </c>
      <c r="C31" s="6">
        <v>6597</v>
      </c>
      <c r="D31" s="6">
        <v>6387</v>
      </c>
      <c r="E31" s="7">
        <f t="shared" si="0"/>
        <v>0.96816734879490673</v>
      </c>
    </row>
    <row r="32" spans="1:5" ht="25.5">
      <c r="A32" s="8" t="s">
        <v>35</v>
      </c>
      <c r="B32" s="9">
        <v>24109</v>
      </c>
      <c r="C32" s="9">
        <v>26504</v>
      </c>
      <c r="D32" s="9">
        <v>26123</v>
      </c>
      <c r="E32" s="7">
        <f t="shared" si="0"/>
        <v>0.9856248113492303</v>
      </c>
    </row>
    <row r="33" spans="1:5">
      <c r="A33" s="5" t="s">
        <v>36</v>
      </c>
      <c r="B33" s="6">
        <v>180</v>
      </c>
      <c r="C33" s="6">
        <v>306</v>
      </c>
      <c r="D33" s="6">
        <v>306</v>
      </c>
      <c r="E33" s="7">
        <f t="shared" si="0"/>
        <v>1</v>
      </c>
    </row>
    <row r="34" spans="1:5">
      <c r="A34" s="8" t="s">
        <v>37</v>
      </c>
      <c r="B34" s="9">
        <v>180</v>
      </c>
      <c r="C34" s="9">
        <v>306</v>
      </c>
      <c r="D34" s="9">
        <v>306</v>
      </c>
      <c r="E34" s="7">
        <f t="shared" si="0"/>
        <v>1</v>
      </c>
    </row>
    <row r="35" spans="1:5">
      <c r="A35" s="5" t="s">
        <v>38</v>
      </c>
      <c r="B35" s="6">
        <v>9181</v>
      </c>
      <c r="C35" s="6">
        <v>8825</v>
      </c>
      <c r="D35" s="6">
        <v>8825</v>
      </c>
      <c r="E35" s="7">
        <f t="shared" si="0"/>
        <v>1</v>
      </c>
    </row>
    <row r="36" spans="1:5">
      <c r="A36" s="5" t="s">
        <v>39</v>
      </c>
      <c r="B36" s="6">
        <v>0</v>
      </c>
      <c r="C36" s="6">
        <v>513</v>
      </c>
      <c r="D36" s="6">
        <v>513</v>
      </c>
      <c r="E36" s="7">
        <f t="shared" si="0"/>
        <v>1</v>
      </c>
    </row>
    <row r="37" spans="1:5">
      <c r="A37" s="5" t="s">
        <v>40</v>
      </c>
      <c r="B37" s="6">
        <v>0</v>
      </c>
      <c r="C37" s="6">
        <v>20</v>
      </c>
      <c r="D37" s="6">
        <v>1</v>
      </c>
      <c r="E37" s="7">
        <f t="shared" si="0"/>
        <v>0.05</v>
      </c>
    </row>
    <row r="38" spans="1:5">
      <c r="A38" s="5" t="s">
        <v>41</v>
      </c>
      <c r="B38" s="6">
        <v>0</v>
      </c>
      <c r="C38" s="6">
        <v>146</v>
      </c>
      <c r="D38" s="6">
        <v>146</v>
      </c>
      <c r="E38" s="7">
        <f t="shared" si="0"/>
        <v>1</v>
      </c>
    </row>
    <row r="39" spans="1:5" ht="23.25" customHeight="1">
      <c r="A39" s="8" t="s">
        <v>42</v>
      </c>
      <c r="B39" s="9">
        <v>9181</v>
      </c>
      <c r="C39" s="9">
        <v>9504</v>
      </c>
      <c r="D39" s="9">
        <v>9486</v>
      </c>
      <c r="E39" s="7">
        <f t="shared" si="0"/>
        <v>0.99810606060606055</v>
      </c>
    </row>
    <row r="40" spans="1:5">
      <c r="A40" s="11" t="s">
        <v>43</v>
      </c>
      <c r="B40" s="12">
        <v>47346</v>
      </c>
      <c r="C40" s="12">
        <v>51893</v>
      </c>
      <c r="D40" s="12">
        <v>51493</v>
      </c>
      <c r="E40" s="14">
        <f t="shared" si="0"/>
        <v>0.99229183126818643</v>
      </c>
    </row>
    <row r="41" spans="1:5">
      <c r="A41" s="5" t="s">
        <v>44</v>
      </c>
      <c r="B41" s="6">
        <v>1425</v>
      </c>
      <c r="C41" s="6">
        <v>1380</v>
      </c>
      <c r="D41" s="6">
        <v>0</v>
      </c>
      <c r="E41" s="7">
        <f t="shared" si="0"/>
        <v>0</v>
      </c>
    </row>
    <row r="42" spans="1:5">
      <c r="A42" s="5" t="s">
        <v>45</v>
      </c>
      <c r="B42" s="6">
        <v>0</v>
      </c>
      <c r="C42" s="6">
        <v>0</v>
      </c>
      <c r="D42" s="6">
        <v>0</v>
      </c>
      <c r="E42" s="7"/>
    </row>
    <row r="43" spans="1:5" ht="25.5">
      <c r="A43" s="5" t="s">
        <v>46</v>
      </c>
      <c r="B43" s="6">
        <v>0</v>
      </c>
      <c r="C43" s="6">
        <v>0</v>
      </c>
      <c r="D43" s="6">
        <v>0</v>
      </c>
      <c r="E43" s="7"/>
    </row>
    <row r="44" spans="1:5" ht="25.5">
      <c r="A44" s="5" t="s">
        <v>47</v>
      </c>
      <c r="B44" s="6">
        <v>2320</v>
      </c>
      <c r="C44" s="6">
        <v>2200</v>
      </c>
      <c r="D44" s="6">
        <v>1748</v>
      </c>
      <c r="E44" s="7">
        <f t="shared" si="0"/>
        <v>0.79454545454545455</v>
      </c>
    </row>
    <row r="45" spans="1:5">
      <c r="A45" s="5" t="s">
        <v>48</v>
      </c>
      <c r="B45" s="6">
        <v>2320</v>
      </c>
      <c r="C45" s="6">
        <v>2004</v>
      </c>
      <c r="D45" s="6">
        <v>1553</v>
      </c>
      <c r="E45" s="7">
        <f t="shared" si="0"/>
        <v>0.77495009980039919</v>
      </c>
    </row>
    <row r="46" spans="1:5" ht="25.5">
      <c r="A46" s="5" t="s">
        <v>49</v>
      </c>
      <c r="B46" s="6">
        <v>0</v>
      </c>
      <c r="C46" s="6">
        <v>196</v>
      </c>
      <c r="D46" s="6">
        <v>195</v>
      </c>
      <c r="E46" s="7">
        <f t="shared" si="0"/>
        <v>0.99489795918367352</v>
      </c>
    </row>
    <row r="47" spans="1:5" ht="25.5">
      <c r="A47" s="5" t="s">
        <v>50</v>
      </c>
      <c r="B47" s="6">
        <v>701</v>
      </c>
      <c r="C47" s="6">
        <v>512</v>
      </c>
      <c r="D47" s="6">
        <v>511</v>
      </c>
      <c r="E47" s="7">
        <f t="shared" si="0"/>
        <v>0.998046875</v>
      </c>
    </row>
    <row r="48" spans="1:5" ht="25.5">
      <c r="A48" s="5" t="s">
        <v>51</v>
      </c>
      <c r="B48" s="6">
        <v>701</v>
      </c>
      <c r="C48" s="6">
        <v>512</v>
      </c>
      <c r="D48" s="6">
        <v>511</v>
      </c>
      <c r="E48" s="7">
        <f t="shared" si="0"/>
        <v>0.998046875</v>
      </c>
    </row>
    <row r="49" spans="1:5">
      <c r="A49" s="5" t="s">
        <v>52</v>
      </c>
      <c r="B49" s="6">
        <v>2775</v>
      </c>
      <c r="C49" s="6">
        <v>740</v>
      </c>
      <c r="D49" s="6">
        <v>740</v>
      </c>
      <c r="E49" s="7">
        <f t="shared" si="0"/>
        <v>1</v>
      </c>
    </row>
    <row r="50" spans="1:5" ht="25.5">
      <c r="A50" s="5" t="s">
        <v>53</v>
      </c>
      <c r="B50" s="6">
        <v>2775</v>
      </c>
      <c r="C50" s="6">
        <v>740</v>
      </c>
      <c r="D50" s="6">
        <v>740</v>
      </c>
      <c r="E50" s="7">
        <f t="shared" si="0"/>
        <v>1</v>
      </c>
    </row>
    <row r="51" spans="1:5">
      <c r="A51" s="5" t="s">
        <v>54</v>
      </c>
      <c r="B51" s="6">
        <v>0</v>
      </c>
      <c r="C51" s="6">
        <v>0</v>
      </c>
      <c r="D51" s="6">
        <v>0</v>
      </c>
      <c r="E51" s="7"/>
    </row>
    <row r="52" spans="1:5">
      <c r="A52" s="5" t="s">
        <v>55</v>
      </c>
      <c r="B52" s="6">
        <v>0</v>
      </c>
      <c r="C52" s="6">
        <v>0</v>
      </c>
      <c r="D52" s="6">
        <v>0</v>
      </c>
      <c r="E52" s="7"/>
    </row>
    <row r="53" spans="1:5">
      <c r="A53" s="5" t="s">
        <v>56</v>
      </c>
      <c r="B53" s="6">
        <v>793</v>
      </c>
      <c r="C53" s="6">
        <v>5376</v>
      </c>
      <c r="D53" s="6">
        <v>3889</v>
      </c>
      <c r="E53" s="7">
        <f>D53/C53</f>
        <v>0.72340029761904767</v>
      </c>
    </row>
    <row r="54" spans="1:5" ht="25.5">
      <c r="A54" s="5" t="s">
        <v>57</v>
      </c>
      <c r="B54" s="6">
        <v>45</v>
      </c>
      <c r="C54" s="6">
        <v>154</v>
      </c>
      <c r="D54" s="6">
        <v>154</v>
      </c>
      <c r="E54" s="7">
        <f>D54/C54</f>
        <v>1</v>
      </c>
    </row>
    <row r="55" spans="1:5">
      <c r="A55" s="5" t="s">
        <v>58</v>
      </c>
      <c r="B55" s="6">
        <v>748</v>
      </c>
      <c r="C55" s="6">
        <v>114</v>
      </c>
      <c r="D55" s="6">
        <v>114</v>
      </c>
      <c r="E55" s="7">
        <f>D55/C55</f>
        <v>1</v>
      </c>
    </row>
    <row r="56" spans="1:5" ht="27.6" customHeight="1">
      <c r="A56" s="5" t="s">
        <v>59</v>
      </c>
      <c r="B56" s="6">
        <v>0</v>
      </c>
      <c r="C56" s="6">
        <v>668</v>
      </c>
      <c r="D56" s="6">
        <v>109</v>
      </c>
      <c r="E56" s="7">
        <f>D56/C56</f>
        <v>0.16317365269461079</v>
      </c>
    </row>
    <row r="57" spans="1:5" ht="21" customHeight="1">
      <c r="A57" s="5" t="s">
        <v>60</v>
      </c>
      <c r="B57" s="6">
        <v>0</v>
      </c>
      <c r="C57" s="6">
        <v>4440</v>
      </c>
      <c r="D57" s="6">
        <v>3512</v>
      </c>
      <c r="E57" s="7">
        <f>D57/C57</f>
        <v>0.79099099099099102</v>
      </c>
    </row>
    <row r="58" spans="1:5">
      <c r="A58" s="11" t="s">
        <v>61</v>
      </c>
      <c r="B58" s="12">
        <v>8014</v>
      </c>
      <c r="C58" s="12">
        <v>10208</v>
      </c>
      <c r="D58" s="12">
        <v>6888</v>
      </c>
      <c r="E58" s="14">
        <f t="shared" si="0"/>
        <v>0.67476489028213171</v>
      </c>
    </row>
    <row r="59" spans="1:5" ht="25.5">
      <c r="A59" s="5" t="s">
        <v>62</v>
      </c>
      <c r="B59" s="6">
        <v>0</v>
      </c>
      <c r="C59" s="6">
        <v>1761</v>
      </c>
      <c r="D59" s="6">
        <v>1761</v>
      </c>
      <c r="E59" s="7">
        <f t="shared" si="0"/>
        <v>1</v>
      </c>
    </row>
    <row r="60" spans="1:5">
      <c r="A60" s="5" t="s">
        <v>63</v>
      </c>
      <c r="B60" s="6">
        <v>0</v>
      </c>
      <c r="C60" s="6">
        <v>1803</v>
      </c>
      <c r="D60" s="6">
        <v>1777</v>
      </c>
      <c r="E60" s="7">
        <f t="shared" si="0"/>
        <v>0.98557958957293401</v>
      </c>
    </row>
    <row r="61" spans="1:5" ht="25.5">
      <c r="A61" s="5" t="s">
        <v>64</v>
      </c>
      <c r="B61" s="6">
        <v>2150</v>
      </c>
      <c r="C61" s="6">
        <v>2075</v>
      </c>
      <c r="D61" s="6">
        <v>2005</v>
      </c>
      <c r="E61" s="7">
        <f t="shared" si="0"/>
        <v>0.96626506024096381</v>
      </c>
    </row>
    <row r="62" spans="1:5">
      <c r="A62" s="5" t="s">
        <v>65</v>
      </c>
      <c r="B62" s="6">
        <v>2150</v>
      </c>
      <c r="C62" s="6">
        <v>2075</v>
      </c>
      <c r="D62" s="6">
        <v>2005</v>
      </c>
      <c r="E62" s="7">
        <f t="shared" si="0"/>
        <v>0.96626506024096381</v>
      </c>
    </row>
    <row r="63" spans="1:5" ht="25.5">
      <c r="A63" s="5" t="s">
        <v>66</v>
      </c>
      <c r="B63" s="6">
        <v>5750</v>
      </c>
      <c r="C63" s="6">
        <v>5247</v>
      </c>
      <c r="D63" s="6">
        <v>4407</v>
      </c>
      <c r="E63" s="7">
        <f t="shared" si="0"/>
        <v>0.83990851915380216</v>
      </c>
    </row>
    <row r="64" spans="1:5" ht="17.25" customHeight="1">
      <c r="A64" s="5" t="s">
        <v>67</v>
      </c>
      <c r="B64" s="6">
        <v>19024</v>
      </c>
      <c r="C64" s="6">
        <v>13914</v>
      </c>
      <c r="D64" s="6">
        <v>0</v>
      </c>
      <c r="E64" s="7">
        <f t="shared" si="0"/>
        <v>0</v>
      </c>
    </row>
    <row r="65" spans="1:5">
      <c r="A65" s="11" t="s">
        <v>68</v>
      </c>
      <c r="B65" s="12">
        <v>26924</v>
      </c>
      <c r="C65" s="12">
        <v>23039</v>
      </c>
      <c r="D65" s="12">
        <v>8189</v>
      </c>
      <c r="E65" s="14">
        <f t="shared" si="0"/>
        <v>0.35544077433916405</v>
      </c>
    </row>
    <row r="66" spans="1:5" s="18" customFormat="1">
      <c r="A66" s="15" t="s">
        <v>69</v>
      </c>
      <c r="B66" s="16"/>
      <c r="C66" s="16">
        <v>397</v>
      </c>
      <c r="D66" s="16">
        <v>397</v>
      </c>
      <c r="E66" s="17">
        <f t="shared" si="0"/>
        <v>1</v>
      </c>
    </row>
    <row r="67" spans="1:5">
      <c r="A67" s="5" t="s">
        <v>70</v>
      </c>
      <c r="B67" s="6">
        <v>0</v>
      </c>
      <c r="C67" s="6">
        <v>8380</v>
      </c>
      <c r="D67" s="6">
        <v>8380</v>
      </c>
      <c r="E67" s="7">
        <f t="shared" si="0"/>
        <v>1</v>
      </c>
    </row>
    <row r="68" spans="1:5">
      <c r="A68" s="5" t="s">
        <v>71</v>
      </c>
      <c r="B68" s="6">
        <v>118</v>
      </c>
      <c r="C68" s="6">
        <v>240</v>
      </c>
      <c r="D68" s="6">
        <v>240</v>
      </c>
      <c r="E68" s="7">
        <f t="shared" si="0"/>
        <v>1</v>
      </c>
    </row>
    <row r="69" spans="1:5">
      <c r="A69" s="5" t="s">
        <v>72</v>
      </c>
      <c r="B69" s="6">
        <v>2147</v>
      </c>
      <c r="C69" s="6">
        <v>3282</v>
      </c>
      <c r="D69" s="6">
        <v>2901</v>
      </c>
      <c r="E69" s="7">
        <f t="shared" si="0"/>
        <v>0.88391224862888484</v>
      </c>
    </row>
    <row r="70" spans="1:5" ht="19.5" customHeight="1">
      <c r="A70" s="5" t="s">
        <v>73</v>
      </c>
      <c r="B70" s="6">
        <v>610</v>
      </c>
      <c r="C70" s="6">
        <v>3119</v>
      </c>
      <c r="D70" s="6">
        <v>2972</v>
      </c>
      <c r="E70" s="7">
        <f t="shared" si="0"/>
        <v>0.95286950945815962</v>
      </c>
    </row>
    <row r="71" spans="1:5">
      <c r="A71" s="11" t="s">
        <v>74</v>
      </c>
      <c r="B71" s="12">
        <v>2875</v>
      </c>
      <c r="C71" s="12">
        <v>15418</v>
      </c>
      <c r="D71" s="12">
        <v>14890</v>
      </c>
      <c r="E71" s="14">
        <f t="shared" si="0"/>
        <v>0.9657543131404851</v>
      </c>
    </row>
    <row r="72" spans="1:5">
      <c r="A72" s="5" t="s">
        <v>75</v>
      </c>
      <c r="B72" s="6">
        <v>24260</v>
      </c>
      <c r="C72" s="6">
        <v>24716</v>
      </c>
      <c r="D72" s="6">
        <v>24713</v>
      </c>
      <c r="E72" s="7">
        <f t="shared" si="0"/>
        <v>0.99987862113610615</v>
      </c>
    </row>
    <row r="73" spans="1:5" ht="21.75" customHeight="1">
      <c r="A73" s="5" t="s">
        <v>76</v>
      </c>
      <c r="B73" s="6">
        <v>6553</v>
      </c>
      <c r="C73" s="6">
        <v>6432</v>
      </c>
      <c r="D73" s="6">
        <v>6430</v>
      </c>
      <c r="E73" s="7">
        <f t="shared" si="0"/>
        <v>0.99968905472636815</v>
      </c>
    </row>
    <row r="74" spans="1:5">
      <c r="A74" s="11" t="s">
        <v>77</v>
      </c>
      <c r="B74" s="12">
        <v>30813</v>
      </c>
      <c r="C74" s="12">
        <v>31148</v>
      </c>
      <c r="D74" s="12">
        <v>31143</v>
      </c>
      <c r="E74" s="14">
        <f t="shared" si="0"/>
        <v>0.99983947604982659</v>
      </c>
    </row>
    <row r="75" spans="1:5" ht="25.5">
      <c r="A75" s="5" t="s">
        <v>78</v>
      </c>
      <c r="B75" s="6">
        <v>0</v>
      </c>
      <c r="C75" s="6">
        <v>75</v>
      </c>
      <c r="D75" s="6">
        <v>70</v>
      </c>
      <c r="E75" s="7">
        <f t="shared" si="0"/>
        <v>0.93333333333333335</v>
      </c>
    </row>
    <row r="76" spans="1:5" ht="16.5" customHeight="1">
      <c r="A76" s="5" t="s">
        <v>79</v>
      </c>
      <c r="B76" s="6">
        <v>0</v>
      </c>
      <c r="C76" s="6">
        <v>0</v>
      </c>
      <c r="D76" s="6">
        <v>0</v>
      </c>
      <c r="E76" s="7"/>
    </row>
    <row r="77" spans="1:5" ht="21" customHeight="1">
      <c r="A77" s="11" t="s">
        <v>80</v>
      </c>
      <c r="B77" s="12">
        <v>0</v>
      </c>
      <c r="C77" s="12">
        <v>75</v>
      </c>
      <c r="D77" s="12">
        <v>70</v>
      </c>
      <c r="E77" s="14">
        <f t="shared" ref="E77:E85" si="1">D77/C77</f>
        <v>0.93333333333333335</v>
      </c>
    </row>
    <row r="78" spans="1:5">
      <c r="A78" s="11" t="s">
        <v>81</v>
      </c>
      <c r="B78" s="12">
        <f>B16+B17+B40+B58+B65+B71+B74+B77</f>
        <v>155470</v>
      </c>
      <c r="C78" s="12">
        <f>C16+C17+C40+C58+C65+C71+C74+C77</f>
        <v>183737</v>
      </c>
      <c r="D78" s="12">
        <f>D16+D17+D40+D58+D65+D71+D74+D77</f>
        <v>164624</v>
      </c>
      <c r="E78" s="14">
        <f t="shared" si="1"/>
        <v>0.89597631397051225</v>
      </c>
    </row>
    <row r="79" spans="1:5">
      <c r="E79" s="7"/>
    </row>
    <row r="80" spans="1:5" ht="24.95" customHeight="1">
      <c r="A80" s="5" t="s">
        <v>82</v>
      </c>
      <c r="B80" s="6">
        <v>0</v>
      </c>
      <c r="C80" s="6">
        <v>7430</v>
      </c>
      <c r="D80" s="6">
        <v>7430</v>
      </c>
      <c r="E80" s="7">
        <f t="shared" si="1"/>
        <v>1</v>
      </c>
    </row>
    <row r="81" spans="1:5" ht="18" customHeight="1">
      <c r="A81" s="5" t="s">
        <v>83</v>
      </c>
      <c r="B81" s="6">
        <v>5713</v>
      </c>
      <c r="C81" s="6">
        <v>10720</v>
      </c>
      <c r="D81" s="6">
        <v>10720</v>
      </c>
      <c r="E81" s="7">
        <f t="shared" si="1"/>
        <v>1</v>
      </c>
    </row>
    <row r="82" spans="1:5" ht="16.5" customHeight="1">
      <c r="A82" s="5" t="s">
        <v>84</v>
      </c>
      <c r="B82" s="6">
        <v>105344</v>
      </c>
      <c r="C82" s="6">
        <v>107003</v>
      </c>
      <c r="D82" s="6">
        <v>103859</v>
      </c>
      <c r="E82" s="7">
        <f t="shared" si="1"/>
        <v>0.97061764623421776</v>
      </c>
    </row>
    <row r="83" spans="1:5">
      <c r="A83" s="11" t="s">
        <v>85</v>
      </c>
      <c r="B83" s="12">
        <f>SUM(B80:B82)</f>
        <v>111057</v>
      </c>
      <c r="C83" s="12">
        <f>SUM(C80:C82)</f>
        <v>125153</v>
      </c>
      <c r="D83" s="12">
        <f>SUM(D80:D82)</f>
        <v>122009</v>
      </c>
      <c r="E83" s="14">
        <f t="shared" si="1"/>
        <v>0.97487874841194377</v>
      </c>
    </row>
    <row r="84" spans="1:5" ht="8.1" customHeight="1">
      <c r="E84" s="7"/>
    </row>
    <row r="85" spans="1:5">
      <c r="A85" s="20" t="s">
        <v>86</v>
      </c>
      <c r="B85" s="21">
        <f>B78+B83</f>
        <v>266527</v>
      </c>
      <c r="C85" s="21">
        <f>C78+C83</f>
        <v>308890</v>
      </c>
      <c r="D85" s="21">
        <f>D78+D83</f>
        <v>286633</v>
      </c>
      <c r="E85" s="22">
        <f t="shared" si="1"/>
        <v>0.9279452232186215</v>
      </c>
    </row>
  </sheetData>
  <mergeCells count="2">
    <mergeCell ref="A1:E1"/>
    <mergeCell ref="A2:E2"/>
  </mergeCells>
  <printOptions gridLines="1"/>
  <pageMargins left="0.94488188976377963" right="0.94488188976377963" top="0.98425196850393704" bottom="0.98425196850393704" header="0.51181102362204722" footer="0.51181102362204722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7.m_Kiadások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2016-05-23T06:49:05Z</dcterms:created>
  <dcterms:modified xsi:type="dcterms:W3CDTF">2016-05-23T06:49:13Z</dcterms:modified>
</cp:coreProperties>
</file>