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6sz. mell." sheetId="1" r:id="rId1"/>
  </sheets>
  <calcPr calcId="124519"/>
</workbook>
</file>

<file path=xl/calcChain.xml><?xml version="1.0" encoding="utf-8"?>
<calcChain xmlns="http://schemas.openxmlformats.org/spreadsheetml/2006/main">
  <c r="M32" i="1"/>
  <c r="L32"/>
  <c r="K32"/>
  <c r="K24"/>
  <c r="J24"/>
  <c r="I24"/>
  <c r="H24"/>
  <c r="G24"/>
  <c r="F24"/>
  <c r="E24"/>
  <c r="D24"/>
  <c r="C24"/>
  <c r="M24" s="1"/>
  <c r="B24"/>
  <c r="M23"/>
  <c r="L23"/>
  <c r="M22"/>
  <c r="L22"/>
  <c r="M18"/>
  <c r="L18"/>
  <c r="L24" s="1"/>
  <c r="K15"/>
  <c r="J15"/>
  <c r="I15"/>
  <c r="H15"/>
  <c r="G15"/>
  <c r="F15"/>
  <c r="E15"/>
  <c r="D15"/>
  <c r="C15"/>
  <c r="M15" s="1"/>
  <c r="B15"/>
  <c r="M14"/>
  <c r="L14"/>
  <c r="M13"/>
  <c r="L13"/>
  <c r="M12"/>
  <c r="L12"/>
  <c r="M9"/>
  <c r="L9"/>
  <c r="M8"/>
  <c r="L8"/>
  <c r="L15" s="1"/>
  <c r="K6"/>
  <c r="J6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<sst xmlns="http://schemas.openxmlformats.org/spreadsheetml/2006/main" count="56" uniqueCount="48">
  <si>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</si>
  <si>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Tiszavasvári Város Önkormányzata ASP központhoz való csatlakozása                                                                      KÖFOP-1.2.1-VEKOP-16-2017-00806</t>
  </si>
  <si>
    <t>5.6. melléklet a 12/2018. (V.31.)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</si>
  <si>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</si>
  <si>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</si>
  <si>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</si>
  <si>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</si>
  <si>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</si>
  <si>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</si>
  <si>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</si>
  <si>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</si>
  <si>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2017. előtt</t>
  </si>
  <si>
    <t>2017. évi</t>
  </si>
  <si>
    <t>2017. után</t>
  </si>
  <si>
    <t>Összesen</t>
  </si>
  <si>
    <t>Telj. %-a 2017.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</si>
  <si>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</si>
  <si>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</si>
  <si>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</si>
  <si>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</si>
  <si>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</si>
  <si>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</si>
  <si>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</si>
  <si>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</si>
  <si>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</si>
  <si>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</si>
  <si>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</si>
  <si>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</si>
  <si>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</si>
  <si>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</si>
  <si>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</si>
  <si>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</si>
  <si>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</si>
  <si>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</si>
  <si>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</si>
  <si>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</si>
  <si>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</si>
  <si>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</si>
  <si>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</si>
  <si>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</si>
  <si>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</si>
  <si>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</si>
  <si>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</si>
  <si>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2017.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</si>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</sst>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40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26" applyNumberFormat="0" applyAlignment="0" applyProtection="0"/>
    <xf numFmtId="0" fontId="21" fillId="14" borderId="27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11" borderId="26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31" applyNumberForma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0" applyNumberFormat="0" applyBorder="0" applyAlignment="0" applyProtection="0"/>
    <xf numFmtId="0" fontId="18" fillId="0" borderId="0"/>
    <xf numFmtId="0" fontId="1" fillId="0" borderId="0"/>
    <xf numFmtId="0" fontId="23" fillId="0" borderId="0"/>
    <xf numFmtId="0" fontId="23" fillId="0" borderId="0"/>
    <xf numFmtId="0" fontId="34" fillId="0" borderId="0"/>
    <xf numFmtId="0" fontId="1" fillId="6" borderId="32" applyNumberFormat="0" applyFont="0" applyAlignment="0" applyProtection="0"/>
    <xf numFmtId="0" fontId="36" fillId="19" borderId="33" applyNumberFormat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 applyProtection="1">
      <alignment horizontal="left" vertical="center" wrapText="1"/>
      <protection locked="0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>
      <alignment horizont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48"/>
  <sheetViews>
    <sheetView tabSelected="1" zoomScaleNormal="130" zoomScaleSheetLayoutView="100" workbookViewId="0">
      <selection activeCell="N1" sqref="N1:N32"/>
    </sheetView>
  </sheetViews>
  <sheetFormatPr defaultColWidth="8" defaultRowHeight="12.75"/>
  <cols>
    <col min="1" max="1" width="24.42578125" style="5" customWidth="1"/>
    <col min="2" max="13" width="8.5703125" style="5" customWidth="1"/>
    <col min="14" max="14" width="3.42578125" style="5" customWidth="1"/>
    <col min="15" max="256" width="8" style="5"/>
    <col min="257" max="257" width="24.42578125" style="5" customWidth="1"/>
    <col min="258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41" width="8.5703125" style="5" customWidth="1"/>
    <col min="16142" max="16142" width="3.42578125" style="5" customWidth="1"/>
    <col min="16143" max="16384" width="8" style="5"/>
  </cols>
  <sheetData>
    <row r="1" spans="1:14" ht="39.75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2017. előtt</v>
      </c>
      <c r="K6" s="16" t="str">
        <f>+F6</f>
        <v>2017. évi</v>
      </c>
      <c r="L6" s="18" t="s">
        <v>14</v>
      </c>
      <c r="M6" s="16" t="s">
        <v>15</v>
      </c>
      <c r="N6" s="4"/>
    </row>
    <row r="7" spans="1:14" ht="13.5" thickBot="1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t="shared" ref="L8:L14" si="0">+J8+K8</f>
        <v>0</v>
      </c>
      <c r="M8" s="27" t="str">
        <f t="shared" ref="M8:M15" si="1">IF((C8&lt;&gt;0),ROUND((L8/C8)*100,1),"")</f>
        <v/>
      </c>
      <c r="N8" s="4"/>
    </row>
    <row r="9" spans="1:14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 t="str">
        <f t="shared" si="1"/>
        <v/>
      </c>
      <c r="N9" s="4"/>
    </row>
    <row r="10" spans="1:14">
      <c r="A10" s="33" t="s">
        <v>31</v>
      </c>
      <c r="B10" s="34">
        <v>9000000</v>
      </c>
      <c r="C10" s="35">
        <v>9000000</v>
      </c>
      <c r="D10" s="35"/>
      <c r="E10" s="35"/>
      <c r="F10" s="35">
        <v>5275000</v>
      </c>
      <c r="G10" s="35">
        <v>5275000</v>
      </c>
      <c r="H10" s="35">
        <v>3725000</v>
      </c>
      <c r="I10" s="35">
        <v>3725000</v>
      </c>
      <c r="J10" s="35"/>
      <c r="K10" s="35">
        <v>5275000</v>
      </c>
      <c r="L10" s="31">
        <v>5275000</v>
      </c>
      <c r="M10" s="32"/>
      <c r="N10" s="4"/>
    </row>
    <row r="11" spans="1:14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/>
      <c r="M11" s="32"/>
      <c r="N11" s="4"/>
    </row>
    <row r="12" spans="1:14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 t="str">
        <f t="shared" si="1"/>
        <v/>
      </c>
      <c r="N12" s="4"/>
    </row>
    <row r="13" spans="1:14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 t="str">
        <f t="shared" si="1"/>
        <v/>
      </c>
      <c r="N13" s="4"/>
    </row>
    <row r="14" spans="1:14" ht="1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 t="str">
        <f t="shared" si="1"/>
        <v/>
      </c>
      <c r="N14" s="4"/>
    </row>
    <row r="15" spans="1:14" ht="13.5" thickBot="1">
      <c r="A15" s="40" t="s">
        <v>35</v>
      </c>
      <c r="B15" s="41">
        <f t="shared" ref="B15:L15" si="2">B8+SUM(B10:B14)</f>
        <v>9000000</v>
      </c>
      <c r="C15" s="41">
        <f t="shared" si="2"/>
        <v>9000000</v>
      </c>
      <c r="D15" s="41">
        <f t="shared" si="2"/>
        <v>0</v>
      </c>
      <c r="E15" s="41">
        <f t="shared" si="2"/>
        <v>0</v>
      </c>
      <c r="F15" s="41">
        <f t="shared" si="2"/>
        <v>5275000</v>
      </c>
      <c r="G15" s="41">
        <f t="shared" si="2"/>
        <v>5275000</v>
      </c>
      <c r="H15" s="41">
        <f t="shared" si="2"/>
        <v>3725000</v>
      </c>
      <c r="I15" s="41">
        <f t="shared" si="2"/>
        <v>3725000</v>
      </c>
      <c r="J15" s="41">
        <f t="shared" si="2"/>
        <v>0</v>
      </c>
      <c r="K15" s="41">
        <f t="shared" si="2"/>
        <v>5275000</v>
      </c>
      <c r="L15" s="41">
        <f t="shared" si="2"/>
        <v>5275000</v>
      </c>
      <c r="M15" s="42">
        <f t="shared" si="1"/>
        <v>58.6</v>
      </c>
      <c r="N15" s="4"/>
    </row>
    <row r="16" spans="1:14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>
      <c r="A18" s="49" t="s">
        <v>37</v>
      </c>
      <c r="B18" s="23"/>
      <c r="C18" s="24"/>
      <c r="D18" s="24"/>
      <c r="E18" s="25"/>
      <c r="F18" s="24"/>
      <c r="G18" s="24"/>
      <c r="H18" s="24"/>
      <c r="I18" s="24"/>
      <c r="J18" s="24"/>
      <c r="K18" s="24"/>
      <c r="L18" s="50">
        <f t="shared" ref="L18:L23" si="3">+J18+K18</f>
        <v>0</v>
      </c>
      <c r="M18" s="27" t="str">
        <f t="shared" ref="M18:M24" si="4">IF((C18&lt;&gt;0),ROUND((L18/C18)*100,1),"")</f>
        <v/>
      </c>
      <c r="N18" s="4"/>
    </row>
    <row r="19" spans="1:14">
      <c r="A19" s="51" t="s">
        <v>38</v>
      </c>
      <c r="B19" s="29">
        <v>2160000</v>
      </c>
      <c r="C19" s="35">
        <v>2160000</v>
      </c>
      <c r="D19" s="35"/>
      <c r="E19" s="35"/>
      <c r="F19" s="35">
        <v>2160000</v>
      </c>
      <c r="G19" s="35">
        <v>2160000</v>
      </c>
      <c r="H19" s="35"/>
      <c r="I19" s="35"/>
      <c r="J19" s="35"/>
      <c r="K19" s="35">
        <v>2160000</v>
      </c>
      <c r="L19" s="52">
        <v>2160000</v>
      </c>
      <c r="M19" s="32"/>
      <c r="N19" s="4"/>
    </row>
    <row r="20" spans="1:14">
      <c r="A20" s="51" t="s">
        <v>39</v>
      </c>
      <c r="B20" s="34">
        <v>6840000</v>
      </c>
      <c r="C20" s="35">
        <v>6840000</v>
      </c>
      <c r="D20" s="35"/>
      <c r="E20" s="35"/>
      <c r="F20" s="35">
        <v>3115000</v>
      </c>
      <c r="G20" s="35">
        <v>3115000</v>
      </c>
      <c r="H20" s="35">
        <v>3725000</v>
      </c>
      <c r="I20" s="35">
        <v>3725000</v>
      </c>
      <c r="J20" s="35"/>
      <c r="K20" s="35">
        <v>3115000</v>
      </c>
      <c r="L20" s="52">
        <v>3115000</v>
      </c>
      <c r="M20" s="32"/>
      <c r="N20" s="4"/>
    </row>
    <row r="21" spans="1:14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/>
      <c r="M21" s="32"/>
      <c r="N21" s="4"/>
    </row>
    <row r="22" spans="1:14">
      <c r="A22" s="5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 t="str">
        <f t="shared" si="4"/>
        <v/>
      </c>
      <c r="N22" s="4"/>
    </row>
    <row r="23" spans="1:14" ht="13.5" thickBot="1">
      <c r="A23" s="54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 t="str">
        <f t="shared" si="4"/>
        <v/>
      </c>
      <c r="N23" s="4"/>
    </row>
    <row r="24" spans="1:14" ht="13.5" thickBot="1">
      <c r="A24" s="55" t="s">
        <v>41</v>
      </c>
      <c r="B24" s="41">
        <f t="shared" ref="B24:L24" si="5">SUM(B18:B23)</f>
        <v>9000000</v>
      </c>
      <c r="C24" s="41">
        <f t="shared" si="5"/>
        <v>9000000</v>
      </c>
      <c r="D24" s="41">
        <f t="shared" si="5"/>
        <v>0</v>
      </c>
      <c r="E24" s="41">
        <f t="shared" si="5"/>
        <v>0</v>
      </c>
      <c r="F24" s="41">
        <f t="shared" si="5"/>
        <v>5275000</v>
      </c>
      <c r="G24" s="41">
        <f t="shared" si="5"/>
        <v>5275000</v>
      </c>
      <c r="H24" s="41">
        <f t="shared" si="5"/>
        <v>3725000</v>
      </c>
      <c r="I24" s="41">
        <f t="shared" si="5"/>
        <v>3725000</v>
      </c>
      <c r="J24" s="41">
        <f t="shared" si="5"/>
        <v>0</v>
      </c>
      <c r="K24" s="41">
        <f t="shared" si="5"/>
        <v>5275000</v>
      </c>
      <c r="L24" s="41">
        <f t="shared" si="5"/>
        <v>5275000</v>
      </c>
      <c r="M24" s="42">
        <f t="shared" si="4"/>
        <v>58.6</v>
      </c>
      <c r="N24" s="4"/>
    </row>
    <row r="25" spans="1:14">
      <c r="A25" s="56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"/>
    </row>
    <row r="26" spans="1:14" ht="5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ht="15.75">
      <c r="A27" s="58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"/>
    </row>
    <row r="28" spans="1:14" ht="12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7" t="s">
        <v>3</v>
      </c>
      <c r="M28" s="7"/>
      <c r="N28" s="4"/>
    </row>
    <row r="29" spans="1:14" ht="21.75" thickBot="1">
      <c r="A29" s="60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62" t="s">
        <v>45</v>
      </c>
      <c r="L29" s="62" t="s">
        <v>46</v>
      </c>
      <c r="M29" s="62" t="s">
        <v>6</v>
      </c>
      <c r="N29" s="4"/>
    </row>
    <row r="30" spans="1:14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25"/>
      <c r="L30" s="65"/>
      <c r="M30" s="65"/>
      <c r="N30" s="4"/>
    </row>
    <row r="31" spans="1:14" ht="13.5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38"/>
      <c r="M31" s="38"/>
      <c r="N31" s="4"/>
    </row>
    <row r="32" spans="1:14" ht="13.5" thickBot="1">
      <c r="A32" s="69" t="s">
        <v>47</v>
      </c>
      <c r="B32" s="70"/>
      <c r="C32" s="70"/>
      <c r="D32" s="70"/>
      <c r="E32" s="70"/>
      <c r="F32" s="70"/>
      <c r="G32" s="70"/>
      <c r="H32" s="70"/>
      <c r="I32" s="70"/>
      <c r="J32" s="70"/>
      <c r="K32" s="71">
        <f>SUM(K30:K31)</f>
        <v>0</v>
      </c>
      <c r="L32" s="71">
        <f>SUM(L30:L31)</f>
        <v>0</v>
      </c>
      <c r="M32" s="71">
        <f>SUM(M30:M31)</f>
        <v>0</v>
      </c>
      <c r="N32" s="4"/>
    </row>
    <row r="33" spans="1:14">
      <c r="N33" s="72"/>
    </row>
    <row r="48" spans="1:14">
      <c r="A48" s="7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5.6sz.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2018-06-04T12:32:05Z</dcterms:created>
  <dcterms:modified xsi:type="dcterms:W3CDTF">2018-06-04T12:32:05Z</dcterms:modified>
</cp:coreProperties>
</file>