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7" i="4"/>
  <c r="C18"/>
  <c r="C8"/>
  <c r="C12"/>
  <c r="C63" i="2"/>
  <c r="C79"/>
  <c r="C70"/>
  <c r="C25"/>
  <c r="C35" i="3"/>
  <c r="C33" s="1"/>
  <c r="C11"/>
  <c r="C20" l="1"/>
  <c r="C15" i="2"/>
  <c r="C10"/>
  <c r="C28" i="7"/>
  <c r="C19"/>
  <c r="C20" s="1"/>
  <c r="E17" i="6"/>
  <c r="E16"/>
  <c r="E15"/>
  <c r="E14"/>
  <c r="C25" i="4" l="1"/>
  <c r="C9" i="3"/>
  <c r="C40"/>
  <c r="C13"/>
  <c r="C55" i="2"/>
  <c r="C28"/>
  <c r="C20"/>
  <c r="C19" s="1"/>
  <c r="C22"/>
  <c r="C83"/>
  <c r="C74"/>
  <c r="C69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4" i="3" l="1"/>
  <c r="C26" i="1"/>
  <c r="C18"/>
  <c r="I25"/>
  <c r="I27" s="1"/>
  <c r="H25"/>
  <c r="H27" s="1"/>
  <c r="C25"/>
  <c r="C43" i="3"/>
  <c r="C9" i="2"/>
  <c r="C67"/>
  <c r="C88" s="1"/>
  <c r="E18" i="1"/>
  <c r="H18"/>
  <c r="E27"/>
  <c r="D27"/>
  <c r="J18"/>
  <c r="D18"/>
  <c r="J25"/>
  <c r="J27" s="1"/>
  <c r="I18"/>
  <c r="C27" l="1"/>
  <c r="C42" i="2"/>
  <c r="E19" i="1"/>
  <c r="H19"/>
  <c r="J19"/>
  <c r="D19"/>
  <c r="C19"/>
  <c r="I19"/>
</calcChain>
</file>

<file path=xl/sharedStrings.xml><?xml version="1.0" encoding="utf-8"?>
<sst xmlns="http://schemas.openxmlformats.org/spreadsheetml/2006/main" count="502" uniqueCount="361">
  <si>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</si>
  <si>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</si>
  <si>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</si>
  <si>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</si>
  <si>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</si>
  <si>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</si>
  <si>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</si>
  <si>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</si>
  <si>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</si>
  <si>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</si>
  <si>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</si>
  <si>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</si>
  <si>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</si>
  <si>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</si>
  <si>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</si>
  <si>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</si>
  <si>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</si>
  <si>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</si>
  <si>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</si>
  <si>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</si>
  <si>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</si>
  <si>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</si>
  <si>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</si>
  <si>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</si>
  <si>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</si>
  <si>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</si>
  <si>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</si>
  <si>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</si>
  <si>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</si>
  <si>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</si>
  <si>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</si>
  <si>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</si>
  <si>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</si>
  <si>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</si>
  <si>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</si>
  <si>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</si>
  <si>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</si>
  <si>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</si>
  <si>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</si>
  <si>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</si>
  <si>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</si>
  <si>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</si>
  <si>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</si>
  <si>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</si>
  <si>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</si>
  <si>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</si>
  <si>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</si>
  <si>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</si>
  <si>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</si>
  <si>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</si>
  <si>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</si>
  <si>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</si>
  <si>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</si>
  <si>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</si>
  <si>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</si>
  <si>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</si>
  <si>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</si>
  <si>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</si>
  <si>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</si>
  <si>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</si>
  <si>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</si>
  <si>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</si>
  <si>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</si>
  <si>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</si>
  <si>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</si>
  <si>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</si>
  <si>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</si>
  <si>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</si>
  <si>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</si>
  <si>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</si>
  <si>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</si>
  <si>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</si>
  <si>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</si>
  <si>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</si>
  <si>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</si>
  <si>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</si>
  <si>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</si>
  <si>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</si>
  <si>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</si>
  <si>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</si>
  <si>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</si>
  <si>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</si>
  <si>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</si>
  <si>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</si>
  <si>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</si>
  <si>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</si>
  <si>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</si>
  <si>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</si>
  <si>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</si>
  <si>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</si>
  <si>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</si>
  <si>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</si>
  <si>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</si>
  <si>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</si>
  <si>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</si>
  <si>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</si>
  <si>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</si>
  <si>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</si>
  <si>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</si>
  <si>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</si>
  <si>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</si>
  <si>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</si>
  <si>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</si>
  <si>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</si>
  <si>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</si>
  <si>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</si>
  <si>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</si>
  <si>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</si>
  <si>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</si>
  <si>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</si>
  <si>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</si>
  <si>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</si>
  <si>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</si>
  <si>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</si>
  <si>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</si>
  <si>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</si>
  <si>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</si>
  <si>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</si>
  <si>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</si>
  <si>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</si>
  <si>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</si>
  <si>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</si>
  <si>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</si>
  <si>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</si>
  <si>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</si>
  <si>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</si>
  <si>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</si>
  <si>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</si>
  <si>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</si>
  <si>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</si>
  <si>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</si>
  <si>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</si>
  <si>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</si>
  <si>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</si>
  <si>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</si>
  <si>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</si>
  <si>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</si>
  <si>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</si>
  <si>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</si>
  <si>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</si>
  <si>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</si>
  <si>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</si>
  <si>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</si>
  <si>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</si>
  <si>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</si>
  <si>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</si>
  <si>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</si>
  <si>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</si>
  <si>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</si>
  <si>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</si>
  <si>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</si>
  <si>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</si>
  <si>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</si>
  <si>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</si>
  <si>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</si>
  <si>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</si>
  <si>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</si>
  <si>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</si>
  <si>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</si>
  <si>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</si>
  <si>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</si>
  <si>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</si>
  <si>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</si>
  <si>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</si>
  <si>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</si>
  <si>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</si>
  <si>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</si>
  <si>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</si>
  <si>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</si>
  <si>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</si>
  <si>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</si>
  <si>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</si>
  <si>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</si>
  <si>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</si>
  <si>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</si>
  <si>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</si>
  <si>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</si>
  <si>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</si>
  <si>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</si>
  <si>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</si>
  <si>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</si>
  <si>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</si>
  <si>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</si>
  <si>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</si>
  <si>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</si>
  <si>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</si>
  <si>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</si>
  <si>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</si>
  <si>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</si>
  <si>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</si>
  <si>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</si>
  <si>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</si>
  <si>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</si>
  <si>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</si>
  <si>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</si>
  <si>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</si>
  <si>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</si>
  <si>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</si>
  <si>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</si>
  <si>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</si>
  <si>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</si>
  <si>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</si>
  <si>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</si>
  <si>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</si>
  <si>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</si>
  <si>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</si>
  <si>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</si>
  <si>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</si>
  <si>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</si>
  <si>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</si>
  <si>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</si>
  <si>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</si>
  <si>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</si>
  <si>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</si>
  <si>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</si>
  <si>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</si>
  <si>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</si>
  <si>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</si>
  <si>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</si>
  <si>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</si>
  <si>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</si>
  <si>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</si>
  <si>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</si>
  <si>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</si>
  <si>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</si>
  <si>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</si>
  <si>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</si>
  <si>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</si>
  <si>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</si>
  <si>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</si>
  <si>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</si>
  <si>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</si>
  <si>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</si>
  <si>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</si>
  <si>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</si>
  <si>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</si>
  <si>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</si>
  <si>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</si>
  <si>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</si>
  <si>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</si>
  <si>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</si>
  <si>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</si>
  <si>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</si>
  <si>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</si>
  <si>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</si>
  <si>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</si>
  <si>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</si>
  <si>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</si>
  <si>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</si>
  <si>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</si>
  <si>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</si>
  <si>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</si>
  <si>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</si>
  <si>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</si>
  <si>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</si>
  <si>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</si>
  <si>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</si>
  <si>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</si>
  <si>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</si>
  <si>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</si>
  <si>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</si>
  <si>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</si>
  <si>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</si>
  <si>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</si>
  <si>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</si>
  <si>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</si>
  <si>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</si>
  <si>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</si>
  <si>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</si>
  <si>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</si>
  <si>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</si>
  <si>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</si>
  <si>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</si>
  <si>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</si>
  <si>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</si>
  <si>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</si>
  <si>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</si>
  <si>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</si>
  <si>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</si>
  <si>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</si>
  <si>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</si>
  <si>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</si>
  <si>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</si>
  <si>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</si>
  <si>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</si>
  <si>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</si>
  <si>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</si>
  <si>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</si>
  <si>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</si>
  <si>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</si>
  <si>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</si>
  <si>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</si>
  <si>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</si>
  <si>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</si>
  <si>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</si>
  <si>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</si>
  <si>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</si>
  <si>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</si>
  <si>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</si>
  <si>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</si>
  <si>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</si>
  <si>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</si>
  <si>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</si>
  <si>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</si>
  <si>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</si>
  <si>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</si>
  <si>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</si>
  <si>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</si>
  <si>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</si>
  <si>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</si>
  <si>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</si>
  <si>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</si>
  <si>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</si>
  <si>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</si>
  <si>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</si>
  <si>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</si>
  <si>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</si>
  <si>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</si>
  <si>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</si>
  <si>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</si>
  <si>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</si>
  <si>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</si>
  <si>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</si>
  <si>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</si>
  <si>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</si>
  <si>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K1101</t>
  </si>
  <si>
    <t>K1113</t>
  </si>
  <si>
    <t>Foglalkoztatottak egyéb személyi juttatásai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</si>
  <si>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</si>
  <si>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</si>
  <si>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</si>
  <si>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</si>
  <si>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</si>
  <si>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</si>
  <si>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</si>
  <si>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</si>
  <si>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5.számú melléklet</t>
  </si>
  <si>
    <t>A ___/2018. (____) önkormányzati rendelethez</t>
  </si>
  <si>
    <t>társulásoknak és költségvetési szerveiknek</t>
  </si>
  <si>
    <t>Felsőjánosfa Község Önkormányzatának 2017. évi költségvetési mérlege</t>
  </si>
  <si>
    <t>Felsőjánosfa Község Önkormányzata                                                                                                      2017. évi működési bevételei és kiadásai kiemelt előirányzatonként</t>
  </si>
  <si>
    <t>Fejezeti kezelésű előirányzatok</t>
  </si>
  <si>
    <t>Talajterhelési díj</t>
  </si>
  <si>
    <t>Késedelmi pótlék</t>
  </si>
  <si>
    <t>Települési támogatás (tanévkezdési, újszülött, temetési, rendkívüli)</t>
  </si>
  <si>
    <t>Önk. által saját hatáskörben adott más ellátás (Bursa, idősek)</t>
  </si>
  <si>
    <t>Egyéb az önkormányzat rendeletében megállapított juttatás (szoc.tűzifa)</t>
  </si>
  <si>
    <t>védőnő</t>
  </si>
  <si>
    <t>Nonprofit gazdasági társaságok</t>
  </si>
  <si>
    <t>Felsőjánosfa Község Önkormányzata                                                                                                      2017. évi felhalmozási bevételei és kiadásai kiemelt előirányzatonként</t>
  </si>
  <si>
    <t>Felsőjánosfa Község Önkormányzata                                                                                                      2017. évi beruházásai és felújítási kiadásai feladatonként/célonként</t>
  </si>
  <si>
    <t>Sátor vásárlása</t>
  </si>
  <si>
    <t>Konyhabútor beszerzése</t>
  </si>
  <si>
    <t>Egyéb gépbeszerzés</t>
  </si>
  <si>
    <t>Víz- és szennyvízközmű felújítása</t>
  </si>
  <si>
    <t>Arany utca felújítása</t>
  </si>
  <si>
    <t>Pince felújítása</t>
  </si>
  <si>
    <t>K74</t>
  </si>
  <si>
    <t>Felújítási célú előzetesen felszámított ÁFA</t>
  </si>
  <si>
    <t>K67</t>
  </si>
  <si>
    <t>Beruházási célú előzetesen felszámított ÁFA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</si>
</sst>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I13" sqref="I13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7" t="s">
        <v>337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15.75">
      <c r="A3" s="257" t="s">
        <v>339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ht="15.75" thickBot="1">
      <c r="J4" s="82" t="s">
        <v>75</v>
      </c>
    </row>
    <row r="5" spans="1:10" ht="15.75" thickTop="1">
      <c r="A5" s="258" t="s">
        <v>0</v>
      </c>
      <c r="B5" s="260" t="s">
        <v>1</v>
      </c>
      <c r="C5" s="253" t="s">
        <v>314</v>
      </c>
      <c r="D5" s="255" t="s">
        <v>2</v>
      </c>
      <c r="E5" s="262"/>
      <c r="F5" s="263" t="s">
        <v>3</v>
      </c>
      <c r="G5" s="260" t="s">
        <v>1</v>
      </c>
      <c r="H5" s="253" t="s">
        <v>314</v>
      </c>
      <c r="I5" s="255" t="s">
        <v>2</v>
      </c>
      <c r="J5" s="256"/>
    </row>
    <row r="6" spans="1:10" ht="39" thickBot="1">
      <c r="A6" s="259"/>
      <c r="B6" s="261"/>
      <c r="C6" s="254"/>
      <c r="D6" s="2" t="s">
        <v>4</v>
      </c>
      <c r="E6" s="3" t="s">
        <v>5</v>
      </c>
      <c r="F6" s="264"/>
      <c r="G6" s="265"/>
      <c r="H6" s="254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13607</v>
      </c>
      <c r="D8" s="14">
        <v>13607</v>
      </c>
      <c r="E8" s="15"/>
      <c r="F8" s="16" t="s">
        <v>11</v>
      </c>
      <c r="G8" s="13" t="s">
        <v>12</v>
      </c>
      <c r="H8" s="14">
        <v>6588</v>
      </c>
      <c r="I8" s="14">
        <v>6588</v>
      </c>
      <c r="J8" s="18"/>
    </row>
    <row r="9" spans="1:10" ht="15" customHeight="1">
      <c r="A9" s="12" t="s">
        <v>59</v>
      </c>
      <c r="B9" s="13" t="s">
        <v>60</v>
      </c>
      <c r="C9" s="14">
        <v>3944</v>
      </c>
      <c r="D9" s="14">
        <v>3944</v>
      </c>
      <c r="E9" s="15"/>
      <c r="F9" s="16" t="s">
        <v>15</v>
      </c>
      <c r="G9" s="13" t="s">
        <v>52</v>
      </c>
      <c r="H9" s="14">
        <v>1160</v>
      </c>
      <c r="I9" s="14">
        <v>1160</v>
      </c>
      <c r="J9" s="18"/>
    </row>
    <row r="10" spans="1:10" ht="15" customHeight="1">
      <c r="A10" s="12" t="s">
        <v>13</v>
      </c>
      <c r="B10" s="13" t="s">
        <v>14</v>
      </c>
      <c r="C10" s="14">
        <v>4175</v>
      </c>
      <c r="D10" s="14">
        <v>3975</v>
      </c>
      <c r="E10" s="15">
        <v>200</v>
      </c>
      <c r="F10" s="16" t="s">
        <v>17</v>
      </c>
      <c r="G10" s="13" t="s">
        <v>18</v>
      </c>
      <c r="H10" s="14">
        <v>7559</v>
      </c>
      <c r="I10" s="14">
        <v>7559</v>
      </c>
      <c r="J10" s="18"/>
    </row>
    <row r="11" spans="1:10" ht="15" customHeight="1">
      <c r="A11" s="12" t="s">
        <v>10</v>
      </c>
      <c r="B11" s="13" t="s">
        <v>61</v>
      </c>
      <c r="C11" s="14">
        <v>1281</v>
      </c>
      <c r="D11" s="14">
        <v>1281</v>
      </c>
      <c r="E11" s="15"/>
      <c r="F11" s="16" t="s">
        <v>20</v>
      </c>
      <c r="G11" s="13" t="s">
        <v>21</v>
      </c>
      <c r="H11" s="14">
        <v>1942</v>
      </c>
      <c r="I11" s="14">
        <v>1942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>
        <v>0</v>
      </c>
      <c r="E12" s="15"/>
      <c r="F12" s="16" t="s">
        <v>23</v>
      </c>
      <c r="G12" s="13" t="s">
        <v>106</v>
      </c>
      <c r="H12" s="14">
        <v>10029</v>
      </c>
      <c r="I12" s="14">
        <v>9829</v>
      </c>
      <c r="J12" s="18">
        <v>200</v>
      </c>
    </row>
    <row r="13" spans="1:10" ht="18" customHeight="1" thickBot="1">
      <c r="A13" s="19"/>
      <c r="B13" s="20" t="s">
        <v>25</v>
      </c>
      <c r="C13" s="21">
        <f>SUM(C8:C12)</f>
        <v>23007</v>
      </c>
      <c r="D13" s="21">
        <f>SUM(D8:D12)</f>
        <v>22807</v>
      </c>
      <c r="E13" s="22">
        <f>SUM(E8:E12)</f>
        <v>200</v>
      </c>
      <c r="F13" s="23"/>
      <c r="G13" s="20" t="s">
        <v>26</v>
      </c>
      <c r="H13" s="21">
        <f>SUM(H8:H12)</f>
        <v>27278</v>
      </c>
      <c r="I13" s="21">
        <f>SUM(I8:I12)</f>
        <v>27078</v>
      </c>
      <c r="J13" s="24">
        <f>SUM(J8:J12)</f>
        <v>200</v>
      </c>
    </row>
    <row r="14" spans="1:10" ht="18" customHeight="1" thickTop="1">
      <c r="A14" s="25" t="s">
        <v>31</v>
      </c>
      <c r="B14" s="26" t="s">
        <v>64</v>
      </c>
      <c r="C14" s="27">
        <v>96</v>
      </c>
      <c r="D14" s="27">
        <v>96</v>
      </c>
      <c r="E14" s="28"/>
      <c r="F14" s="29" t="s">
        <v>28</v>
      </c>
      <c r="G14" s="26" t="s">
        <v>56</v>
      </c>
      <c r="H14" s="27">
        <v>1944</v>
      </c>
      <c r="I14" s="27">
        <v>1944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5920</v>
      </c>
      <c r="I15" s="14">
        <v>5920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130</v>
      </c>
      <c r="I16" s="14">
        <v>130</v>
      </c>
      <c r="J16" s="18"/>
    </row>
    <row r="17" spans="1:10" ht="18" customHeight="1" thickBot="1">
      <c r="A17" s="32"/>
      <c r="B17" s="33" t="s">
        <v>35</v>
      </c>
      <c r="C17" s="34">
        <f>SUM(C14:C16)</f>
        <v>96</v>
      </c>
      <c r="D17" s="34">
        <f>SUM(D14:D16)</f>
        <v>96</v>
      </c>
      <c r="E17" s="35">
        <f>SUM(E14:E16)</f>
        <v>0</v>
      </c>
      <c r="F17" s="36"/>
      <c r="G17" s="33" t="s">
        <v>36</v>
      </c>
      <c r="H17" s="34">
        <f>SUM(H14:H16)</f>
        <v>7994</v>
      </c>
      <c r="I17" s="34">
        <f>SUM(I14:I16)</f>
        <v>7994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23103</v>
      </c>
      <c r="D18" s="40">
        <f>D13+D17</f>
        <v>22903</v>
      </c>
      <c r="E18" s="41">
        <f>E13+E17</f>
        <v>200</v>
      </c>
      <c r="F18" s="42"/>
      <c r="G18" s="39" t="s">
        <v>38</v>
      </c>
      <c r="H18" s="40">
        <f>H13+H17</f>
        <v>35272</v>
      </c>
      <c r="I18" s="40">
        <f>I13+I17</f>
        <v>35072</v>
      </c>
      <c r="J18" s="43">
        <f>J13+J17</f>
        <v>200</v>
      </c>
    </row>
    <row r="19" spans="1:10" ht="18" customHeight="1" thickTop="1" thickBot="1">
      <c r="A19" s="38"/>
      <c r="B19" s="39" t="s">
        <v>39</v>
      </c>
      <c r="C19" s="40">
        <f>IF(H18&gt;C18,C18-H18,0)</f>
        <v>-12169</v>
      </c>
      <c r="D19" s="40">
        <f>IF(I18&gt;D18,D18-I18,0)</f>
        <v>-12169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333</v>
      </c>
      <c r="C20" s="27">
        <v>9691</v>
      </c>
      <c r="D20" s="27">
        <v>9691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334</v>
      </c>
      <c r="C21" s="50">
        <v>2947</v>
      </c>
      <c r="D21" s="50">
        <v>2947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469</v>
      </c>
      <c r="I23" s="60">
        <v>469</v>
      </c>
      <c r="J23" s="61"/>
    </row>
    <row r="24" spans="1:10" ht="18" customHeight="1">
      <c r="A24" s="79"/>
      <c r="B24" s="63" t="s">
        <v>44</v>
      </c>
      <c r="C24" s="64">
        <f>C20+C21+C22+C23</f>
        <v>12638</v>
      </c>
      <c r="D24" s="64">
        <f>SUM(D20:D23)</f>
        <v>12638</v>
      </c>
      <c r="E24" s="35">
        <f>SUM(E20:E23)</f>
        <v>0</v>
      </c>
      <c r="F24" s="65"/>
      <c r="G24" s="63" t="s">
        <v>45</v>
      </c>
      <c r="H24" s="64">
        <f>H22+H23</f>
        <v>469</v>
      </c>
      <c r="I24" s="64">
        <f>I22+I23</f>
        <v>469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32698</v>
      </c>
      <c r="D25" s="64">
        <f>D13+D20+D22</f>
        <v>32498</v>
      </c>
      <c r="E25" s="247">
        <f>SUM(E13+E20+E22)</f>
        <v>200</v>
      </c>
      <c r="F25" s="66"/>
      <c r="G25" s="63" t="s">
        <v>47</v>
      </c>
      <c r="H25" s="64">
        <f>H13+H24</f>
        <v>27747</v>
      </c>
      <c r="I25" s="64">
        <f>I13+I24</f>
        <v>27547</v>
      </c>
      <c r="J25" s="80">
        <f>J13+J20+J22</f>
        <v>200</v>
      </c>
    </row>
    <row r="26" spans="1:10" ht="19.5" customHeight="1" thickBot="1">
      <c r="A26" s="67"/>
      <c r="B26" s="68" t="s">
        <v>48</v>
      </c>
      <c r="C26" s="69">
        <f>C17+C21+C23</f>
        <v>3043</v>
      </c>
      <c r="D26" s="69">
        <f>D17+D21+D23</f>
        <v>3043</v>
      </c>
      <c r="E26" s="70">
        <f>E17+E21+E23</f>
        <v>0</v>
      </c>
      <c r="F26" s="71"/>
      <c r="G26" s="68" t="s">
        <v>49</v>
      </c>
      <c r="H26" s="69">
        <f>H17</f>
        <v>7994</v>
      </c>
      <c r="I26" s="69">
        <f>I17</f>
        <v>7994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35741</v>
      </c>
      <c r="D27" s="69">
        <f>SUM(D25:D26)</f>
        <v>35541</v>
      </c>
      <c r="E27" s="70">
        <f>SUM(E25:E26)</f>
        <v>200</v>
      </c>
      <c r="F27" s="74"/>
      <c r="G27" s="68" t="s">
        <v>51</v>
      </c>
      <c r="H27" s="69">
        <f>SUM(H25:H26)</f>
        <v>35741</v>
      </c>
      <c r="I27" s="69">
        <f>SUM(I25:I26)</f>
        <v>35541</v>
      </c>
      <c r="J27" s="72">
        <f>SUM(J25:J26)</f>
        <v>200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topLeftCell="A40" workbookViewId="0">
      <selection activeCell="A47" sqref="A47:XFD48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6" t="s">
        <v>337</v>
      </c>
      <c r="B3" s="266"/>
      <c r="C3" s="266"/>
    </row>
    <row r="4" spans="1:3" ht="31.5" customHeight="1">
      <c r="A4" s="267" t="s">
        <v>340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119</v>
      </c>
      <c r="C9" s="122">
        <f>SUM(C10+C15)</f>
        <v>17551</v>
      </c>
    </row>
    <row r="10" spans="1:3" ht="15.75" thickTop="1">
      <c r="A10" s="5" t="s">
        <v>16</v>
      </c>
      <c r="B10" s="6" t="s">
        <v>89</v>
      </c>
      <c r="C10" s="107">
        <f>SUM(C11:C14)</f>
        <v>13607</v>
      </c>
    </row>
    <row r="11" spans="1:3">
      <c r="A11" s="108" t="s">
        <v>90</v>
      </c>
      <c r="B11" s="17" t="s">
        <v>91</v>
      </c>
      <c r="C11" s="105">
        <v>9840</v>
      </c>
    </row>
    <row r="12" spans="1:3">
      <c r="A12" s="108" t="s">
        <v>92</v>
      </c>
      <c r="B12" s="17" t="s">
        <v>93</v>
      </c>
      <c r="C12" s="105">
        <v>1685</v>
      </c>
    </row>
    <row r="13" spans="1:3">
      <c r="A13" s="108" t="s">
        <v>94</v>
      </c>
      <c r="B13" s="17" t="s">
        <v>120</v>
      </c>
      <c r="C13" s="105">
        <v>1200</v>
      </c>
    </row>
    <row r="14" spans="1:3">
      <c r="A14" s="114" t="s">
        <v>323</v>
      </c>
      <c r="B14" s="30" t="s">
        <v>324</v>
      </c>
      <c r="C14" s="105">
        <v>882</v>
      </c>
    </row>
    <row r="15" spans="1:3">
      <c r="A15" s="110" t="s">
        <v>121</v>
      </c>
      <c r="B15" s="111" t="s">
        <v>122</v>
      </c>
      <c r="C15" s="95">
        <f>SUM(C16:C18)</f>
        <v>3944</v>
      </c>
    </row>
    <row r="16" spans="1:3">
      <c r="A16" s="108" t="s">
        <v>59</v>
      </c>
      <c r="B16" s="13" t="s">
        <v>341</v>
      </c>
      <c r="C16" s="105">
        <v>106</v>
      </c>
    </row>
    <row r="17" spans="1:3">
      <c r="A17" s="108" t="s">
        <v>59</v>
      </c>
      <c r="B17" s="13" t="s">
        <v>123</v>
      </c>
      <c r="C17" s="105">
        <v>3738</v>
      </c>
    </row>
    <row r="18" spans="1:3">
      <c r="A18" s="108" t="s">
        <v>59</v>
      </c>
      <c r="B18" s="112" t="s">
        <v>124</v>
      </c>
      <c r="C18" s="113">
        <v>100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</f>
        <v>4175</v>
      </c>
    </row>
    <row r="20" spans="1:3" s="128" customFormat="1">
      <c r="A20" s="93" t="s">
        <v>83</v>
      </c>
      <c r="B20" s="94" t="s">
        <v>84</v>
      </c>
      <c r="C20" s="95">
        <f>SUM(C21)</f>
        <v>260</v>
      </c>
    </row>
    <row r="21" spans="1:3">
      <c r="A21" s="106" t="s">
        <v>83</v>
      </c>
      <c r="B21" s="104" t="s">
        <v>125</v>
      </c>
      <c r="C21" s="105">
        <v>260</v>
      </c>
    </row>
    <row r="22" spans="1:3" s="129" customFormat="1">
      <c r="A22" s="93" t="s">
        <v>85</v>
      </c>
      <c r="B22" s="94" t="s">
        <v>126</v>
      </c>
      <c r="C22" s="95">
        <f>SUM(C23)</f>
        <v>3000</v>
      </c>
    </row>
    <row r="23" spans="1:3">
      <c r="A23" s="106" t="s">
        <v>156</v>
      </c>
      <c r="B23" s="104" t="s">
        <v>127</v>
      </c>
      <c r="C23" s="105">
        <v>3000</v>
      </c>
    </row>
    <row r="24" spans="1:3">
      <c r="A24" s="93" t="s">
        <v>86</v>
      </c>
      <c r="B24" s="94" t="s">
        <v>87</v>
      </c>
      <c r="C24" s="95">
        <v>730</v>
      </c>
    </row>
    <row r="25" spans="1:3" s="128" customFormat="1">
      <c r="A25" s="79" t="s">
        <v>88</v>
      </c>
      <c r="B25" s="62" t="s">
        <v>128</v>
      </c>
      <c r="C25" s="130">
        <f>SUM(C26:C27)</f>
        <v>185</v>
      </c>
    </row>
    <row r="26" spans="1:3" s="128" customFormat="1">
      <c r="A26" s="106" t="s">
        <v>88</v>
      </c>
      <c r="B26" s="104" t="s">
        <v>342</v>
      </c>
      <c r="C26" s="105">
        <v>160</v>
      </c>
    </row>
    <row r="27" spans="1:3" s="128" customFormat="1">
      <c r="A27" s="106" t="s">
        <v>88</v>
      </c>
      <c r="B27" s="104" t="s">
        <v>343</v>
      </c>
      <c r="C27" s="105">
        <v>25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1281</v>
      </c>
    </row>
    <row r="29" spans="1:3">
      <c r="A29" s="96" t="s">
        <v>79</v>
      </c>
      <c r="B29" s="97" t="s">
        <v>129</v>
      </c>
      <c r="C29" s="98">
        <v>0</v>
      </c>
    </row>
    <row r="30" spans="1:3">
      <c r="A30" s="99" t="s">
        <v>80</v>
      </c>
      <c r="B30" s="100" t="s">
        <v>81</v>
      </c>
      <c r="C30" s="101">
        <v>225</v>
      </c>
    </row>
    <row r="31" spans="1:3">
      <c r="A31" s="99" t="s">
        <v>130</v>
      </c>
      <c r="B31" s="102" t="s">
        <v>131</v>
      </c>
      <c r="C31" s="103">
        <v>0</v>
      </c>
    </row>
    <row r="32" spans="1:3">
      <c r="A32" s="99" t="s">
        <v>82</v>
      </c>
      <c r="B32" s="100" t="s">
        <v>132</v>
      </c>
      <c r="C32" s="101">
        <v>1055</v>
      </c>
    </row>
    <row r="33" spans="1:3">
      <c r="A33" s="99" t="s">
        <v>133</v>
      </c>
      <c r="B33" s="100" t="s">
        <v>134</v>
      </c>
      <c r="C33" s="101">
        <v>1</v>
      </c>
    </row>
    <row r="34" spans="1:3">
      <c r="A34" s="143" t="s">
        <v>135</v>
      </c>
      <c r="B34" s="102" t="s">
        <v>136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0</v>
      </c>
    </row>
    <row r="36" spans="1:3" s="127" customFormat="1" ht="18" customHeight="1">
      <c r="A36" s="161" t="s">
        <v>137</v>
      </c>
      <c r="B36" s="138" t="s">
        <v>95</v>
      </c>
      <c r="C36" s="178">
        <f>C37+C38+C39+C40+C41</f>
        <v>9691</v>
      </c>
    </row>
    <row r="37" spans="1:3">
      <c r="A37" s="114" t="s">
        <v>41</v>
      </c>
      <c r="B37" s="30" t="s">
        <v>96</v>
      </c>
      <c r="C37" s="167">
        <v>9691</v>
      </c>
    </row>
    <row r="38" spans="1:3">
      <c r="A38" s="114" t="s">
        <v>97</v>
      </c>
      <c r="B38" s="17" t="s">
        <v>98</v>
      </c>
      <c r="C38" s="18">
        <v>0</v>
      </c>
    </row>
    <row r="39" spans="1:3">
      <c r="A39" s="114" t="s">
        <v>99</v>
      </c>
      <c r="B39" s="17" t="s">
        <v>100</v>
      </c>
      <c r="C39" s="18">
        <v>0</v>
      </c>
    </row>
    <row r="40" spans="1:3">
      <c r="A40" s="114" t="s">
        <v>71</v>
      </c>
      <c r="B40" s="17" t="s">
        <v>101</v>
      </c>
      <c r="C40" s="18">
        <v>0</v>
      </c>
    </row>
    <row r="41" spans="1:3" ht="15.75" thickBot="1">
      <c r="A41" s="114" t="s">
        <v>42</v>
      </c>
      <c r="B41" s="60" t="s">
        <v>102</v>
      </c>
      <c r="C41" s="61">
        <v>0</v>
      </c>
    </row>
    <row r="42" spans="1:3" s="127" customFormat="1" ht="19.5" customHeight="1" thickTop="1" thickBot="1">
      <c r="A42" s="134" t="s">
        <v>103</v>
      </c>
      <c r="B42" s="135"/>
      <c r="C42" s="132">
        <f>C36+C35+C28+C19+C9</f>
        <v>32698</v>
      </c>
    </row>
    <row r="43" spans="1:3" ht="18" customHeight="1" thickTop="1" thickBot="1">
      <c r="A43" s="115" t="s">
        <v>104</v>
      </c>
      <c r="B43" s="116"/>
      <c r="C43" s="117"/>
    </row>
    <row r="44" spans="1:3" ht="15.75" thickTop="1"/>
    <row r="47" spans="1:3">
      <c r="A47" s="83"/>
      <c r="B47" s="83"/>
      <c r="C47" s="84" t="s">
        <v>315</v>
      </c>
    </row>
    <row r="48" spans="1:3">
      <c r="A48" s="83"/>
      <c r="B48" s="83"/>
      <c r="C48" s="84"/>
    </row>
    <row r="49" spans="1:3" ht="15.75">
      <c r="A49" s="266" t="s">
        <v>337</v>
      </c>
      <c r="B49" s="266"/>
      <c r="C49" s="266"/>
    </row>
    <row r="50" spans="1:3" ht="33" customHeight="1">
      <c r="A50" s="267" t="s">
        <v>340</v>
      </c>
      <c r="B50" s="268"/>
      <c r="C50" s="268"/>
    </row>
    <row r="51" spans="1:3" ht="15" customHeight="1">
      <c r="A51" s="85"/>
      <c r="B51" s="86"/>
      <c r="C51" s="86"/>
    </row>
    <row r="52" spans="1:3" ht="15.75" thickBot="1">
      <c r="A52" s="83"/>
      <c r="B52" s="83"/>
      <c r="C52" s="84" t="s">
        <v>77</v>
      </c>
    </row>
    <row r="53" spans="1:3" ht="27" thickTop="1" thickBot="1">
      <c r="A53" s="87" t="s">
        <v>3</v>
      </c>
      <c r="B53" s="88" t="s">
        <v>1</v>
      </c>
      <c r="C53" s="89" t="s">
        <v>229</v>
      </c>
    </row>
    <row r="54" spans="1:3" ht="15.75" thickTop="1">
      <c r="A54" s="146" t="s">
        <v>105</v>
      </c>
      <c r="B54" s="147"/>
      <c r="C54" s="148"/>
    </row>
    <row r="55" spans="1:3" s="127" customFormat="1" ht="18" customHeight="1">
      <c r="A55" s="152" t="s">
        <v>11</v>
      </c>
      <c r="B55" s="149" t="s">
        <v>12</v>
      </c>
      <c r="C55" s="153">
        <f>SUM(C56:C60)</f>
        <v>6588</v>
      </c>
    </row>
    <row r="56" spans="1:3" s="127" customFormat="1" ht="15" customHeight="1">
      <c r="A56" s="99" t="s">
        <v>325</v>
      </c>
      <c r="B56" s="100" t="s">
        <v>139</v>
      </c>
      <c r="C56" s="101">
        <v>3290</v>
      </c>
    </row>
    <row r="57" spans="1:3" s="127" customFormat="1" ht="15" customHeight="1">
      <c r="A57" s="99" t="s">
        <v>326</v>
      </c>
      <c r="B57" s="100" t="s">
        <v>327</v>
      </c>
      <c r="C57" s="101">
        <v>39</v>
      </c>
    </row>
    <row r="58" spans="1:3" s="127" customFormat="1" ht="15" customHeight="1">
      <c r="A58" s="99" t="s">
        <v>140</v>
      </c>
      <c r="B58" s="100" t="s">
        <v>141</v>
      </c>
      <c r="C58" s="101">
        <v>2589</v>
      </c>
    </row>
    <row r="59" spans="1:3" s="127" customFormat="1" ht="15" customHeight="1">
      <c r="A59" s="99" t="s">
        <v>142</v>
      </c>
      <c r="B59" s="100" t="s">
        <v>143</v>
      </c>
      <c r="C59" s="101">
        <v>120</v>
      </c>
    </row>
    <row r="60" spans="1:3" s="127" customFormat="1" ht="15" customHeight="1">
      <c r="A60" s="99" t="s">
        <v>144</v>
      </c>
      <c r="B60" s="100" t="s">
        <v>145</v>
      </c>
      <c r="C60" s="101">
        <v>550</v>
      </c>
    </row>
    <row r="61" spans="1:3" s="127" customFormat="1" ht="18" customHeight="1">
      <c r="A61" s="152" t="s">
        <v>15</v>
      </c>
      <c r="B61" s="149" t="s">
        <v>138</v>
      </c>
      <c r="C61" s="153">
        <v>1160</v>
      </c>
    </row>
    <row r="62" spans="1:3" s="127" customFormat="1" ht="18" customHeight="1">
      <c r="A62" s="154" t="s">
        <v>17</v>
      </c>
      <c r="B62" s="249" t="s">
        <v>18</v>
      </c>
      <c r="C62" s="153">
        <v>7559</v>
      </c>
    </row>
    <row r="63" spans="1:3" s="127" customFormat="1" ht="18" customHeight="1">
      <c r="A63" s="155" t="s">
        <v>20</v>
      </c>
      <c r="B63" s="144" t="s">
        <v>21</v>
      </c>
      <c r="C63" s="153">
        <f>SUM(C64:C66)</f>
        <v>1942</v>
      </c>
    </row>
    <row r="64" spans="1:3">
      <c r="A64" s="108" t="s">
        <v>146</v>
      </c>
      <c r="B64" s="17" t="s">
        <v>344</v>
      </c>
      <c r="C64" s="101">
        <v>660</v>
      </c>
    </row>
    <row r="65" spans="1:3">
      <c r="A65" s="108" t="s">
        <v>146</v>
      </c>
      <c r="B65" s="17" t="s">
        <v>345</v>
      </c>
      <c r="C65" s="101">
        <v>730</v>
      </c>
    </row>
    <row r="66" spans="1:3">
      <c r="A66" s="108" t="s">
        <v>146</v>
      </c>
      <c r="B66" s="17" t="s">
        <v>346</v>
      </c>
      <c r="C66" s="101">
        <v>552</v>
      </c>
    </row>
    <row r="67" spans="1:3" s="127" customFormat="1" ht="15.75">
      <c r="A67" s="154" t="s">
        <v>23</v>
      </c>
      <c r="B67" s="133" t="s">
        <v>106</v>
      </c>
      <c r="C67" s="153">
        <f>C69+C79+C82</f>
        <v>10029</v>
      </c>
    </row>
    <row r="68" spans="1:3" s="131" customFormat="1" ht="15" customHeight="1">
      <c r="A68" s="118" t="s">
        <v>53</v>
      </c>
      <c r="B68" s="150" t="s">
        <v>55</v>
      </c>
      <c r="C68" s="130">
        <v>0</v>
      </c>
    </row>
    <row r="69" spans="1:3" ht="15" customHeight="1">
      <c r="A69" s="118" t="s">
        <v>107</v>
      </c>
      <c r="B69" s="140" t="s">
        <v>147</v>
      </c>
      <c r="C69" s="130">
        <f>C70+C74</f>
        <v>1624</v>
      </c>
    </row>
    <row r="70" spans="1:3" ht="15" customHeight="1">
      <c r="A70" s="109"/>
      <c r="B70" s="141" t="s">
        <v>148</v>
      </c>
      <c r="C70" s="101">
        <f>SUM(C71:C73)</f>
        <v>105</v>
      </c>
    </row>
    <row r="71" spans="1:3" ht="15" customHeight="1">
      <c r="A71" s="109"/>
      <c r="B71" s="139" t="s">
        <v>347</v>
      </c>
      <c r="C71" s="156">
        <v>63</v>
      </c>
    </row>
    <row r="72" spans="1:3" ht="15" customHeight="1">
      <c r="A72" s="109"/>
      <c r="B72" s="139" t="s">
        <v>149</v>
      </c>
      <c r="C72" s="156">
        <v>25</v>
      </c>
    </row>
    <row r="73" spans="1:3" ht="15" customHeight="1">
      <c r="A73" s="109"/>
      <c r="B73" s="139" t="s">
        <v>318</v>
      </c>
      <c r="C73" s="156">
        <v>17</v>
      </c>
    </row>
    <row r="74" spans="1:3" ht="15" customHeight="1">
      <c r="A74" s="109"/>
      <c r="B74" s="13" t="s">
        <v>108</v>
      </c>
      <c r="C74" s="101">
        <f>C75+C76+C77+C78</f>
        <v>1519</v>
      </c>
    </row>
    <row r="75" spans="1:3" ht="15" customHeight="1">
      <c r="A75" s="109"/>
      <c r="B75" s="139" t="s">
        <v>150</v>
      </c>
      <c r="C75" s="156">
        <v>412</v>
      </c>
    </row>
    <row r="76" spans="1:3" ht="15" customHeight="1">
      <c r="A76" s="109"/>
      <c r="B76" s="139" t="s">
        <v>151</v>
      </c>
      <c r="C76" s="156">
        <v>919</v>
      </c>
    </row>
    <row r="77" spans="1:3" ht="15" customHeight="1">
      <c r="A77" s="109"/>
      <c r="B77" s="142" t="s">
        <v>153</v>
      </c>
      <c r="C77" s="156">
        <v>168</v>
      </c>
    </row>
    <row r="78" spans="1:3" ht="15" customHeight="1">
      <c r="A78" s="108"/>
      <c r="B78" s="139" t="s">
        <v>152</v>
      </c>
      <c r="C78" s="156">
        <v>20</v>
      </c>
    </row>
    <row r="79" spans="1:3" ht="15" customHeight="1">
      <c r="A79" s="118" t="s">
        <v>109</v>
      </c>
      <c r="B79" s="63" t="s">
        <v>154</v>
      </c>
      <c r="C79" s="80">
        <f>SUM(C80:C81)</f>
        <v>209</v>
      </c>
    </row>
    <row r="80" spans="1:3" ht="15" customHeight="1">
      <c r="A80" s="118"/>
      <c r="B80" s="13" t="s">
        <v>348</v>
      </c>
      <c r="C80" s="170">
        <v>9</v>
      </c>
    </row>
    <row r="81" spans="1:3" ht="15" customHeight="1">
      <c r="A81" s="109"/>
      <c r="B81" s="112" t="s">
        <v>155</v>
      </c>
      <c r="C81" s="113">
        <v>200</v>
      </c>
    </row>
    <row r="82" spans="1:3" s="123" customFormat="1">
      <c r="A82" s="118" t="s">
        <v>24</v>
      </c>
      <c r="B82" s="119" t="s">
        <v>54</v>
      </c>
      <c r="C82" s="157">
        <v>8196</v>
      </c>
    </row>
    <row r="83" spans="1:3" s="127" customFormat="1" ht="18" customHeight="1">
      <c r="A83" s="154" t="s">
        <v>43</v>
      </c>
      <c r="B83" s="133" t="s">
        <v>110</v>
      </c>
      <c r="C83" s="158">
        <f>C84+C85+C87</f>
        <v>469</v>
      </c>
    </row>
    <row r="84" spans="1:3">
      <c r="A84" s="108" t="s">
        <v>111</v>
      </c>
      <c r="B84" s="17" t="s">
        <v>112</v>
      </c>
      <c r="C84" s="18">
        <v>0</v>
      </c>
    </row>
    <row r="85" spans="1:3">
      <c r="A85" s="108" t="s">
        <v>113</v>
      </c>
      <c r="B85" s="17" t="s">
        <v>114</v>
      </c>
      <c r="C85" s="18">
        <v>0</v>
      </c>
    </row>
    <row r="86" spans="1:3">
      <c r="A86" s="108" t="s">
        <v>115</v>
      </c>
      <c r="B86" s="17" t="s">
        <v>116</v>
      </c>
      <c r="C86" s="18">
        <v>0</v>
      </c>
    </row>
    <row r="87" spans="1:3" ht="15.75" thickBot="1">
      <c r="A87" s="159" t="s">
        <v>65</v>
      </c>
      <c r="B87" s="60" t="s">
        <v>157</v>
      </c>
      <c r="C87" s="61">
        <v>469</v>
      </c>
    </row>
    <row r="88" spans="1:3" s="127" customFormat="1" ht="19.5" customHeight="1" thickTop="1" thickBot="1">
      <c r="A88" s="134" t="s">
        <v>117</v>
      </c>
      <c r="B88" s="135"/>
      <c r="C88" s="132">
        <f>C83+C67+C63+C62+C61+C55</f>
        <v>27747</v>
      </c>
    </row>
    <row r="89" spans="1:3" ht="18" customHeight="1" thickTop="1" thickBot="1">
      <c r="A89" s="115" t="s">
        <v>118</v>
      </c>
      <c r="B89" s="116"/>
      <c r="C89" s="72">
        <v>4951</v>
      </c>
    </row>
    <row r="90" spans="1:3" ht="15.75" thickTop="1"/>
  </sheetData>
  <mergeCells count="4">
    <mergeCell ref="A3:C3"/>
    <mergeCell ref="A4:C4"/>
    <mergeCell ref="A49:C49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C26" sqref="C2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158</v>
      </c>
    </row>
    <row r="2" spans="1:3">
      <c r="A2" s="83"/>
      <c r="B2" s="83"/>
      <c r="C2" s="83"/>
    </row>
    <row r="3" spans="1:3" ht="15.75">
      <c r="A3" s="266" t="s">
        <v>337</v>
      </c>
      <c r="B3" s="266"/>
      <c r="C3" s="266"/>
    </row>
    <row r="4" spans="1:3" ht="30.75" customHeight="1">
      <c r="A4" s="267" t="s">
        <v>349</v>
      </c>
      <c r="B4" s="268"/>
      <c r="C4" s="268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162" t="s">
        <v>159</v>
      </c>
      <c r="B8" s="163"/>
      <c r="C8" s="164"/>
    </row>
    <row r="9" spans="1:3" s="127" customFormat="1" ht="18" customHeight="1" thickTop="1">
      <c r="A9" s="175" t="s">
        <v>31</v>
      </c>
      <c r="B9" s="176" t="s">
        <v>168</v>
      </c>
      <c r="C9" s="177">
        <f>C10+C11</f>
        <v>96</v>
      </c>
    </row>
    <row r="10" spans="1:3" ht="15" customHeight="1">
      <c r="A10" s="108" t="s">
        <v>169</v>
      </c>
      <c r="B10" s="17" t="s">
        <v>190</v>
      </c>
      <c r="C10" s="170">
        <v>0</v>
      </c>
    </row>
    <row r="11" spans="1:3" ht="15" customHeight="1">
      <c r="A11" s="108" t="s">
        <v>191</v>
      </c>
      <c r="B11" s="17" t="s">
        <v>192</v>
      </c>
      <c r="C11" s="170">
        <f>SUM(C12:C12)</f>
        <v>96</v>
      </c>
    </row>
    <row r="12" spans="1:3" ht="15" customHeight="1">
      <c r="A12" s="108" t="s">
        <v>191</v>
      </c>
      <c r="B12" s="151" t="s">
        <v>193</v>
      </c>
      <c r="C12" s="173">
        <v>96</v>
      </c>
    </row>
    <row r="13" spans="1:3" s="127" customFormat="1" ht="18" customHeight="1">
      <c r="A13" s="161" t="s">
        <v>27</v>
      </c>
      <c r="B13" s="138" t="s">
        <v>62</v>
      </c>
      <c r="C13" s="178">
        <f>C14+C15+C16+C17+C18</f>
        <v>0</v>
      </c>
    </row>
    <row r="14" spans="1:3" ht="15" customHeight="1">
      <c r="A14" s="114" t="s">
        <v>188</v>
      </c>
      <c r="B14" s="30" t="s">
        <v>160</v>
      </c>
      <c r="C14" s="167">
        <v>0</v>
      </c>
    </row>
    <row r="15" spans="1:3" ht="15" customHeight="1">
      <c r="A15" s="114" t="s">
        <v>161</v>
      </c>
      <c r="B15" s="30" t="s">
        <v>162</v>
      </c>
      <c r="C15" s="167">
        <v>0</v>
      </c>
    </row>
    <row r="16" spans="1:3" ht="15" customHeight="1">
      <c r="A16" s="114" t="s">
        <v>163</v>
      </c>
      <c r="B16" s="30" t="s">
        <v>164</v>
      </c>
      <c r="C16" s="168">
        <v>0</v>
      </c>
    </row>
    <row r="17" spans="1:3" ht="15" customHeight="1">
      <c r="A17" s="114" t="s">
        <v>189</v>
      </c>
      <c r="B17" s="30" t="s">
        <v>165</v>
      </c>
      <c r="C17" s="168">
        <v>0</v>
      </c>
    </row>
    <row r="18" spans="1:3" ht="15" customHeight="1">
      <c r="A18" s="108" t="s">
        <v>166</v>
      </c>
      <c r="B18" s="17" t="s">
        <v>167</v>
      </c>
      <c r="C18" s="173">
        <v>0</v>
      </c>
    </row>
    <row r="19" spans="1:3" s="127" customFormat="1" ht="17.25" customHeight="1">
      <c r="A19" s="155" t="s">
        <v>33</v>
      </c>
      <c r="B19" s="179" t="s">
        <v>34</v>
      </c>
      <c r="C19" s="160">
        <v>0</v>
      </c>
    </row>
    <row r="20" spans="1:3" s="127" customFormat="1" ht="18" customHeight="1">
      <c r="A20" s="155" t="s">
        <v>137</v>
      </c>
      <c r="B20" s="179" t="s">
        <v>170</v>
      </c>
      <c r="C20" s="160">
        <f>SUM(C21:C23)</f>
        <v>2947</v>
      </c>
    </row>
    <row r="21" spans="1:3" ht="15" customHeight="1">
      <c r="A21" s="114" t="s">
        <v>97</v>
      </c>
      <c r="B21" s="26" t="s">
        <v>171</v>
      </c>
      <c r="C21" s="167">
        <v>0</v>
      </c>
    </row>
    <row r="22" spans="1:3" ht="15" customHeight="1">
      <c r="A22" s="114" t="s">
        <v>41</v>
      </c>
      <c r="B22" s="60" t="s">
        <v>172</v>
      </c>
      <c r="C22" s="171">
        <v>2947</v>
      </c>
    </row>
    <row r="23" spans="1:3" ht="15" customHeight="1" thickBot="1">
      <c r="A23" s="180" t="s">
        <v>72</v>
      </c>
      <c r="B23" s="60" t="s">
        <v>173</v>
      </c>
      <c r="C23" s="61">
        <v>0</v>
      </c>
    </row>
    <row r="24" spans="1:3" s="127" customFormat="1" ht="18.75" customHeight="1" thickTop="1" thickBot="1">
      <c r="A24" s="134" t="s">
        <v>174</v>
      </c>
      <c r="B24" s="135"/>
      <c r="C24" s="132">
        <f>C13+C9+C19+C20</f>
        <v>3043</v>
      </c>
    </row>
    <row r="25" spans="1:3" ht="15" customHeight="1" thickTop="1" thickBot="1">
      <c r="A25" s="162" t="s">
        <v>175</v>
      </c>
      <c r="B25" s="163"/>
      <c r="C25" s="43">
        <v>4951</v>
      </c>
    </row>
    <row r="26" spans="1:3" ht="15" customHeight="1" thickTop="1"/>
    <row r="27" spans="1:3">
      <c r="A27" s="85"/>
      <c r="B27" s="86"/>
      <c r="C27" s="86"/>
    </row>
    <row r="28" spans="1:3" ht="15.75" thickBot="1">
      <c r="A28" s="85"/>
      <c r="B28" s="86"/>
      <c r="C28" s="84" t="s">
        <v>77</v>
      </c>
    </row>
    <row r="29" spans="1:3" ht="27" thickTop="1" thickBot="1">
      <c r="A29" s="87" t="s">
        <v>3</v>
      </c>
      <c r="B29" s="88" t="s">
        <v>1</v>
      </c>
      <c r="C29" s="89" t="s">
        <v>229</v>
      </c>
    </row>
    <row r="30" spans="1:3" ht="15" customHeight="1" thickTop="1">
      <c r="A30" s="146" t="s">
        <v>176</v>
      </c>
      <c r="B30" s="147"/>
      <c r="C30" s="148"/>
    </row>
    <row r="31" spans="1:3" s="127" customFormat="1" ht="18" customHeight="1">
      <c r="A31" s="152" t="s">
        <v>28</v>
      </c>
      <c r="B31" s="149" t="s">
        <v>56</v>
      </c>
      <c r="C31" s="153">
        <v>1944</v>
      </c>
    </row>
    <row r="32" spans="1:3" s="127" customFormat="1" ht="18" customHeight="1">
      <c r="A32" s="152" t="s">
        <v>29</v>
      </c>
      <c r="B32" s="149" t="s">
        <v>30</v>
      </c>
      <c r="C32" s="153">
        <v>5920</v>
      </c>
    </row>
    <row r="33" spans="1:3" s="127" customFormat="1" ht="18" customHeight="1">
      <c r="A33" s="154" t="s">
        <v>32</v>
      </c>
      <c r="B33" s="133" t="s">
        <v>194</v>
      </c>
      <c r="C33" s="153">
        <f>C35+C39</f>
        <v>130</v>
      </c>
    </row>
    <row r="34" spans="1:3" ht="15" customHeight="1">
      <c r="A34" s="108" t="s">
        <v>180</v>
      </c>
      <c r="B34" s="13" t="s">
        <v>196</v>
      </c>
      <c r="C34" s="170">
        <v>0</v>
      </c>
    </row>
    <row r="35" spans="1:3" ht="15" customHeight="1">
      <c r="A35" s="108" t="s">
        <v>177</v>
      </c>
      <c r="B35" s="13" t="s">
        <v>195</v>
      </c>
      <c r="C35" s="105">
        <f>SUM(C36:C37)</f>
        <v>130</v>
      </c>
    </row>
    <row r="36" spans="1:3" ht="15" customHeight="1">
      <c r="A36" s="108"/>
      <c r="B36" s="139" t="s">
        <v>319</v>
      </c>
      <c r="C36" s="248">
        <v>29</v>
      </c>
    </row>
    <row r="37" spans="1:3" ht="15" customHeight="1">
      <c r="A37" s="108"/>
      <c r="B37" s="139" t="s">
        <v>338</v>
      </c>
      <c r="C37" s="248">
        <v>101</v>
      </c>
    </row>
    <row r="38" spans="1:3" ht="15" customHeight="1">
      <c r="A38" s="108" t="s">
        <v>181</v>
      </c>
      <c r="B38" s="13" t="s">
        <v>197</v>
      </c>
      <c r="C38" s="170">
        <v>0</v>
      </c>
    </row>
    <row r="39" spans="1:3" ht="15" customHeight="1">
      <c r="A39" s="108" t="s">
        <v>178</v>
      </c>
      <c r="B39" s="13" t="s">
        <v>179</v>
      </c>
      <c r="C39" s="170">
        <v>0</v>
      </c>
    </row>
    <row r="40" spans="1:3" s="127" customFormat="1" ht="18" customHeight="1">
      <c r="A40" s="154" t="s">
        <v>43</v>
      </c>
      <c r="B40" s="133" t="s">
        <v>182</v>
      </c>
      <c r="C40" s="158">
        <f>SUM(C41:C42)</f>
        <v>0</v>
      </c>
    </row>
    <row r="41" spans="1:3" ht="15" customHeight="1">
      <c r="A41" s="114" t="s">
        <v>183</v>
      </c>
      <c r="B41" s="30" t="s">
        <v>198</v>
      </c>
      <c r="C41" s="31">
        <v>0</v>
      </c>
    </row>
    <row r="42" spans="1:3" ht="15" customHeight="1" thickBot="1">
      <c r="A42" s="114" t="s">
        <v>184</v>
      </c>
      <c r="B42" s="60" t="s">
        <v>185</v>
      </c>
      <c r="C42" s="61">
        <v>0</v>
      </c>
    </row>
    <row r="43" spans="1:3" s="127" customFormat="1" ht="19.5" customHeight="1" thickTop="1" thickBot="1">
      <c r="A43" s="134" t="s">
        <v>186</v>
      </c>
      <c r="B43" s="135"/>
      <c r="C43" s="132">
        <f>C31+C32+C33+C40</f>
        <v>7994</v>
      </c>
    </row>
    <row r="44" spans="1:3" ht="15" customHeight="1" thickTop="1" thickBot="1">
      <c r="A44" s="115" t="s">
        <v>187</v>
      </c>
      <c r="B44" s="116"/>
      <c r="C44" s="117"/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activeCell="C27" sqref="C27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 ht="11.25" customHeight="1">
      <c r="A2" s="83"/>
      <c r="B2" s="83"/>
      <c r="C2" s="84"/>
    </row>
    <row r="3" spans="1:3" ht="15.75">
      <c r="A3" s="266" t="s">
        <v>337</v>
      </c>
      <c r="B3" s="266"/>
      <c r="C3" s="266"/>
    </row>
    <row r="4" spans="1:3" ht="30" customHeight="1">
      <c r="A4" s="267" t="s">
        <v>350</v>
      </c>
      <c r="B4" s="268"/>
      <c r="C4" s="268"/>
    </row>
    <row r="5" spans="1:3" ht="10.5" customHeight="1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229</v>
      </c>
    </row>
    <row r="8" spans="1:3" s="127" customFormat="1" ht="18" customHeight="1" thickTop="1">
      <c r="A8" s="136" t="s">
        <v>28</v>
      </c>
      <c r="B8" s="137" t="s">
        <v>212</v>
      </c>
      <c r="C8" s="177">
        <f>SUM(C9:C12)+C16</f>
        <v>1944</v>
      </c>
    </row>
    <row r="9" spans="1:3" s="127" customFormat="1" ht="15" customHeight="1">
      <c r="A9" s="114" t="s">
        <v>217</v>
      </c>
      <c r="B9" s="30" t="s">
        <v>218</v>
      </c>
      <c r="C9" s="167">
        <v>760</v>
      </c>
    </row>
    <row r="10" spans="1:3" s="127" customFormat="1" ht="15" customHeight="1">
      <c r="A10" s="114" t="s">
        <v>219</v>
      </c>
      <c r="B10" s="30" t="s">
        <v>220</v>
      </c>
      <c r="C10" s="167">
        <v>0</v>
      </c>
    </row>
    <row r="11" spans="1:3" s="127" customFormat="1" ht="15" customHeight="1">
      <c r="A11" s="114" t="s">
        <v>222</v>
      </c>
      <c r="B11" s="30" t="s">
        <v>223</v>
      </c>
      <c r="C11" s="167">
        <v>0</v>
      </c>
    </row>
    <row r="12" spans="1:3" ht="15" customHeight="1">
      <c r="A12" s="108" t="s">
        <v>221</v>
      </c>
      <c r="B12" s="17" t="s">
        <v>213</v>
      </c>
      <c r="C12" s="170">
        <f>SUM(C13:C15)</f>
        <v>771</v>
      </c>
    </row>
    <row r="13" spans="1:3" ht="15" customHeight="1">
      <c r="A13" s="114"/>
      <c r="B13" s="252" t="s">
        <v>351</v>
      </c>
      <c r="C13" s="168">
        <v>76</v>
      </c>
    </row>
    <row r="14" spans="1:3" ht="15" customHeight="1">
      <c r="A14" s="114"/>
      <c r="B14" s="252" t="s">
        <v>352</v>
      </c>
      <c r="C14" s="168">
        <v>382</v>
      </c>
    </row>
    <row r="15" spans="1:3" ht="15" customHeight="1">
      <c r="A15" s="114"/>
      <c r="B15" s="252" t="s">
        <v>353</v>
      </c>
      <c r="C15" s="168">
        <v>313</v>
      </c>
    </row>
    <row r="16" spans="1:3" ht="15" customHeight="1">
      <c r="A16" s="114" t="s">
        <v>359</v>
      </c>
      <c r="B16" s="189" t="s">
        <v>360</v>
      </c>
      <c r="C16" s="167">
        <v>413</v>
      </c>
    </row>
    <row r="17" spans="1:3" s="127" customFormat="1" ht="18" customHeight="1">
      <c r="A17" s="161" t="s">
        <v>29</v>
      </c>
      <c r="B17" s="138" t="s">
        <v>199</v>
      </c>
      <c r="C17" s="178">
        <f>C18+C24</f>
        <v>5920</v>
      </c>
    </row>
    <row r="18" spans="1:3" ht="15" customHeight="1">
      <c r="A18" s="108" t="s">
        <v>214</v>
      </c>
      <c r="B18" s="17" t="s">
        <v>215</v>
      </c>
      <c r="C18" s="170">
        <f>SUM(C19:C21)</f>
        <v>4701</v>
      </c>
    </row>
    <row r="19" spans="1:3" ht="15" customHeight="1">
      <c r="A19" s="118"/>
      <c r="B19" s="151" t="s">
        <v>354</v>
      </c>
      <c r="C19" s="173">
        <v>1548</v>
      </c>
    </row>
    <row r="20" spans="1:3" ht="15" customHeight="1">
      <c r="A20" s="251"/>
      <c r="B20" s="252" t="s">
        <v>355</v>
      </c>
      <c r="C20" s="168">
        <v>2641</v>
      </c>
    </row>
    <row r="21" spans="1:3" ht="15" customHeight="1">
      <c r="A21" s="251"/>
      <c r="B21" s="252" t="s">
        <v>356</v>
      </c>
      <c r="C21" s="168">
        <v>512</v>
      </c>
    </row>
    <row r="22" spans="1:3" ht="15" customHeight="1">
      <c r="A22" s="114" t="s">
        <v>224</v>
      </c>
      <c r="B22" s="189" t="s">
        <v>226</v>
      </c>
      <c r="C22" s="167">
        <v>0</v>
      </c>
    </row>
    <row r="23" spans="1:3" ht="15" customHeight="1">
      <c r="A23" s="114" t="s">
        <v>225</v>
      </c>
      <c r="B23" s="189" t="s">
        <v>227</v>
      </c>
      <c r="C23" s="167">
        <v>0</v>
      </c>
    </row>
    <row r="24" spans="1:3" ht="15" customHeight="1">
      <c r="A24" s="114" t="s">
        <v>357</v>
      </c>
      <c r="B24" s="189" t="s">
        <v>358</v>
      </c>
      <c r="C24" s="167">
        <v>1219</v>
      </c>
    </row>
    <row r="25" spans="1:3" s="127" customFormat="1" ht="18" customHeight="1">
      <c r="A25" s="161" t="s">
        <v>32</v>
      </c>
      <c r="B25" s="138" t="s">
        <v>200</v>
      </c>
      <c r="C25" s="178">
        <f>SUM(C26)</f>
        <v>130</v>
      </c>
    </row>
    <row r="26" spans="1:3" ht="14.25" customHeight="1">
      <c r="A26" s="108" t="s">
        <v>177</v>
      </c>
      <c r="B26" s="13" t="s">
        <v>201</v>
      </c>
      <c r="C26" s="105">
        <v>130</v>
      </c>
    </row>
    <row r="27" spans="1:3" ht="15.75" thickBot="1">
      <c r="A27" s="159" t="s">
        <v>178</v>
      </c>
      <c r="B27" s="172" t="s">
        <v>202</v>
      </c>
      <c r="C27" s="181">
        <v>0</v>
      </c>
    </row>
    <row r="28" spans="1:3" ht="15.75" thickTop="1">
      <c r="A28" s="83"/>
      <c r="B28" s="83"/>
      <c r="C28" s="83"/>
    </row>
    <row r="29" spans="1:3" ht="45" customHeight="1">
      <c r="A29" s="271" t="s">
        <v>228</v>
      </c>
      <c r="B29" s="271"/>
      <c r="C29" s="271"/>
    </row>
    <row r="30" spans="1:3" ht="8.25" customHeight="1">
      <c r="A30" s="182"/>
      <c r="B30" s="182"/>
      <c r="C30" s="182"/>
    </row>
    <row r="31" spans="1:3" ht="15.75" thickBot="1">
      <c r="A31" s="83"/>
      <c r="B31" s="83"/>
      <c r="C31" s="84" t="s">
        <v>203</v>
      </c>
    </row>
    <row r="32" spans="1:3" ht="27" thickTop="1" thickBot="1">
      <c r="A32" s="183" t="s">
        <v>204</v>
      </c>
      <c r="B32" s="184" t="s">
        <v>1</v>
      </c>
      <c r="C32" s="185" t="s">
        <v>229</v>
      </c>
    </row>
    <row r="33" spans="1:3">
      <c r="A33" s="186" t="s">
        <v>205</v>
      </c>
      <c r="B33" s="187"/>
      <c r="C33" s="188">
        <v>0</v>
      </c>
    </row>
    <row r="34" spans="1:3">
      <c r="A34" s="108"/>
      <c r="B34" s="17"/>
      <c r="C34" s="170"/>
    </row>
    <row r="35" spans="1:3">
      <c r="A35" s="269" t="s">
        <v>206</v>
      </c>
      <c r="B35" s="270"/>
      <c r="C35" s="80">
        <v>0</v>
      </c>
    </row>
    <row r="36" spans="1:3">
      <c r="A36" s="108"/>
      <c r="B36" s="17"/>
      <c r="C36" s="170"/>
    </row>
    <row r="37" spans="1:3">
      <c r="A37" s="174" t="s">
        <v>207</v>
      </c>
      <c r="B37" s="17"/>
      <c r="C37" s="80">
        <v>0</v>
      </c>
    </row>
    <row r="38" spans="1:3">
      <c r="A38" s="12"/>
      <c r="B38" s="17"/>
      <c r="C38" s="170"/>
    </row>
    <row r="39" spans="1:3">
      <c r="A39" s="174" t="s">
        <v>208</v>
      </c>
      <c r="B39" s="150"/>
      <c r="C39" s="80">
        <v>0</v>
      </c>
    </row>
    <row r="40" spans="1:3">
      <c r="A40" s="12"/>
      <c r="B40" s="17"/>
      <c r="C40" s="170"/>
    </row>
    <row r="41" spans="1:3">
      <c r="A41" s="269" t="s">
        <v>209</v>
      </c>
      <c r="B41" s="270"/>
      <c r="C41" s="80">
        <v>0</v>
      </c>
    </row>
    <row r="42" spans="1:3">
      <c r="A42" s="12"/>
      <c r="B42" s="17"/>
      <c r="C42" s="170"/>
    </row>
    <row r="43" spans="1:3">
      <c r="A43" s="272" t="s">
        <v>210</v>
      </c>
      <c r="B43" s="273"/>
      <c r="C43" s="80">
        <v>0</v>
      </c>
    </row>
    <row r="44" spans="1:3">
      <c r="A44" s="12"/>
      <c r="B44" s="17"/>
      <c r="C44" s="170"/>
    </row>
    <row r="45" spans="1:3">
      <c r="A45" s="269" t="s">
        <v>211</v>
      </c>
      <c r="B45" s="270"/>
      <c r="C45" s="80">
        <v>0</v>
      </c>
    </row>
    <row r="46" spans="1:3" ht="15.75" thickBot="1">
      <c r="A46" s="19"/>
      <c r="B46" s="172"/>
      <c r="C46" s="181"/>
    </row>
    <row r="47" spans="1:3" ht="15.75" thickTop="1"/>
  </sheetData>
  <mergeCells count="7">
    <mergeCell ref="A45:B45"/>
    <mergeCell ref="A4:C4"/>
    <mergeCell ref="A3:C3"/>
    <mergeCell ref="A29:C29"/>
    <mergeCell ref="A35:B35"/>
    <mergeCell ref="A41:B41"/>
    <mergeCell ref="A43:B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230</v>
      </c>
    </row>
    <row r="2" spans="1:3">
      <c r="A2" s="83"/>
      <c r="B2" s="83"/>
      <c r="C2" s="84"/>
    </row>
    <row r="3" spans="1:3" ht="15.75">
      <c r="A3" s="266" t="s">
        <v>74</v>
      </c>
      <c r="B3" s="266"/>
      <c r="C3" s="266"/>
    </row>
    <row r="4" spans="1:3" ht="30" customHeight="1">
      <c r="A4" s="267" t="s">
        <v>317</v>
      </c>
      <c r="B4" s="268"/>
      <c r="C4" s="268"/>
    </row>
    <row r="5" spans="1:3">
      <c r="A5" s="274"/>
      <c r="B5" s="275"/>
      <c r="C5" s="275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229</v>
      </c>
    </row>
    <row r="9" spans="1:3" ht="20.100000000000001" customHeight="1" thickTop="1">
      <c r="A9" s="5" t="s">
        <v>24</v>
      </c>
      <c r="B9" s="6" t="s">
        <v>232</v>
      </c>
      <c r="C9" s="169">
        <v>10726</v>
      </c>
    </row>
    <row r="10" spans="1:3" ht="20.100000000000001" customHeight="1">
      <c r="A10" s="165" t="s">
        <v>24</v>
      </c>
      <c r="B10" s="111" t="s">
        <v>235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320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6" t="s">
        <v>74</v>
      </c>
      <c r="B8" s="276"/>
      <c r="C8" s="276"/>
      <c r="D8" s="276"/>
      <c r="E8" s="276"/>
    </row>
    <row r="9" spans="1:5" ht="15.75">
      <c r="A9" s="276" t="s">
        <v>328</v>
      </c>
      <c r="B9" s="276"/>
      <c r="C9" s="276"/>
      <c r="D9" s="276"/>
      <c r="E9" s="276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216</v>
      </c>
      <c r="C12" s="192" t="s">
        <v>6</v>
      </c>
      <c r="D12" s="192" t="s">
        <v>236</v>
      </c>
      <c r="E12" s="192" t="s">
        <v>237</v>
      </c>
    </row>
    <row r="13" spans="1:5">
      <c r="A13" s="193" t="s">
        <v>238</v>
      </c>
      <c r="B13" s="193" t="s">
        <v>1</v>
      </c>
      <c r="C13" s="193" t="s">
        <v>239</v>
      </c>
      <c r="D13" s="193" t="s">
        <v>240</v>
      </c>
      <c r="E13" s="193" t="s">
        <v>241</v>
      </c>
    </row>
    <row r="14" spans="1:5">
      <c r="A14" s="194" t="s">
        <v>242</v>
      </c>
      <c r="B14" s="195" t="s">
        <v>243</v>
      </c>
      <c r="C14" s="194">
        <v>1</v>
      </c>
      <c r="D14" s="194" t="s">
        <v>244</v>
      </c>
      <c r="E14" s="196">
        <f>SUM(C14:D14)</f>
        <v>1</v>
      </c>
    </row>
    <row r="15" spans="1:5">
      <c r="A15" s="194" t="s">
        <v>245</v>
      </c>
      <c r="B15" s="195" t="s">
        <v>246</v>
      </c>
      <c r="C15" s="194">
        <v>2</v>
      </c>
      <c r="D15" s="194" t="s">
        <v>244</v>
      </c>
      <c r="E15" s="196">
        <f t="shared" ref="E15:E17" si="0">SUM(C15:D15)</f>
        <v>2</v>
      </c>
    </row>
    <row r="16" spans="1:5">
      <c r="A16" s="194" t="s">
        <v>247</v>
      </c>
      <c r="B16" s="195" t="s">
        <v>248</v>
      </c>
      <c r="C16" s="194" t="s">
        <v>244</v>
      </c>
      <c r="D16" s="194" t="s">
        <v>244</v>
      </c>
      <c r="E16" s="196">
        <f t="shared" si="0"/>
        <v>0</v>
      </c>
    </row>
    <row r="17" spans="1:5">
      <c r="A17" s="194" t="s">
        <v>249</v>
      </c>
      <c r="B17" s="195" t="s">
        <v>250</v>
      </c>
      <c r="C17" s="196">
        <v>5</v>
      </c>
      <c r="D17" s="194" t="s">
        <v>244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329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336</v>
      </c>
      <c r="E1" s="201"/>
      <c r="F1" s="201"/>
    </row>
    <row r="2" spans="1:6" ht="15.75">
      <c r="A2" s="279" t="s">
        <v>335</v>
      </c>
      <c r="B2" s="279"/>
      <c r="C2" s="279"/>
      <c r="D2" s="279"/>
      <c r="E2" s="202"/>
      <c r="F2" s="199"/>
    </row>
    <row r="3" spans="1:6" ht="15.75">
      <c r="A3" s="280" t="s">
        <v>330</v>
      </c>
      <c r="B3" s="280"/>
      <c r="C3" s="280"/>
      <c r="D3" s="280"/>
      <c r="E3" s="199"/>
      <c r="F3" s="199"/>
    </row>
    <row r="4" spans="1:6" ht="15.75" customHeight="1">
      <c r="A4" s="281" t="s">
        <v>253</v>
      </c>
      <c r="B4" s="281"/>
      <c r="C4" s="281"/>
      <c r="D4" s="281"/>
      <c r="E4" s="203"/>
      <c r="F4" s="203"/>
    </row>
    <row r="5" spans="1:6" ht="15.75" customHeight="1">
      <c r="A5" s="282" t="s">
        <v>254</v>
      </c>
      <c r="B5" s="282"/>
      <c r="C5" s="282"/>
      <c r="D5" s="282"/>
      <c r="E5" s="204"/>
      <c r="F5" s="204"/>
    </row>
    <row r="6" spans="1:6" ht="15.75" customHeight="1">
      <c r="A6" s="283" t="s">
        <v>255</v>
      </c>
      <c r="B6" s="283"/>
      <c r="C6" s="283"/>
      <c r="D6" s="283"/>
      <c r="E6" s="205"/>
      <c r="F6" s="205"/>
    </row>
    <row r="7" spans="1:6" ht="15.75" customHeight="1">
      <c r="A7" s="283"/>
      <c r="B7" s="283"/>
      <c r="C7" s="283"/>
      <c r="D7" s="283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4" t="s">
        <v>238</v>
      </c>
      <c r="B9" s="286" t="s">
        <v>1</v>
      </c>
      <c r="C9" s="288" t="s">
        <v>280</v>
      </c>
      <c r="D9" s="289"/>
      <c r="E9" s="199"/>
      <c r="F9" s="199"/>
    </row>
    <row r="10" spans="1:6" ht="15.75">
      <c r="A10" s="285"/>
      <c r="B10" s="287"/>
      <c r="C10" s="288" t="s">
        <v>256</v>
      </c>
      <c r="D10" s="289"/>
      <c r="E10" s="199"/>
      <c r="F10" s="199"/>
    </row>
    <row r="11" spans="1:6" ht="15.75">
      <c r="A11" s="207" t="s">
        <v>242</v>
      </c>
      <c r="B11" s="208" t="s">
        <v>257</v>
      </c>
      <c r="C11" s="290">
        <v>0</v>
      </c>
      <c r="D11" s="291"/>
      <c r="E11" s="199"/>
      <c r="F11" s="199"/>
    </row>
    <row r="12" spans="1:6" ht="15.75">
      <c r="A12" s="207" t="s">
        <v>245</v>
      </c>
      <c r="B12" s="208" t="s">
        <v>258</v>
      </c>
      <c r="C12" s="277">
        <v>2825</v>
      </c>
      <c r="D12" s="278"/>
      <c r="E12" s="199"/>
      <c r="F12" s="199"/>
    </row>
    <row r="13" spans="1:6" ht="15.75">
      <c r="A13" s="207" t="s">
        <v>247</v>
      </c>
      <c r="B13" s="208" t="s">
        <v>259</v>
      </c>
      <c r="C13" s="277">
        <v>600</v>
      </c>
      <c r="D13" s="278"/>
      <c r="E13" s="199"/>
      <c r="F13" s="199"/>
    </row>
    <row r="14" spans="1:6" ht="15.75">
      <c r="A14" s="207" t="s">
        <v>249</v>
      </c>
      <c r="B14" s="208" t="s">
        <v>260</v>
      </c>
      <c r="C14" s="277">
        <v>1</v>
      </c>
      <c r="D14" s="278"/>
      <c r="E14" s="199"/>
      <c r="F14" s="199"/>
    </row>
    <row r="15" spans="1:6" ht="15.75">
      <c r="A15" s="207" t="s">
        <v>251</v>
      </c>
      <c r="B15" s="208" t="s">
        <v>261</v>
      </c>
      <c r="C15" s="277">
        <v>70</v>
      </c>
      <c r="D15" s="278"/>
      <c r="E15" s="199"/>
      <c r="F15" s="199"/>
    </row>
    <row r="16" spans="1:6" ht="15.75">
      <c r="A16" s="207" t="s">
        <v>252</v>
      </c>
      <c r="B16" s="208" t="s">
        <v>262</v>
      </c>
      <c r="C16" s="277">
        <v>0</v>
      </c>
      <c r="D16" s="278"/>
      <c r="E16" s="199"/>
      <c r="F16" s="199"/>
    </row>
    <row r="17" spans="1:6" ht="15.75">
      <c r="A17" s="207" t="s">
        <v>263</v>
      </c>
      <c r="B17" s="208" t="s">
        <v>264</v>
      </c>
      <c r="C17" s="277">
        <v>1560</v>
      </c>
      <c r="D17" s="278"/>
      <c r="E17" s="199"/>
      <c r="F17" s="199"/>
    </row>
    <row r="18" spans="1:6" ht="15.75">
      <c r="A18" s="207" t="s">
        <v>265</v>
      </c>
      <c r="B18" s="209" t="s">
        <v>266</v>
      </c>
      <c r="C18" s="277">
        <v>0</v>
      </c>
      <c r="D18" s="278"/>
      <c r="E18" s="199"/>
      <c r="F18" s="199"/>
    </row>
    <row r="19" spans="1:6" ht="15.75">
      <c r="A19" s="210" t="s">
        <v>267</v>
      </c>
      <c r="B19" s="211" t="s">
        <v>268</v>
      </c>
      <c r="C19" s="292">
        <f>SUM(C11:D18)</f>
        <v>5056</v>
      </c>
      <c r="D19" s="278"/>
      <c r="E19" s="198"/>
      <c r="F19" s="198"/>
    </row>
    <row r="20" spans="1:6" ht="15.75">
      <c r="A20" s="210" t="s">
        <v>269</v>
      </c>
      <c r="B20" s="211" t="s">
        <v>270</v>
      </c>
      <c r="C20" s="292">
        <f>C19/2</f>
        <v>2528</v>
      </c>
      <c r="D20" s="292"/>
      <c r="E20" s="198"/>
      <c r="F20" s="198"/>
    </row>
    <row r="21" spans="1:6" ht="15.75">
      <c r="A21" s="212"/>
      <c r="B21" s="213"/>
      <c r="C21" s="293"/>
      <c r="D21" s="293"/>
      <c r="E21" s="214"/>
      <c r="F21" s="214"/>
    </row>
    <row r="22" spans="1:6" ht="15.75">
      <c r="A22" s="207" t="s">
        <v>271</v>
      </c>
      <c r="B22" s="208" t="s">
        <v>272</v>
      </c>
      <c r="C22" s="277">
        <v>0</v>
      </c>
      <c r="D22" s="278"/>
      <c r="E22" s="199"/>
      <c r="F22" s="199"/>
    </row>
    <row r="23" spans="1:6" ht="15.75">
      <c r="A23" s="207" t="s">
        <v>273</v>
      </c>
      <c r="B23" s="208"/>
      <c r="C23" s="277">
        <v>0</v>
      </c>
      <c r="D23" s="278"/>
      <c r="E23" s="199"/>
      <c r="F23" s="199"/>
    </row>
    <row r="24" spans="1:6" ht="15.75">
      <c r="A24" s="207" t="s">
        <v>274</v>
      </c>
      <c r="B24" s="208"/>
      <c r="C24" s="277">
        <v>0</v>
      </c>
      <c r="D24" s="278"/>
      <c r="E24" s="199"/>
      <c r="F24" s="199"/>
    </row>
    <row r="25" spans="1:6" ht="15.75">
      <c r="A25" s="207" t="s">
        <v>275</v>
      </c>
      <c r="B25" s="208"/>
      <c r="C25" s="277">
        <v>0</v>
      </c>
      <c r="D25" s="278"/>
      <c r="E25" s="199"/>
      <c r="F25" s="199"/>
    </row>
    <row r="26" spans="1:6" ht="15.75">
      <c r="A26" s="207" t="s">
        <v>276</v>
      </c>
      <c r="B26" s="208"/>
      <c r="C26" s="277">
        <v>0</v>
      </c>
      <c r="D26" s="278"/>
      <c r="E26" s="199"/>
      <c r="F26" s="199"/>
    </row>
    <row r="27" spans="1:6" ht="15.75">
      <c r="A27" s="207" t="s">
        <v>277</v>
      </c>
      <c r="B27" s="208"/>
      <c r="C27" s="277">
        <v>0</v>
      </c>
      <c r="D27" s="278"/>
      <c r="E27" s="199"/>
      <c r="F27" s="199"/>
    </row>
    <row r="28" spans="1:6" ht="21" customHeight="1">
      <c r="A28" s="215" t="s">
        <v>278</v>
      </c>
      <c r="B28" s="216" t="s">
        <v>279</v>
      </c>
      <c r="C28" s="292">
        <f>SUM(C22:C27)</f>
        <v>0</v>
      </c>
      <c r="D28" s="278"/>
      <c r="E28" s="199"/>
      <c r="F28" s="199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5" t="s">
        <v>321</v>
      </c>
      <c r="B1" s="296"/>
      <c r="C1" s="296"/>
      <c r="D1" s="296"/>
      <c r="E1" s="296"/>
      <c r="F1" s="296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7" t="s">
        <v>74</v>
      </c>
      <c r="B4" s="297"/>
      <c r="C4" s="297"/>
      <c r="D4" s="297"/>
      <c r="E4" s="297"/>
      <c r="F4" s="297"/>
      <c r="G4"/>
    </row>
    <row r="5" spans="1:7">
      <c r="A5" s="297" t="s">
        <v>331</v>
      </c>
      <c r="B5" s="297"/>
      <c r="C5" s="297"/>
      <c r="D5" s="297"/>
      <c r="E5" s="297"/>
      <c r="F5" s="297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298" t="s">
        <v>281</v>
      </c>
      <c r="B8" s="298"/>
      <c r="C8" s="298"/>
      <c r="D8" s="298"/>
      <c r="E8" s="298"/>
      <c r="F8" s="298"/>
    </row>
    <row r="9" spans="1:7">
      <c r="A9" s="219"/>
      <c r="B9" s="219"/>
      <c r="C9" s="219"/>
      <c r="D9" s="219"/>
      <c r="E9" s="294" t="s">
        <v>282</v>
      </c>
      <c r="F9" s="294"/>
    </row>
    <row r="10" spans="1:7">
      <c r="A10" s="221" t="s">
        <v>283</v>
      </c>
      <c r="B10" s="222" t="s">
        <v>285</v>
      </c>
      <c r="C10" s="222" t="s">
        <v>286</v>
      </c>
      <c r="D10" s="222" t="s">
        <v>295</v>
      </c>
      <c r="E10" s="222" t="s">
        <v>287</v>
      </c>
      <c r="F10" s="222" t="s">
        <v>241</v>
      </c>
    </row>
    <row r="11" spans="1:7">
      <c r="A11" s="223" t="s">
        <v>288</v>
      </c>
      <c r="B11" s="223"/>
      <c r="C11" s="223"/>
      <c r="D11" s="223"/>
      <c r="E11" s="223"/>
      <c r="F11" s="223"/>
    </row>
    <row r="12" spans="1:7">
      <c r="A12" s="223" t="s">
        <v>289</v>
      </c>
      <c r="B12" s="223"/>
      <c r="C12" s="223"/>
      <c r="D12" s="223"/>
      <c r="E12" s="223"/>
      <c r="F12" s="223"/>
    </row>
    <row r="13" spans="1:7">
      <c r="A13" s="223" t="s">
        <v>290</v>
      </c>
      <c r="B13" s="223"/>
      <c r="C13" s="223"/>
      <c r="D13" s="223"/>
      <c r="E13" s="223"/>
      <c r="F13" s="223"/>
    </row>
    <row r="14" spans="1:7">
      <c r="A14" s="224" t="s">
        <v>241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291</v>
      </c>
      <c r="B16" s="222" t="s">
        <v>285</v>
      </c>
      <c r="C16" s="222" t="s">
        <v>286</v>
      </c>
      <c r="D16" s="222" t="s">
        <v>295</v>
      </c>
      <c r="E16" s="222" t="s">
        <v>287</v>
      </c>
      <c r="F16" s="222" t="s">
        <v>241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292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293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294</v>
      </c>
      <c r="B22" s="223"/>
      <c r="C22" s="223"/>
      <c r="D22" s="223"/>
      <c r="E22" s="223"/>
      <c r="F22" s="223"/>
    </row>
    <row r="23" spans="1:6">
      <c r="A23" s="224" t="s">
        <v>241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298" t="s">
        <v>281</v>
      </c>
      <c r="B26" s="298"/>
      <c r="C26" s="298"/>
      <c r="D26" s="298"/>
      <c r="E26" s="298"/>
      <c r="F26" s="298"/>
    </row>
    <row r="27" spans="1:6">
      <c r="A27" s="219"/>
      <c r="B27" s="219"/>
      <c r="C27" s="219"/>
      <c r="D27" s="219"/>
      <c r="E27" s="294" t="s">
        <v>282</v>
      </c>
      <c r="F27" s="294"/>
    </row>
    <row r="28" spans="1:6">
      <c r="A28" s="221" t="s">
        <v>283</v>
      </c>
      <c r="B28" s="222" t="s">
        <v>284</v>
      </c>
      <c r="C28" s="222" t="s">
        <v>285</v>
      </c>
      <c r="D28" s="222" t="s">
        <v>286</v>
      </c>
      <c r="E28" s="222" t="s">
        <v>287</v>
      </c>
      <c r="F28" s="222" t="s">
        <v>241</v>
      </c>
    </row>
    <row r="29" spans="1:6">
      <c r="A29" s="223" t="s">
        <v>288</v>
      </c>
      <c r="B29" s="223"/>
      <c r="C29" s="223"/>
      <c r="D29" s="223"/>
      <c r="E29" s="223"/>
      <c r="F29" s="223"/>
    </row>
    <row r="30" spans="1:6">
      <c r="A30" s="223" t="s">
        <v>289</v>
      </c>
      <c r="B30" s="223"/>
      <c r="C30" s="223"/>
      <c r="D30" s="223"/>
      <c r="E30" s="223"/>
      <c r="F30" s="223"/>
    </row>
    <row r="31" spans="1:6">
      <c r="A31" s="223" t="s">
        <v>290</v>
      </c>
      <c r="B31" s="223"/>
      <c r="C31" s="223"/>
      <c r="D31" s="223"/>
      <c r="E31" s="223"/>
      <c r="F31" s="223"/>
    </row>
    <row r="32" spans="1:6">
      <c r="A32" s="224" t="s">
        <v>241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291</v>
      </c>
      <c r="B34" s="222" t="s">
        <v>284</v>
      </c>
      <c r="C34" s="222" t="s">
        <v>285</v>
      </c>
      <c r="D34" s="222" t="s">
        <v>286</v>
      </c>
      <c r="E34" s="222" t="s">
        <v>287</v>
      </c>
      <c r="F34" s="222" t="s">
        <v>241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292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293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294</v>
      </c>
      <c r="B40" s="223"/>
      <c r="C40" s="223"/>
      <c r="D40" s="223"/>
      <c r="E40" s="223"/>
      <c r="F40" s="223"/>
    </row>
    <row r="41" spans="1:6">
      <c r="A41" s="224" t="s">
        <v>241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10" t="s">
        <v>322</v>
      </c>
      <c r="F1" s="310"/>
    </row>
    <row r="2" spans="1:6">
      <c r="A2" s="227"/>
      <c r="B2" s="227"/>
      <c r="C2" s="227"/>
      <c r="D2" s="227"/>
      <c r="E2" s="227"/>
      <c r="F2" s="227"/>
    </row>
    <row r="3" spans="1:6">
      <c r="A3" s="311" t="s">
        <v>74</v>
      </c>
      <c r="B3" s="311"/>
      <c r="C3" s="311"/>
      <c r="D3" s="311"/>
      <c r="E3" s="311"/>
      <c r="F3" s="311"/>
    </row>
    <row r="4" spans="1:6">
      <c r="A4" s="312" t="s">
        <v>332</v>
      </c>
      <c r="B4" s="312"/>
      <c r="C4" s="312"/>
      <c r="D4" s="312"/>
      <c r="E4" s="312"/>
      <c r="F4" s="312"/>
    </row>
    <row r="5" spans="1:6">
      <c r="A5" s="312" t="s">
        <v>296</v>
      </c>
      <c r="B5" s="312"/>
      <c r="C5" s="312"/>
      <c r="D5" s="312"/>
      <c r="E5" s="312"/>
      <c r="F5" s="312"/>
    </row>
    <row r="6" spans="1:6">
      <c r="A6" s="313" t="s">
        <v>297</v>
      </c>
      <c r="B6" s="313"/>
      <c r="C6" s="313"/>
      <c r="D6" s="313"/>
      <c r="E6" s="313"/>
      <c r="F6" s="313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299"/>
      <c r="B9" s="301" t="s">
        <v>1</v>
      </c>
      <c r="C9" s="302"/>
      <c r="D9" s="305" t="s">
        <v>298</v>
      </c>
      <c r="E9" s="305" t="s">
        <v>299</v>
      </c>
      <c r="F9" s="308" t="s">
        <v>300</v>
      </c>
    </row>
    <row r="10" spans="1:6">
      <c r="A10" s="300"/>
      <c r="B10" s="303"/>
      <c r="C10" s="304"/>
      <c r="D10" s="306"/>
      <c r="E10" s="307"/>
      <c r="F10" s="309"/>
    </row>
    <row r="11" spans="1:6">
      <c r="A11" s="228"/>
      <c r="B11" s="315" t="s">
        <v>301</v>
      </c>
      <c r="C11" s="315"/>
      <c r="D11" s="229"/>
      <c r="E11" s="229"/>
      <c r="F11" s="230"/>
    </row>
    <row r="12" spans="1:6">
      <c r="A12" s="231" t="s">
        <v>302</v>
      </c>
      <c r="B12" s="316" t="s">
        <v>233</v>
      </c>
      <c r="C12" s="317"/>
      <c r="D12" s="232"/>
      <c r="E12" s="232"/>
      <c r="F12" s="233"/>
    </row>
    <row r="13" spans="1:6">
      <c r="A13" s="234"/>
      <c r="B13" s="235"/>
      <c r="C13" s="236" t="s">
        <v>303</v>
      </c>
      <c r="D13" s="237"/>
      <c r="E13" s="237"/>
      <c r="F13" s="238"/>
    </row>
    <row r="14" spans="1:6">
      <c r="A14" s="234"/>
      <c r="B14" s="235"/>
      <c r="C14" s="236" t="s">
        <v>304</v>
      </c>
      <c r="D14" s="237"/>
      <c r="E14" s="237"/>
      <c r="F14" s="238"/>
    </row>
    <row r="15" spans="1:6">
      <c r="A15" s="234"/>
      <c r="B15" s="239"/>
      <c r="C15" s="240" t="s">
        <v>305</v>
      </c>
      <c r="D15" s="237"/>
      <c r="E15" s="237"/>
      <c r="F15" s="238"/>
    </row>
    <row r="16" spans="1:6">
      <c r="A16" s="234" t="s">
        <v>245</v>
      </c>
      <c r="B16" s="318" t="s">
        <v>234</v>
      </c>
      <c r="C16" s="319"/>
      <c r="D16" s="237"/>
      <c r="E16" s="237"/>
      <c r="F16" s="238"/>
    </row>
    <row r="17" spans="1:6">
      <c r="A17" s="234"/>
      <c r="B17" s="239"/>
      <c r="C17" s="240" t="s">
        <v>306</v>
      </c>
      <c r="D17" s="237"/>
      <c r="E17" s="237"/>
      <c r="F17" s="238"/>
    </row>
    <row r="18" spans="1:6">
      <c r="A18" s="234"/>
      <c r="B18" s="239"/>
      <c r="C18" s="240" t="s">
        <v>307</v>
      </c>
      <c r="D18" s="237"/>
      <c r="E18" s="237"/>
      <c r="F18" s="238"/>
    </row>
    <row r="19" spans="1:6">
      <c r="A19" s="241"/>
      <c r="B19" s="320" t="s">
        <v>308</v>
      </c>
      <c r="C19" s="320"/>
      <c r="D19" s="229"/>
      <c r="E19" s="229"/>
      <c r="F19" s="242"/>
    </row>
    <row r="20" spans="1:6">
      <c r="A20" s="231" t="s">
        <v>247</v>
      </c>
      <c r="B20" s="321" t="s">
        <v>233</v>
      </c>
      <c r="C20" s="321"/>
      <c r="D20" s="232"/>
      <c r="E20" s="232"/>
      <c r="F20" s="233"/>
    </row>
    <row r="21" spans="1:6">
      <c r="A21" s="243"/>
      <c r="B21" s="235"/>
      <c r="C21" s="236" t="s">
        <v>309</v>
      </c>
      <c r="D21" s="237"/>
      <c r="E21" s="237"/>
      <c r="F21" s="238"/>
    </row>
    <row r="22" spans="1:6">
      <c r="A22" s="243"/>
      <c r="B22" s="235"/>
      <c r="C22" s="236" t="s">
        <v>310</v>
      </c>
      <c r="D22" s="237"/>
      <c r="E22" s="237"/>
      <c r="F22" s="238"/>
    </row>
    <row r="23" spans="1:6">
      <c r="A23" s="243"/>
      <c r="B23" s="239"/>
      <c r="C23" s="240" t="s">
        <v>311</v>
      </c>
      <c r="D23" s="237"/>
      <c r="E23" s="237"/>
      <c r="F23" s="238"/>
    </row>
    <row r="24" spans="1:6">
      <c r="A24" s="234" t="s">
        <v>249</v>
      </c>
      <c r="B24" s="318" t="s">
        <v>234</v>
      </c>
      <c r="C24" s="319"/>
      <c r="D24" s="237"/>
      <c r="E24" s="237"/>
      <c r="F24" s="238"/>
    </row>
    <row r="25" spans="1:6">
      <c r="A25" s="243"/>
      <c r="B25" s="239"/>
      <c r="C25" s="240" t="s">
        <v>312</v>
      </c>
      <c r="D25" s="237"/>
      <c r="E25" s="237"/>
      <c r="F25" s="238"/>
    </row>
    <row r="26" spans="1:6">
      <c r="A26" s="243"/>
      <c r="B26" s="239"/>
      <c r="C26" s="240" t="s">
        <v>313</v>
      </c>
      <c r="D26" s="237"/>
      <c r="E26" s="237"/>
      <c r="F26" s="238"/>
    </row>
    <row r="27" spans="1:6" ht="15.75" thickBot="1">
      <c r="A27" s="244"/>
      <c r="B27" s="314"/>
      <c r="C27" s="314"/>
      <c r="D27" s="245"/>
      <c r="E27" s="245"/>
      <c r="F27" s="246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2018-02-07T14:31:16Z</cp:lastPrinted>
  <dcterms:created xsi:type="dcterms:W3CDTF">2017-02-10T09:01:41Z</dcterms:created>
  <dcterms:modified xsi:type="dcterms:W3CDTF">2018-02-07T14:31:50Z</dcterms:modified>
</cp:coreProperties>
</file>