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vagyonki.eszk" sheetId="1" r:id="rId1"/>
    <sheet name="vagyonk.forr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<sst xmlns="http://schemas.openxmlformats.org/spreadsheetml/2006/main" count="105" uniqueCount="91">
  <si>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</si>
  <si>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</si>
  <si>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</si>
  <si>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</si>
  <si>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</si>
  <si>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</si>
  <si>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</si>
  <si>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</si>
  <si>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</si>
  <si>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</si>
  <si>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</si>
  <si>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</si>
  <si>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</si>
  <si>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</si>
  <si>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</si>
  <si>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</si>
  <si>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</si>
  <si>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</si>
  <si>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</si>
  <si>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</si>
  <si>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</si>
  <si>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</si>
  <si>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</si>
  <si>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</si>
  <si>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</si>
  <si>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</si>
  <si>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FORRÁSOK</t>
  </si>
  <si>
    <t>állományi 
érték</t>
  </si>
  <si>
    <t>A</t>
  </si>
  <si>
    <t>1.</t>
  </si>
  <si>
    <t>2.</t>
  </si>
  <si>
    <t>3.</t>
  </si>
  <si>
    <t>5.</t>
  </si>
  <si>
    <t>6.</t>
  </si>
  <si>
    <t>7.</t>
  </si>
  <si>
    <t>8.</t>
  </si>
  <si>
    <t>9.</t>
  </si>
  <si>
    <t>4.</t>
  </si>
  <si>
    <t>Tardos Község Önkormányzata vagyonkimutatása (FORRÁSOK)</t>
  </si>
  <si>
    <t>Csabán Béla                                               Szakmáry Lászlóné</t>
  </si>
  <si>
    <t>polgármester                                                         jegyző</t>
  </si>
  <si>
    <t>Csabán Béla                               Szakmáry Lászlóné</t>
  </si>
  <si>
    <t>polgármester                                         jegyző</t>
  </si>
  <si>
    <t xml:space="preserve">  Immateriális javak </t>
  </si>
  <si>
    <t xml:space="preserve"> Tárgyi eszközök </t>
  </si>
  <si>
    <t xml:space="preserve">      Ingatlanok és kapcsolódó vagyoni értékű jogok   </t>
  </si>
  <si>
    <t xml:space="preserve">     Gépek, berendezések, felszerelések, járművek </t>
  </si>
  <si>
    <t xml:space="preserve">     Tenyészállatok </t>
  </si>
  <si>
    <t xml:space="preserve">     Beruházások, felújítások </t>
  </si>
  <si>
    <t xml:space="preserve">     Tárgyi eszközök értékhelyesbítése </t>
  </si>
  <si>
    <t xml:space="preserve"> Befektetett pénzügyi eszközök </t>
  </si>
  <si>
    <t xml:space="preserve">    Tartós részesedések </t>
  </si>
  <si>
    <t xml:space="preserve">    Tartós hitelviszonyt megtestesítő értékpapírok </t>
  </si>
  <si>
    <t xml:space="preserve">    Befektetett pénzügyi eszközök értékhelyesbítése </t>
  </si>
  <si>
    <t xml:space="preserve"> Koncesszióba, vagyonkezelésbe adott eszközök</t>
  </si>
  <si>
    <t xml:space="preserve"> NEMZETI VAGYONBA TARTOZÓ BEFEKTETETT ESZKÖZÖK      
    </t>
  </si>
  <si>
    <t xml:space="preserve"> Készletek</t>
  </si>
  <si>
    <t xml:space="preserve"> Értékpapírok</t>
  </si>
  <si>
    <t xml:space="preserve"> NEMZETI VAGYONBA TARTOZÓ FORGÓESZKÖZÖK </t>
  </si>
  <si>
    <t xml:space="preserve"> Lekötött bankbetétek</t>
  </si>
  <si>
    <t xml:space="preserve"> Pénztárak, csekkek, betétkönyvek</t>
  </si>
  <si>
    <t xml:space="preserve"> Forintszámlák</t>
  </si>
  <si>
    <t xml:space="preserve"> Devizaszámlák</t>
  </si>
  <si>
    <t xml:space="preserve"> PÉNZESZKÖZÖK </t>
  </si>
  <si>
    <t xml:space="preserve"> Költségvetési évben esedékes követelések</t>
  </si>
  <si>
    <t xml:space="preserve"> Költségvetési évet követően esedékes követelések</t>
  </si>
  <si>
    <t xml:space="preserve"> Követelés jellegű sajátos elszámolások</t>
  </si>
  <si>
    <t xml:space="preserve"> KÖVETELÉSEK </t>
  </si>
  <si>
    <t xml:space="preserve"> EGYÉB SAJÁTOS ESZKÖZOLDALI ELSZÁMOLÁSOK </t>
  </si>
  <si>
    <t xml:space="preserve"> AKTÍV IDŐBELI ELHATÁROLÁSOK</t>
  </si>
  <si>
    <t xml:space="preserve">ESZKÖZÖK ÖSSZESEN  </t>
  </si>
  <si>
    <t xml:space="preserve"> Felhalmozott eredmény</t>
  </si>
  <si>
    <t xml:space="preserve"> Eszközök értékhelyesbítésének forrása</t>
  </si>
  <si>
    <t xml:space="preserve"> Mérleg szerinti eredmény</t>
  </si>
  <si>
    <t xml:space="preserve"> SAJÁT TŐKE </t>
  </si>
  <si>
    <t xml:space="preserve"> Költségvetési évben esedékes kötelezettségek</t>
  </si>
  <si>
    <t xml:space="preserve"> Költségvetési évet követően esedékes kötelezettségek</t>
  </si>
  <si>
    <t xml:space="preserve"> Kötelezettség jellegű sajátos elszámolások</t>
  </si>
  <si>
    <t xml:space="preserve"> KÖTELEZETTSÉGEK </t>
  </si>
  <si>
    <t>EGYÉB SAJÁTOS FORRÁSOLDALI ELSZÁMOLÁS</t>
  </si>
  <si>
    <t xml:space="preserve"> KINCSTÁRI SZÁMLAVEZETÉSSEL KAPCSOLATOS ELSZÁMOLÁSOK</t>
  </si>
  <si>
    <t>PASSZÍV IDŐBELI ELHATÁROLÁSOK</t>
  </si>
  <si>
    <t xml:space="preserve">FORRÁSOK ÖSSZESEN  </t>
  </si>
  <si>
    <t xml:space="preserve"> Nemzeti vagyon és egyéb eszközök  induláskori értéke és változásai</t>
  </si>
  <si>
    <t>forint</t>
  </si>
  <si>
    <t>Adatok:  forintban!</t>
  </si>
  <si>
    <t>Tardos Község Önkormányzata vagyonkimutatása (ESZKÖZÖK)</t>
  </si>
  <si>
    <t>1/2 oldal</t>
  </si>
  <si>
    <t>2/2 oldal</t>
  </si>
  <si>
    <t xml:space="preserve"> 17. melléklet a    5/2018. (V.30.) önkormányzati rendelethez</t>
  </si>
  <si>
    <t xml:space="preserve"> 17. melléklet a     5/2018.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</si>
</sst>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__;\-#,###__"/>
    <numFmt numFmtId="173" formatCode="#,###\ _F_t;\-#,###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6" applyFill="1" applyProtection="1">
      <alignment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2" fillId="0" borderId="0" xfId="56" applyFill="1" applyAlignment="1" applyProtection="1">
      <alignment horizontal="center" vertical="center"/>
      <protection/>
    </xf>
    <xf numFmtId="172" fontId="8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6" applyFill="1" applyAlignment="1" applyProtection="1">
      <alignment vertical="center"/>
      <protection/>
    </xf>
    <xf numFmtId="0" fontId="8" fillId="0" borderId="12" xfId="56" applyFont="1" applyFill="1" applyBorder="1" applyAlignment="1" applyProtection="1">
      <alignment vertical="center" wrapText="1"/>
      <protection/>
    </xf>
    <xf numFmtId="172" fontId="8" fillId="0" borderId="13" xfId="56" applyNumberFormat="1" applyFont="1" applyFill="1" applyBorder="1" applyAlignment="1" applyProtection="1">
      <alignment horizontal="right" vertical="center" wrapText="1"/>
      <protection/>
    </xf>
    <xf numFmtId="172" fontId="10" fillId="0" borderId="13" xfId="56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56" applyNumberFormat="1" applyFont="1" applyFill="1" applyBorder="1" applyAlignment="1" applyProtection="1">
      <alignment horizontal="right" vertical="center" wrapText="1"/>
      <protection/>
    </xf>
    <xf numFmtId="172" fontId="8" fillId="0" borderId="10" xfId="56" applyNumberFormat="1" applyFont="1" applyFill="1" applyBorder="1" applyAlignment="1" applyProtection="1">
      <alignment horizontal="right" vertical="center" wrapText="1"/>
      <protection/>
    </xf>
    <xf numFmtId="0" fontId="10" fillId="0" borderId="0" xfId="56" applyFont="1" applyFill="1" applyProtection="1">
      <alignment/>
      <protection/>
    </xf>
    <xf numFmtId="3" fontId="2" fillId="0" borderId="0" xfId="56" applyNumberFormat="1" applyFont="1" applyFill="1" applyProtection="1">
      <alignment/>
      <protection/>
    </xf>
    <xf numFmtId="0" fontId="2" fillId="0" borderId="0" xfId="56" applyFont="1" applyFill="1" applyProtection="1">
      <alignment/>
      <protection/>
    </xf>
    <xf numFmtId="0" fontId="6" fillId="0" borderId="0" xfId="55" applyFill="1" applyAlignment="1" applyProtection="1">
      <alignment vertical="center"/>
      <protection/>
    </xf>
    <xf numFmtId="0" fontId="6" fillId="0" borderId="0" xfId="55" applyFill="1" applyAlignment="1" applyProtection="1">
      <alignment vertical="center" wrapText="1"/>
      <protection/>
    </xf>
    <xf numFmtId="0" fontId="6" fillId="0" borderId="0" xfId="55" applyFill="1" applyAlignment="1" applyProtection="1">
      <alignment horizontal="center" vertical="center"/>
      <protection/>
    </xf>
    <xf numFmtId="49" fontId="15" fillId="0" borderId="14" xfId="55" applyNumberFormat="1" applyFont="1" applyFill="1" applyBorder="1" applyAlignment="1" applyProtection="1">
      <alignment horizontal="center" vertical="center" wrapText="1"/>
      <protection/>
    </xf>
    <xf numFmtId="49" fontId="15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Alignment="1" applyProtection="1">
      <alignment horizontal="center" vertical="center"/>
      <protection/>
    </xf>
    <xf numFmtId="173" fontId="9" fillId="0" borderId="16" xfId="55" applyNumberFormat="1" applyFont="1" applyFill="1" applyBorder="1" applyAlignment="1" applyProtection="1">
      <alignment vertical="center"/>
      <protection locked="0"/>
    </xf>
    <xf numFmtId="173" fontId="9" fillId="0" borderId="17" xfId="55" applyNumberFormat="1" applyFont="1" applyFill="1" applyBorder="1" applyAlignment="1" applyProtection="1">
      <alignment vertical="center"/>
      <protection locked="0"/>
    </xf>
    <xf numFmtId="173" fontId="15" fillId="0" borderId="17" xfId="55" applyNumberFormat="1" applyFont="1" applyFill="1" applyBorder="1" applyAlignment="1" applyProtection="1">
      <alignment vertical="center"/>
      <protection/>
    </xf>
    <xf numFmtId="173" fontId="15" fillId="0" borderId="17" xfId="55" applyNumberFormat="1" applyFont="1" applyFill="1" applyBorder="1" applyAlignment="1" applyProtection="1">
      <alignment vertical="center"/>
      <protection locked="0"/>
    </xf>
    <xf numFmtId="0" fontId="6" fillId="0" borderId="0" xfId="55" applyFont="1" applyFill="1" applyAlignment="1" applyProtection="1">
      <alignment vertical="center"/>
      <protection/>
    </xf>
    <xf numFmtId="0" fontId="15" fillId="0" borderId="14" xfId="55" applyFont="1" applyFill="1" applyBorder="1" applyAlignment="1" applyProtection="1">
      <alignment horizontal="left" vertical="center" wrapText="1"/>
      <protection/>
    </xf>
    <xf numFmtId="173" fontId="15" fillId="0" borderId="15" xfId="55" applyNumberFormat="1" applyFont="1" applyFill="1" applyBorder="1" applyAlignment="1" applyProtection="1">
      <alignment vertical="center"/>
      <protection/>
    </xf>
    <xf numFmtId="0" fontId="2" fillId="0" borderId="0" xfId="56" applyFont="1" applyFill="1" applyAlignment="1" applyProtection="1">
      <alignment/>
      <protection/>
    </xf>
    <xf numFmtId="0" fontId="3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right" vertical="center"/>
      <protection/>
    </xf>
    <xf numFmtId="49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18" xfId="55" applyFill="1" applyBorder="1" applyAlignment="1" applyProtection="1">
      <alignment vertical="center"/>
      <protection/>
    </xf>
    <xf numFmtId="0" fontId="6" fillId="0" borderId="18" xfId="55" applyFont="1" applyFill="1" applyBorder="1" applyAlignment="1" applyProtection="1">
      <alignment vertical="center"/>
      <protection/>
    </xf>
    <xf numFmtId="0" fontId="6" fillId="0" borderId="19" xfId="55" applyFill="1" applyBorder="1" applyAlignment="1" applyProtection="1">
      <alignment vertical="center"/>
      <protection/>
    </xf>
    <xf numFmtId="0" fontId="6" fillId="0" borderId="20" xfId="55" applyFill="1" applyBorder="1" applyAlignment="1" applyProtection="1">
      <alignment horizontal="center" vertical="center"/>
      <protection/>
    </xf>
    <xf numFmtId="0" fontId="6" fillId="0" borderId="21" xfId="55" applyFill="1" applyBorder="1" applyAlignment="1" applyProtection="1">
      <alignment horizontal="center" vertical="center"/>
      <protection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vertical="center" wrapText="1"/>
      <protection/>
    </xf>
    <xf numFmtId="0" fontId="8" fillId="0" borderId="24" xfId="56" applyFont="1" applyFill="1" applyBorder="1" applyAlignment="1" applyProtection="1">
      <alignment vertical="center" wrapText="1"/>
      <protection/>
    </xf>
    <xf numFmtId="0" fontId="8" fillId="0" borderId="22" xfId="56" applyFont="1" applyFill="1" applyBorder="1" applyAlignment="1" applyProtection="1">
      <alignment vertical="center" wrapText="1"/>
      <protection/>
    </xf>
    <xf numFmtId="0" fontId="2" fillId="0" borderId="12" xfId="56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vertical="center"/>
      <protection/>
    </xf>
    <xf numFmtId="0" fontId="17" fillId="0" borderId="12" xfId="56" applyFont="1" applyFill="1" applyBorder="1" applyAlignment="1" applyProtection="1">
      <alignment vertical="center"/>
      <protection/>
    </xf>
    <xf numFmtId="0" fontId="17" fillId="0" borderId="14" xfId="56" applyFont="1" applyFill="1" applyBorder="1" applyAlignment="1" applyProtection="1">
      <alignment vertical="center"/>
      <protection/>
    </xf>
    <xf numFmtId="0" fontId="17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horizontal="left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Alignment="1">
      <alignment horizontal="center"/>
      <protection/>
    </xf>
    <xf numFmtId="0" fontId="2" fillId="0" borderId="25" xfId="56" applyFill="1" applyBorder="1" applyAlignment="1" applyProtection="1">
      <alignment horizontal="center" textRotation="180"/>
      <protection/>
    </xf>
    <xf numFmtId="0" fontId="2" fillId="0" borderId="12" xfId="56" applyFill="1" applyBorder="1" applyAlignment="1" applyProtection="1">
      <alignment horizontal="center" textRotation="180"/>
      <protection/>
    </xf>
    <xf numFmtId="0" fontId="4" fillId="0" borderId="0" xfId="56" applyFont="1" applyFill="1" applyBorder="1" applyAlignment="1" applyProtection="1">
      <alignment horizontal="right"/>
      <protection/>
    </xf>
    <xf numFmtId="0" fontId="5" fillId="0" borderId="26" xfId="56" applyFont="1" applyFill="1" applyBorder="1" applyAlignment="1" applyProtection="1">
      <alignment horizontal="center" vertical="center" wrapText="1"/>
      <protection/>
    </xf>
    <xf numFmtId="0" fontId="5" fillId="0" borderId="27" xfId="56" applyFont="1" applyFill="1" applyBorder="1" applyAlignment="1" applyProtection="1">
      <alignment horizontal="center" vertical="center" wrapText="1"/>
      <protection/>
    </xf>
    <xf numFmtId="0" fontId="5" fillId="0" borderId="28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wrapText="1"/>
      <protection/>
    </xf>
    <xf numFmtId="0" fontId="2" fillId="0" borderId="0" xfId="56" applyFont="1" applyFill="1" applyAlignment="1" applyProtection="1">
      <alignment horizontal="center"/>
      <protection/>
    </xf>
    <xf numFmtId="0" fontId="11" fillId="0" borderId="0" xfId="55" applyFont="1" applyFill="1" applyAlignment="1" applyProtection="1">
      <alignment horizontal="center" vertical="center" wrapText="1"/>
      <protection/>
    </xf>
    <xf numFmtId="0" fontId="12" fillId="0" borderId="0" xfId="55" applyFont="1" applyFill="1" applyAlignment="1" applyProtection="1">
      <alignment horizontal="center" vertical="center" wrapText="1"/>
      <protection/>
    </xf>
    <xf numFmtId="0" fontId="12" fillId="0" borderId="25" xfId="55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14" fillId="0" borderId="29" xfId="55" applyFont="1" applyFill="1" applyBorder="1" applyAlignment="1" applyProtection="1">
      <alignment horizontal="center" vertical="center" wrapText="1"/>
      <protection/>
    </xf>
    <xf numFmtId="0" fontId="14" fillId="0" borderId="17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VAGYONK" xfId="55"/>
    <cellStyle name="Normál_VAGYONKI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B1" sqref="B1:D1"/>
    </sheetView>
  </sheetViews>
  <sheetFormatPr defaultColWidth="57.57421875" defaultRowHeight="15"/>
  <cols>
    <col min="1" max="1" width="6.140625" style="1" customWidth="1"/>
    <col min="2" max="2" width="57.57421875" style="1" customWidth="1"/>
    <col min="3" max="3" width="12.57421875" style="1" customWidth="1"/>
    <col min="4" max="4" width="16.00390625" style="1" customWidth="1"/>
    <col min="5" max="255" width="10.28125" style="1" customWidth="1"/>
    <col min="256" max="16384" width="57.57421875" style="1" customWidth="1"/>
  </cols>
  <sheetData>
    <row r="1" spans="2:4" ht="15.75">
      <c r="B1" s="47" t="s">
        <v>89</v>
      </c>
      <c r="C1" s="47"/>
      <c r="D1" s="47"/>
    </row>
    <row r="3" spans="2:4" ht="15.75">
      <c r="B3" s="48" t="s">
        <v>86</v>
      </c>
      <c r="C3" s="48"/>
      <c r="D3" s="48"/>
    </row>
    <row r="4" spans="2:4" ht="21" customHeight="1">
      <c r="B4" s="29"/>
      <c r="C4" s="28"/>
      <c r="D4" s="45" t="s">
        <v>87</v>
      </c>
    </row>
    <row r="5" spans="3:4" ht="16.5" thickBot="1">
      <c r="C5" s="51" t="s">
        <v>85</v>
      </c>
      <c r="D5" s="51"/>
    </row>
    <row r="6" spans="1:4" ht="15.75" customHeight="1">
      <c r="A6" s="49"/>
      <c r="B6" s="52" t="s">
        <v>0</v>
      </c>
      <c r="C6" s="55" t="s">
        <v>1</v>
      </c>
      <c r="D6" s="55" t="s">
        <v>2</v>
      </c>
    </row>
    <row r="7" spans="1:4" ht="11.25" customHeight="1">
      <c r="A7" s="50"/>
      <c r="B7" s="53"/>
      <c r="C7" s="56"/>
      <c r="D7" s="56"/>
    </row>
    <row r="8" spans="1:4" ht="15.75">
      <c r="A8" s="50"/>
      <c r="B8" s="54"/>
      <c r="C8" s="57" t="s">
        <v>3</v>
      </c>
      <c r="D8" s="57"/>
    </row>
    <row r="9" spans="1:4" s="3" customFormat="1" ht="16.5" thickBot="1">
      <c r="A9" s="41"/>
      <c r="B9" s="37" t="s">
        <v>4</v>
      </c>
      <c r="C9" s="2" t="s">
        <v>5</v>
      </c>
      <c r="D9" s="2" t="s">
        <v>6</v>
      </c>
    </row>
    <row r="10" spans="1:4" s="5" customFormat="1" ht="15.75">
      <c r="A10" s="42" t="s">
        <v>29</v>
      </c>
      <c r="B10" s="38" t="s">
        <v>43</v>
      </c>
      <c r="C10" s="4">
        <v>10555785</v>
      </c>
      <c r="D10" s="4"/>
    </row>
    <row r="11" spans="1:4" s="5" customFormat="1" ht="15.75">
      <c r="A11" s="42" t="s">
        <v>30</v>
      </c>
      <c r="B11" s="39" t="s">
        <v>44</v>
      </c>
      <c r="C11" s="7">
        <f>SUM(C12:C15)</f>
        <v>1293602795</v>
      </c>
      <c r="D11" s="7">
        <f>SUM(D12:D15)</f>
        <v>1013259496</v>
      </c>
    </row>
    <row r="12" spans="1:4" s="5" customFormat="1" ht="15.75">
      <c r="A12" s="43" t="s">
        <v>31</v>
      </c>
      <c r="B12" s="39" t="s">
        <v>45</v>
      </c>
      <c r="C12" s="9">
        <v>1193061641</v>
      </c>
      <c r="D12" s="9">
        <v>950558629</v>
      </c>
    </row>
    <row r="13" spans="1:4" s="5" customFormat="1" ht="15.75">
      <c r="A13" s="43" t="s">
        <v>37</v>
      </c>
      <c r="B13" s="39" t="s">
        <v>46</v>
      </c>
      <c r="C13" s="9">
        <v>100541154</v>
      </c>
      <c r="D13" s="9">
        <v>32517787</v>
      </c>
    </row>
    <row r="14" spans="1:4" s="5" customFormat="1" ht="15.75">
      <c r="A14" s="43" t="s">
        <v>32</v>
      </c>
      <c r="B14" s="39" t="s">
        <v>47</v>
      </c>
      <c r="C14" s="9"/>
      <c r="D14" s="9"/>
    </row>
    <row r="15" spans="1:4" s="5" customFormat="1" ht="15.75">
      <c r="A15" s="43" t="s">
        <v>33</v>
      </c>
      <c r="B15" s="39" t="s">
        <v>48</v>
      </c>
      <c r="C15" s="9"/>
      <c r="D15" s="9">
        <v>30183080</v>
      </c>
    </row>
    <row r="16" spans="1:4" s="5" customFormat="1" ht="15.75">
      <c r="A16" s="43" t="s">
        <v>34</v>
      </c>
      <c r="B16" s="39" t="s">
        <v>49</v>
      </c>
      <c r="C16" s="9"/>
      <c r="D16" s="9">
        <v>0</v>
      </c>
    </row>
    <row r="17" spans="1:4" s="5" customFormat="1" ht="15.75">
      <c r="A17" s="43" t="s">
        <v>35</v>
      </c>
      <c r="B17" s="39" t="s">
        <v>50</v>
      </c>
      <c r="C17" s="9">
        <f>SUM(C18)</f>
        <v>23200</v>
      </c>
      <c r="D17" s="9">
        <v>23200</v>
      </c>
    </row>
    <row r="18" spans="1:4" s="5" customFormat="1" ht="15.75">
      <c r="A18" s="43" t="s">
        <v>36</v>
      </c>
      <c r="B18" s="39" t="s">
        <v>51</v>
      </c>
      <c r="C18" s="9">
        <v>23200</v>
      </c>
      <c r="D18" s="9">
        <v>23200</v>
      </c>
    </row>
    <row r="19" spans="1:4" s="5" customFormat="1" ht="15.75">
      <c r="A19" s="43" t="s">
        <v>7</v>
      </c>
      <c r="B19" s="39" t="s">
        <v>52</v>
      </c>
      <c r="C19" s="9"/>
      <c r="D19" s="9"/>
    </row>
    <row r="20" spans="1:4" s="5" customFormat="1" ht="15.75">
      <c r="A20" s="43" t="s">
        <v>8</v>
      </c>
      <c r="B20" s="39" t="s">
        <v>53</v>
      </c>
      <c r="C20" s="9"/>
      <c r="D20" s="9"/>
    </row>
    <row r="21" spans="1:4" s="5" customFormat="1" ht="15.75">
      <c r="A21" s="43" t="s">
        <v>9</v>
      </c>
      <c r="B21" s="39" t="s">
        <v>54</v>
      </c>
      <c r="C21" s="8"/>
      <c r="D21" s="8"/>
    </row>
    <row r="22" spans="1:4" s="5" customFormat="1" ht="21">
      <c r="A22" s="43" t="s">
        <v>10</v>
      </c>
      <c r="B22" s="39" t="s">
        <v>55</v>
      </c>
      <c r="C22" s="9">
        <f>SUM(C10+C11+C17)</f>
        <v>1304181780</v>
      </c>
      <c r="D22" s="9">
        <f>+D10+D11+D17+D21</f>
        <v>1013282696</v>
      </c>
    </row>
    <row r="23" spans="1:4" s="5" customFormat="1" ht="15.75">
      <c r="A23" s="43" t="s">
        <v>11</v>
      </c>
      <c r="B23" s="39" t="s">
        <v>56</v>
      </c>
      <c r="C23" s="8"/>
      <c r="D23" s="8"/>
    </row>
    <row r="24" spans="1:4" s="5" customFormat="1" ht="15.75">
      <c r="A24" s="43" t="s">
        <v>12</v>
      </c>
      <c r="B24" s="39" t="s">
        <v>57</v>
      </c>
      <c r="C24" s="8"/>
      <c r="D24" s="8"/>
    </row>
    <row r="25" spans="1:4" s="5" customFormat="1" ht="15.75">
      <c r="A25" s="43" t="s">
        <v>13</v>
      </c>
      <c r="B25" s="39" t="s">
        <v>58</v>
      </c>
      <c r="C25" s="9">
        <f>+C23+C24</f>
        <v>0</v>
      </c>
      <c r="D25" s="9">
        <f>+D23+D24</f>
        <v>0</v>
      </c>
    </row>
    <row r="26" spans="1:4" s="5" customFormat="1" ht="15.75">
      <c r="A26" s="43" t="s">
        <v>14</v>
      </c>
      <c r="B26" s="39" t="s">
        <v>59</v>
      </c>
      <c r="C26" s="8"/>
      <c r="D26" s="8">
        <v>50000000</v>
      </c>
    </row>
    <row r="27" spans="1:4" s="5" customFormat="1" ht="15.75">
      <c r="A27" s="43" t="s">
        <v>15</v>
      </c>
      <c r="B27" s="39" t="s">
        <v>60</v>
      </c>
      <c r="C27" s="8"/>
      <c r="D27" s="8">
        <v>243480</v>
      </c>
    </row>
    <row r="28" spans="1:4" s="5" customFormat="1" ht="15.75">
      <c r="A28" s="43" t="s">
        <v>16</v>
      </c>
      <c r="B28" s="39" t="s">
        <v>61</v>
      </c>
      <c r="C28" s="8"/>
      <c r="D28" s="8">
        <v>205850034</v>
      </c>
    </row>
    <row r="29" spans="1:4" s="5" customFormat="1" ht="15.75">
      <c r="A29" s="43" t="s">
        <v>17</v>
      </c>
      <c r="B29" s="39" t="s">
        <v>62</v>
      </c>
      <c r="C29" s="8"/>
      <c r="D29" s="8"/>
    </row>
    <row r="30" spans="1:4" s="5" customFormat="1" ht="15.75">
      <c r="A30" s="43" t="s">
        <v>18</v>
      </c>
      <c r="B30" s="39" t="s">
        <v>63</v>
      </c>
      <c r="C30" s="9">
        <f>+C26+C27+C28+C29</f>
        <v>0</v>
      </c>
      <c r="D30" s="9">
        <f>+D26+D27+D28+D29</f>
        <v>256093514</v>
      </c>
    </row>
    <row r="31" spans="1:4" s="5" customFormat="1" ht="15.75">
      <c r="A31" s="43" t="s">
        <v>19</v>
      </c>
      <c r="B31" s="39" t="s">
        <v>64</v>
      </c>
      <c r="C31" s="8"/>
      <c r="D31" s="8">
        <v>9166201</v>
      </c>
    </row>
    <row r="32" spans="1:4" s="5" customFormat="1" ht="15.75">
      <c r="A32" s="43" t="s">
        <v>20</v>
      </c>
      <c r="B32" s="39" t="s">
        <v>65</v>
      </c>
      <c r="C32" s="8"/>
      <c r="D32" s="8">
        <v>181600</v>
      </c>
    </row>
    <row r="33" spans="1:4" s="5" customFormat="1" ht="15.75">
      <c r="A33" s="43" t="s">
        <v>21</v>
      </c>
      <c r="B33" s="39" t="s">
        <v>66</v>
      </c>
      <c r="C33" s="8"/>
      <c r="D33" s="8">
        <v>442078</v>
      </c>
    </row>
    <row r="34" spans="1:4" s="5" customFormat="1" ht="15.75">
      <c r="A34" s="43" t="s">
        <v>22</v>
      </c>
      <c r="B34" s="39" t="s">
        <v>67</v>
      </c>
      <c r="C34" s="9">
        <f>+C31+C32+C33</f>
        <v>0</v>
      </c>
      <c r="D34" s="9">
        <f>+D31+D32+D33</f>
        <v>9789879</v>
      </c>
    </row>
    <row r="35" spans="1:4" s="5" customFormat="1" ht="15.75">
      <c r="A35" s="43" t="s">
        <v>23</v>
      </c>
      <c r="B35" s="39" t="s">
        <v>68</v>
      </c>
      <c r="C35" s="9"/>
      <c r="D35" s="9">
        <v>28361686</v>
      </c>
    </row>
    <row r="36" spans="1:4" s="5" customFormat="1" ht="15.75">
      <c r="A36" s="43" t="s">
        <v>24</v>
      </c>
      <c r="B36" s="39" t="s">
        <v>69</v>
      </c>
      <c r="C36" s="8"/>
      <c r="D36" s="8"/>
    </row>
    <row r="37" spans="1:4" s="5" customFormat="1" ht="16.5" thickBot="1">
      <c r="A37" s="44" t="s">
        <v>25</v>
      </c>
      <c r="B37" s="40" t="s">
        <v>70</v>
      </c>
      <c r="C37" s="10">
        <f>+C22+C25+C30+C34+C35+C36</f>
        <v>1304181780</v>
      </c>
      <c r="D37" s="10">
        <f>+D22+D25+D30+D34+D35+D36</f>
        <v>1307527775</v>
      </c>
    </row>
    <row r="38" spans="2:4" ht="15.75">
      <c r="B38" s="11"/>
      <c r="C38" s="12"/>
      <c r="D38" s="12"/>
    </row>
    <row r="39" spans="2:4" ht="15.75">
      <c r="B39" s="11"/>
      <c r="C39" s="12"/>
      <c r="D39" s="12"/>
    </row>
    <row r="40" spans="2:4" ht="15.75">
      <c r="B40" s="13"/>
      <c r="C40" s="12"/>
      <c r="D40" s="12"/>
    </row>
    <row r="41" spans="2:4" ht="15.75">
      <c r="B41" s="27" t="s">
        <v>41</v>
      </c>
      <c r="C41" s="27"/>
      <c r="D41" s="27"/>
    </row>
    <row r="42" spans="2:4" ht="15.75">
      <c r="B42" s="46" t="s">
        <v>42</v>
      </c>
      <c r="C42" s="46"/>
      <c r="D42" s="46"/>
    </row>
  </sheetData>
  <sheetProtection/>
  <mergeCells count="9">
    <mergeCell ref="B42:D42"/>
    <mergeCell ref="B1:D1"/>
    <mergeCell ref="B3:D3"/>
    <mergeCell ref="A6:A8"/>
    <mergeCell ref="C5:D5"/>
    <mergeCell ref="B6:B8"/>
    <mergeCell ref="C6:C7"/>
    <mergeCell ref="D6:D7"/>
    <mergeCell ref="C8:D8"/>
  </mergeCells>
  <printOptions/>
  <pageMargins left="0.7" right="0.7" top="0.75" bottom="0.75" header="0.3" footer="0.3"/>
  <pageSetup horizontalDpi="200" verticalDpi="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14" customWidth="1"/>
    <col min="2" max="2" width="61.00390625" style="15" customWidth="1"/>
    <col min="3" max="3" width="15.421875" style="14" customWidth="1"/>
    <col min="4" max="16384" width="9.140625" style="14" customWidth="1"/>
  </cols>
  <sheetData>
    <row r="2" spans="1:3" ht="15.75">
      <c r="A2" s="47" t="s">
        <v>90</v>
      </c>
      <c r="B2" s="47"/>
      <c r="C2" s="47"/>
    </row>
    <row r="3" spans="1:3" ht="15.75">
      <c r="A3" s="1"/>
      <c r="B3" s="1"/>
      <c r="C3" s="1"/>
    </row>
    <row r="4" spans="1:3" ht="15.75">
      <c r="A4" s="48" t="s">
        <v>38</v>
      </c>
      <c r="B4" s="48"/>
      <c r="C4" s="48"/>
    </row>
    <row r="5" spans="2:3" ht="18" customHeight="1">
      <c r="B5" s="59"/>
      <c r="C5" s="59"/>
    </row>
    <row r="6" spans="2:3" ht="15.75">
      <c r="B6" s="60"/>
      <c r="C6" s="60"/>
    </row>
    <row r="7" ht="12.75">
      <c r="C7" s="14" t="s">
        <v>88</v>
      </c>
    </row>
    <row r="8" ht="13.5" thickBot="1">
      <c r="C8" s="30" t="s">
        <v>84</v>
      </c>
    </row>
    <row r="9" spans="1:3" s="16" customFormat="1" ht="31.5" customHeight="1">
      <c r="A9" s="35"/>
      <c r="B9" s="61" t="s">
        <v>26</v>
      </c>
      <c r="C9" s="63" t="s">
        <v>27</v>
      </c>
    </row>
    <row r="10" spans="1:3" s="16" customFormat="1" ht="12.75">
      <c r="A10" s="36"/>
      <c r="B10" s="62"/>
      <c r="C10" s="64"/>
    </row>
    <row r="11" spans="1:3" s="19" customFormat="1" ht="13.5" thickBot="1">
      <c r="A11" s="31"/>
      <c r="B11" s="17" t="s">
        <v>28</v>
      </c>
      <c r="C11" s="18" t="s">
        <v>5</v>
      </c>
    </row>
    <row r="12" spans="1:3" ht="15.75" customHeight="1">
      <c r="A12" s="32" t="s">
        <v>29</v>
      </c>
      <c r="B12" s="6" t="s">
        <v>83</v>
      </c>
      <c r="C12" s="20">
        <v>46051389</v>
      </c>
    </row>
    <row r="13" spans="1:3" ht="15.75" customHeight="1">
      <c r="A13" s="32" t="s">
        <v>30</v>
      </c>
      <c r="B13" s="6" t="s">
        <v>71</v>
      </c>
      <c r="C13" s="21">
        <v>1055831291</v>
      </c>
    </row>
    <row r="14" spans="1:3" ht="15.75" customHeight="1">
      <c r="A14" s="32" t="s">
        <v>31</v>
      </c>
      <c r="B14" s="6" t="s">
        <v>72</v>
      </c>
      <c r="C14" s="21"/>
    </row>
    <row r="15" spans="1:3" ht="15.75" customHeight="1">
      <c r="A15" s="32" t="s">
        <v>37</v>
      </c>
      <c r="B15" s="6" t="s">
        <v>73</v>
      </c>
      <c r="C15" s="21">
        <v>178284634</v>
      </c>
    </row>
    <row r="16" spans="1:3" ht="15.75" customHeight="1">
      <c r="A16" s="32" t="s">
        <v>32</v>
      </c>
      <c r="B16" s="6" t="s">
        <v>74</v>
      </c>
      <c r="C16" s="22">
        <f>SUM(C12:C15)</f>
        <v>1280167314</v>
      </c>
    </row>
    <row r="17" spans="1:3" ht="15.75" customHeight="1">
      <c r="A17" s="32" t="s">
        <v>33</v>
      </c>
      <c r="B17" s="6" t="s">
        <v>75</v>
      </c>
      <c r="C17" s="23"/>
    </row>
    <row r="18" spans="1:3" ht="15.75" customHeight="1">
      <c r="A18" s="32" t="s">
        <v>34</v>
      </c>
      <c r="B18" s="6" t="s">
        <v>76</v>
      </c>
      <c r="C18" s="21">
        <v>3876806</v>
      </c>
    </row>
    <row r="19" spans="1:3" ht="15.75" customHeight="1">
      <c r="A19" s="32" t="s">
        <v>35</v>
      </c>
      <c r="B19" s="6" t="s">
        <v>77</v>
      </c>
      <c r="C19" s="21">
        <v>3856718</v>
      </c>
    </row>
    <row r="20" spans="1:3" ht="15.75" customHeight="1">
      <c r="A20" s="32" t="s">
        <v>36</v>
      </c>
      <c r="B20" s="6" t="s">
        <v>78</v>
      </c>
      <c r="C20" s="22">
        <f>+C17+C18+C19</f>
        <v>7733524</v>
      </c>
    </row>
    <row r="21" spans="1:3" ht="15.75" customHeight="1">
      <c r="A21" s="32" t="s">
        <v>7</v>
      </c>
      <c r="B21" s="6" t="s">
        <v>79</v>
      </c>
      <c r="C21" s="22"/>
    </row>
    <row r="22" spans="1:3" s="24" customFormat="1" ht="15.75" customHeight="1">
      <c r="A22" s="33" t="s">
        <v>8</v>
      </c>
      <c r="B22" s="6" t="s">
        <v>80</v>
      </c>
      <c r="C22" s="21"/>
    </row>
    <row r="23" spans="1:3" ht="15.75" customHeight="1">
      <c r="A23" s="32" t="s">
        <v>9</v>
      </c>
      <c r="B23" s="6" t="s">
        <v>81</v>
      </c>
      <c r="C23" s="21">
        <v>19626937</v>
      </c>
    </row>
    <row r="24" spans="1:3" ht="15.75" customHeight="1" thickBot="1">
      <c r="A24" s="34" t="s">
        <v>10</v>
      </c>
      <c r="B24" s="25" t="s">
        <v>82</v>
      </c>
      <c r="C24" s="26">
        <f>+C16+C20+C21+C22+C23</f>
        <v>1307527775</v>
      </c>
    </row>
    <row r="25" spans="2:5" ht="15.75">
      <c r="B25" s="11"/>
      <c r="C25" s="12"/>
      <c r="D25" s="12"/>
      <c r="E25" s="12"/>
    </row>
    <row r="26" spans="2:5" ht="15.75">
      <c r="B26" s="11"/>
      <c r="C26" s="12"/>
      <c r="D26" s="12"/>
      <c r="E26" s="12"/>
    </row>
    <row r="27" spans="2:5" ht="15.75">
      <c r="B27" s="13" t="s">
        <v>39</v>
      </c>
      <c r="C27" s="12"/>
      <c r="D27" s="12"/>
      <c r="E27" s="12"/>
    </row>
    <row r="28" spans="2:5" ht="15.75">
      <c r="B28" s="46" t="s">
        <v>40</v>
      </c>
      <c r="C28" s="46"/>
      <c r="D28" s="27"/>
      <c r="E28" s="27"/>
    </row>
    <row r="29" spans="2:5" ht="15.75">
      <c r="B29" s="58"/>
      <c r="C29" s="58"/>
      <c r="D29" s="27"/>
      <c r="E29" s="27"/>
    </row>
  </sheetData>
  <sheetProtection/>
  <mergeCells count="8">
    <mergeCell ref="B28:C28"/>
    <mergeCell ref="B29:C29"/>
    <mergeCell ref="A2:C2"/>
    <mergeCell ref="A4:C4"/>
    <mergeCell ref="B5:C5"/>
    <mergeCell ref="B6:C6"/>
    <mergeCell ref="B9:B10"/>
    <mergeCell ref="C9:C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2018-05-30T14:58:57Z</dcterms:modified>
  <cp:category/>
  <cp:version/>
  <cp:contentType/>
  <cp:contentStatus/>
</cp:coreProperties>
</file>