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730" windowHeight="11760"/>
  </bookViews>
  <sheets>
    <sheet name=" Költségvetési 01" sheetId="10" r:id="rId1"/>
    <sheet name="Költségvetési 02" sheetId="11" r:id="rId2"/>
    <sheet name="Finanszírozási Kiadás" sheetId="12" r:id="rId3"/>
    <sheet name="Finanszírozási bevétel" sheetId="13" r:id="rId4"/>
    <sheet name="5.1" sheetId="8" r:id="rId5"/>
    <sheet name="5.2" sheetId="9" r:id="rId6"/>
    <sheet name="Munka1" sheetId="14" r:id="rId7"/>
  </sheets>
  <definedNames>
    <definedName name="_xlnm.Print_Area" localSheetId="5">'5.2'!$A$1:$E$29</definedName>
  </definedNames>
  <calcPr calcId="144525"/>
</workbook>
</file>

<file path=xl/calcChain.xml><?xml version="1.0" encoding="utf-8"?>
<calcChain xmlns="http://schemas.openxmlformats.org/spreadsheetml/2006/main">
  <c r="D20" i="11"/>
  <c r="C20"/>
  <c r="D12"/>
  <c r="C12"/>
  <c r="D10"/>
  <c r="C10"/>
  <c r="C42" i="10"/>
  <c r="D27"/>
  <c r="C27"/>
  <c r="C24"/>
  <c r="D18"/>
  <c r="C18"/>
  <c r="C11"/>
  <c r="C12" s="1"/>
  <c r="C50" s="1"/>
  <c r="C7"/>
  <c r="C27" i="11" l="1"/>
  <c r="C27" i="9"/>
  <c r="E27"/>
  <c r="E17"/>
  <c r="C17"/>
  <c r="E28" i="8"/>
  <c r="E17"/>
  <c r="E29" s="1"/>
  <c r="C17"/>
  <c r="C29" l="1"/>
  <c r="C29" i="9"/>
  <c r="E30" i="8" l="1"/>
</calcChain>
</file>

<file path=xl/sharedStrings.xml><?xml version="1.0" encoding="utf-8"?>
<sst xmlns="http://schemas.openxmlformats.org/spreadsheetml/2006/main" count="316" uniqueCount="233">
  <si>
    <t>Megnevezés</t>
  </si>
  <si>
    <t>13</t>
  </si>
  <si>
    <t>15</t>
  </si>
  <si>
    <t>16</t>
  </si>
  <si>
    <t>18</t>
  </si>
  <si>
    <t>19</t>
  </si>
  <si>
    <t>20</t>
  </si>
  <si>
    <t>Személyi juttatások (=15+19) (K1)</t>
  </si>
  <si>
    <t>21</t>
  </si>
  <si>
    <t>22</t>
  </si>
  <si>
    <t>25</t>
  </si>
  <si>
    <t>28</t>
  </si>
  <si>
    <t>30</t>
  </si>
  <si>
    <t>32</t>
  </si>
  <si>
    <t>33</t>
  </si>
  <si>
    <t>34</t>
  </si>
  <si>
    <t>35</t>
  </si>
  <si>
    <t>36</t>
  </si>
  <si>
    <t>38</t>
  </si>
  <si>
    <t>40</t>
  </si>
  <si>
    <t>43</t>
  </si>
  <si>
    <t>44</t>
  </si>
  <si>
    <t>45</t>
  </si>
  <si>
    <t>Működési célú költségvetési támogatások és kiegészítő támogatások (B115)</t>
  </si>
  <si>
    <t>Értékesítési és forgalmi adók (=118+…+139) (B351)</t>
  </si>
  <si>
    <t>Gépjárműadók (=146+…+149) (B354)</t>
  </si>
  <si>
    <t>Egyéb közhatalmi bevételek (&gt;=170+…+184) (B36)</t>
  </si>
  <si>
    <t>Közhatalmi bevételek (=93+94+104+109+168+169) (B3)</t>
  </si>
  <si>
    <t>Szolgáltatások ellenértéke (&gt;=188+189) (B402)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</si>
  <si>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</si>
  <si>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</si>
  <si>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</si>
  <si>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</si>
  <si>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</si>
  <si>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</si>
  <si>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</si>
  <si>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</si>
  <si>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</si>
  <si>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</si>
  <si>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</si>
  <si>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>Költségvetési bevételek előirányzatának teljesítéséről</t>
  </si>
  <si>
    <t>Finanszírozási kiadások</t>
  </si>
  <si>
    <t>Finanszírozási bevételek</t>
  </si>
  <si>
    <t>Eredeti előirányzat ezer forint</t>
  </si>
  <si>
    <t>Módosított előirányzat ezer forint</t>
  </si>
  <si>
    <t xml:space="preserve">        Kisbodak Község Önkormányzat                                                                             
 I. Működési célú bevételek és kiadások mérlege</t>
  </si>
  <si>
    <t>Bevételek</t>
  </si>
  <si>
    <t>Kiadások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</si>
  <si>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</si>
  <si>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</si>
  <si>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</si>
  <si>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</si>
  <si>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</si>
  <si>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</si>
  <si>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</si>
  <si>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</si>
  <si>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Dologi kiadások</t>
  </si>
  <si>
    <t>4.</t>
  </si>
  <si>
    <t>Támogatások, kiegészítések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</si>
  <si>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</si>
  <si>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</si>
  <si>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</si>
  <si>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</si>
  <si>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</si>
  <si>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</si>
  <si>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</si>
  <si>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</si>
  <si>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</si>
  <si>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</si>
  <si>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</si>
  <si>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</si>
  <si>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</si>
  <si>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</si>
  <si>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</si>
  <si>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</si>
  <si>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</si>
  <si>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</si>
  <si>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</si>
  <si>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</si>
  <si>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</si>
  <si>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</si>
  <si>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</si>
  <si>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</si>
  <si>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</si>
  <si>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</si>
  <si>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</si>
  <si>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</si>
  <si>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</si>
  <si>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</si>
  <si>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</si>
  <si>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</si>
  <si>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</si>
  <si>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</si>
  <si>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</si>
  <si>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</si>
  <si>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</si>
  <si>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</si>
  <si>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</si>
  <si>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</si>
  <si>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</si>
  <si>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</si>
  <si>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</si>
  <si>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</si>
  <si>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</si>
  <si>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</si>
  <si>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</si>
  <si>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</si>
  <si>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BEVÉTELEK ÖSSZESEN (11+12+13+22)</t>
  </si>
  <si>
    <t>KIADÁSOK ÖSSZESEN (11+22)</t>
  </si>
  <si>
    <t>Költségvetési hiány:</t>
  </si>
  <si>
    <t>Költségvetési többlet:</t>
  </si>
  <si>
    <t>Kisbodak Község Önkormányzat   
II. Felhalmozási célú bevételek és kiadások mérlege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</si>
  <si>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</si>
  <si>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</si>
  <si>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</si>
  <si>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</si>
  <si>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</si>
  <si>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</si>
  <si>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</si>
  <si>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</si>
  <si>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</si>
  <si>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</si>
  <si>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</si>
  <si>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</si>
  <si>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</si>
  <si>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</si>
  <si>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</si>
  <si>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</si>
  <si>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</si>
  <si>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</si>
  <si>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</si>
  <si>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</si>
  <si>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</si>
  <si>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</si>
  <si>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</si>
  <si>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</si>
  <si>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</si>
  <si>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</si>
  <si>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</si>
  <si>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</si>
  <si>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</si>
  <si>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Adatok ezer forintban !</t>
  </si>
  <si>
    <t>Egyéb finanszírozási kiadás</t>
  </si>
  <si>
    <t xml:space="preserve"> Adatok ezer  forintban !</t>
  </si>
  <si>
    <t>Költségvetési kiadások</t>
  </si>
  <si>
    <t>1</t>
  </si>
  <si>
    <t>Törvény szerinti illetmények, munkabérek (K1101)</t>
  </si>
  <si>
    <t>2</t>
  </si>
  <si>
    <t>Béren kívüli juttatások (K1107)</t>
  </si>
  <si>
    <t>3</t>
  </si>
  <si>
    <t>Foglalkoztatottak egyéb személyi juttatásai (&gt;=14) (K1113)</t>
  </si>
  <si>
    <t>4</t>
  </si>
  <si>
    <t>Foglalkoztatottak személyi juttatásai (=01+…+13) (K11)</t>
  </si>
  <si>
    <t>5</t>
  </si>
  <si>
    <t>Választott tisztségviselők juttatásai (K121)</t>
  </si>
  <si>
    <t>6</t>
  </si>
  <si>
    <t>Munkavégzésre irányuló egyéb jogviszonyban nem saját foglalkoztatottnak fizetett juttatások (K122)</t>
  </si>
  <si>
    <t>7</t>
  </si>
  <si>
    <t>Egyéb külső személyi juttatások (K123)</t>
  </si>
  <si>
    <t>8</t>
  </si>
  <si>
    <t>Külső személyi juttatások (=16+17+18) (K12)</t>
  </si>
  <si>
    <t>9</t>
  </si>
  <si>
    <t>10</t>
  </si>
  <si>
    <t>Munkaadókat terhelő járulékok és szociális hozzájárulási adó (=22+…+28) (K2)</t>
  </si>
  <si>
    <t>11</t>
  </si>
  <si>
    <t>Üzemeltetési anyagok beszerzése (K312)</t>
  </si>
  <si>
    <t>Készletbeszerzés (=29+30+31) (K31)</t>
  </si>
  <si>
    <t>17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</si>
  <si>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</si>
  <si>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</si>
  <si>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</si>
  <si>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</si>
  <si>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Bérleti és lízing díjak (&gt;=39) (K333)</t>
  </si>
  <si>
    <t>Karbantartási, kisjavítási szolgáltatások (K334)</t>
  </si>
  <si>
    <t>Szakmai tevékenységet segítő szolgáltatások  (K336)</t>
  </si>
  <si>
    <t>24</t>
  </si>
  <si>
    <t>Egyéb szolgáltatások  (K337)</t>
  </si>
  <si>
    <t>Szolgáltatási kiadások (=36+37+38+40+41+43+44) (K33)</t>
  </si>
  <si>
    <t>26</t>
  </si>
  <si>
    <t>Működési célú előzetesen felszámított általános forgalmi adó (K351)</t>
  </si>
  <si>
    <t>27</t>
  </si>
  <si>
    <t>Egyéb dologi kiadások (K355)</t>
  </si>
  <si>
    <t>Különféle befizetések és egyéb dologi kiadások (=50+51+52+55+59) (K35)</t>
  </si>
  <si>
    <t>Dologi kiadások (=32+35+46+49+60) (K3)</t>
  </si>
  <si>
    <t>Családi támogatások (=64+…+73) (K42)</t>
  </si>
  <si>
    <t>31</t>
  </si>
  <si>
    <t>Intézményi ellátottak pénzbeli juttatásai (&gt;=99+100) (K47)</t>
  </si>
  <si>
    <t>ebből: oktatásban résztvevők pénzbeli juttatásai (K47)</t>
  </si>
  <si>
    <t>Egyéb nem intézményi ellátások (&gt;=102+…+120) (K48)</t>
  </si>
  <si>
    <t>ebből: egyéb, az önkormányzat rendeletében megállapított juttatás (K48)</t>
  </si>
  <si>
    <t>ebből: települési támogatás (Szoctv. 45. § ) (K48)</t>
  </si>
  <si>
    <t>Ellátottak pénzbeli juttatásai (=62+63+74+75+83+93+98+101) (K4)</t>
  </si>
  <si>
    <t>37</t>
  </si>
  <si>
    <t>A helyi önkormányzatok előző évi elszámolásából származó kiadások (K5021)</t>
  </si>
  <si>
    <t>Elvonások és befizetések (=124+125+126) (K502)</t>
  </si>
  <si>
    <t>39</t>
  </si>
  <si>
    <t>Egyéb működési célú támogatások államháztartáson belülre (=152+…+161) (K506)</t>
  </si>
  <si>
    <t>41</t>
  </si>
  <si>
    <t>42</t>
  </si>
  <si>
    <t>Egyéb működési célú támogatások államháztartáson kívülre (=180+…+189) (K512)</t>
  </si>
  <si>
    <t>ebből: egyéb civil szervezetek (K512)</t>
  </si>
  <si>
    <t>Tartalékok (K513)</t>
  </si>
  <si>
    <t>Egyéb működési célú kiadások (=122+127+128+129+140+151+162+164+176+177+178+179+190) (K5)</t>
  </si>
  <si>
    <t>46</t>
  </si>
  <si>
    <t>Immateriális javak beszerzése, létesítése (K61)</t>
  </si>
  <si>
    <t>47</t>
  </si>
  <si>
    <t>Egyéb tárgyi eszközök beszerzése, létesítése (K64)</t>
  </si>
  <si>
    <t>Beruházási célú előzetesen felszámított általános forgalmi adó (K67)</t>
  </si>
  <si>
    <t>Beruházások (=192+193+195+…+199) (K6)</t>
  </si>
  <si>
    <t>Ingatlanok felújítása (K71)</t>
  </si>
  <si>
    <t>Felújítási célú előzetesen felszámított általános forgalmi adó (K74)</t>
  </si>
  <si>
    <t>Felújítások (=201+...+204) (K7)</t>
  </si>
  <si>
    <t>Költségvetési kiadások (=20+21+61+121+191+200+205+267) (K1-K8)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</si>
  <si>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</si>
  <si>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</si>
  <si>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</si>
  <si>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Önkormányzatok működési támogatásai (=01+…+06) (B11)</t>
  </si>
  <si>
    <t>Egyéb működési célú támogatások bevételei államháztartáson belülről (=33+…+42) (B16)</t>
  </si>
  <si>
    <t>Működési célú támogatások államháztartáson belülről (=07+...+10+21+32) (B1)</t>
  </si>
  <si>
    <t>Felhalmozási célú önkormányzati támogatások (B21)</t>
  </si>
  <si>
    <t>Felhalmozási célú támogatások államháztartáson belülről (=44+45+46+57+68) (B2)</t>
  </si>
  <si>
    <t>Vagyoni tipusú adók (=110+…+116) (B34)</t>
  </si>
  <si>
    <t>ebből: állandó jeleggel végzett iparűzési tevékenység után fizetett helyi iparűzési adó (B351)</t>
  </si>
  <si>
    <t>ebből: belföldi gépjárművek adójának a helyi önkormányzatot megillető része (B354)</t>
  </si>
  <si>
    <t>Termékek és szolgáltatások adói (=117+140+144+145+150)  (B35)</t>
  </si>
  <si>
    <t>Egyéb kapott (járó) kamatok és kamatjellegű bevételek (&gt;=206+207) (B4082)</t>
  </si>
  <si>
    <t>Kamatbevételek és más nyereségjellegű bevételek (=202+205) (B408)</t>
  </si>
  <si>
    <t>Működési bevételek (=186+187+190+192+199+…+201+208+216+217+218) (B4)</t>
  </si>
  <si>
    <t>Ingatlanok értékesítése (&gt;=225) (B52)</t>
  </si>
  <si>
    <t>Felhalmozási bevételek (=222+224+226+227+229) (B5)</t>
  </si>
  <si>
    <t>Költségvetési bevételek (=43+79+185+221+230+256+282) (B1-B7)</t>
  </si>
  <si>
    <t>2017. évi módosított előirányzat</t>
  </si>
  <si>
    <t>2017. évi előirányzat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</si>
</sst>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sz val="10"/>
      <name val="Arial CE"/>
      <charset val="238"/>
    </font>
    <font>
      <sz val="12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2" fillId="0" borderId="0"/>
    <xf numFmtId="0" fontId="17" fillId="0" borderId="0"/>
  </cellStyleXfs>
  <cellXfs count="134">
    <xf numFmtId="0" fontId="0" fillId="0" borderId="0" xfId="0"/>
    <xf numFmtId="164" fontId="6" fillId="0" borderId="0" xfId="2" applyNumberFormat="1" applyFont="1" applyFill="1" applyBorder="1" applyAlignment="1">
      <alignment textRotation="180"/>
    </xf>
    <xf numFmtId="164" fontId="5" fillId="0" borderId="0" xfId="2" applyNumberFormat="1" applyFill="1" applyAlignment="1">
      <alignment horizontal="center" vertical="center" wrapText="1"/>
    </xf>
    <xf numFmtId="164" fontId="6" fillId="0" borderId="3" xfId="2" applyNumberFormat="1" applyFont="1" applyFill="1" applyBorder="1" applyAlignment="1">
      <alignment textRotation="180"/>
    </xf>
    <xf numFmtId="164" fontId="9" fillId="0" borderId="4" xfId="2" applyNumberFormat="1" applyFont="1" applyFill="1" applyBorder="1" applyAlignment="1">
      <alignment horizontal="centerContinuous" vertical="center" wrapText="1"/>
    </xf>
    <xf numFmtId="164" fontId="9" fillId="0" borderId="5" xfId="2" applyNumberFormat="1" applyFont="1" applyFill="1" applyBorder="1" applyAlignment="1">
      <alignment horizontal="centerContinuous" vertical="center" wrapText="1"/>
    </xf>
    <xf numFmtId="164" fontId="5" fillId="0" borderId="3" xfId="2" applyNumberFormat="1" applyFont="1" applyFill="1" applyBorder="1" applyAlignment="1">
      <alignment vertical="top" textRotation="180" wrapText="1"/>
    </xf>
    <xf numFmtId="164" fontId="9" fillId="0" borderId="4" xfId="2" applyNumberFormat="1" applyFont="1" applyFill="1" applyBorder="1" applyAlignment="1">
      <alignment horizontal="center" vertical="center" wrapText="1"/>
    </xf>
    <xf numFmtId="164" fontId="9" fillId="0" borderId="6" xfId="2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 wrapText="1"/>
    </xf>
    <xf numFmtId="164" fontId="10" fillId="0" borderId="4" xfId="2" applyNumberFormat="1" applyFont="1" applyFill="1" applyBorder="1" applyAlignment="1">
      <alignment horizontal="center" vertical="center" wrapText="1"/>
    </xf>
    <xf numFmtId="164" fontId="10" fillId="0" borderId="7" xfId="2" applyNumberFormat="1" applyFont="1" applyFill="1" applyBorder="1" applyAlignment="1">
      <alignment horizontal="center" vertical="center" wrapText="1"/>
    </xf>
    <xf numFmtId="164" fontId="10" fillId="0" borderId="6" xfId="2" applyNumberFormat="1" applyFont="1" applyFill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horizontal="center" vertical="center" wrapText="1"/>
    </xf>
    <xf numFmtId="164" fontId="5" fillId="0" borderId="8" xfId="2" applyNumberFormat="1" applyFill="1" applyBorder="1" applyAlignment="1">
      <alignment horizontal="right" vertical="top" readingOrder="1"/>
    </xf>
    <xf numFmtId="164" fontId="11" fillId="0" borderId="9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0" xfId="3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0" xfId="3" applyNumberFormat="1" applyFont="1" applyFill="1" applyBorder="1" applyAlignment="1" applyProtection="1">
      <alignment vertical="center" wrapText="1"/>
      <protection locked="0"/>
    </xf>
    <xf numFmtId="164" fontId="5" fillId="0" borderId="12" xfId="2" applyNumberFormat="1" applyFill="1" applyBorder="1" applyAlignment="1">
      <alignment horizontal="right" vertical="top" readingOrder="1"/>
    </xf>
    <xf numFmtId="164" fontId="11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4" xfId="2" applyNumberFormat="1" applyFont="1" applyFill="1" applyBorder="1" applyAlignment="1" applyProtection="1">
      <alignment vertical="center" wrapText="1"/>
      <protection locked="0"/>
    </xf>
    <xf numFmtId="164" fontId="11" fillId="0" borderId="15" xfId="3" applyNumberFormat="1" applyFont="1" applyFill="1" applyBorder="1" applyAlignment="1" applyProtection="1">
      <alignment vertical="center" wrapText="1"/>
      <protection locked="0"/>
    </xf>
    <xf numFmtId="164" fontId="11" fillId="0" borderId="15" xfId="2" applyNumberFormat="1" applyFont="1" applyFill="1" applyBorder="1" applyAlignment="1" applyProtection="1">
      <alignment vertical="center" wrapText="1"/>
      <protection locked="0"/>
    </xf>
    <xf numFmtId="164" fontId="11" fillId="0" borderId="16" xfId="3" applyNumberFormat="1" applyFont="1" applyFill="1" applyBorder="1" applyAlignment="1" applyProtection="1">
      <alignment vertical="center" wrapText="1"/>
      <protection locked="0"/>
    </xf>
    <xf numFmtId="164" fontId="11" fillId="0" borderId="0" xfId="2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2" applyNumberFormat="1" applyFill="1" applyBorder="1" applyAlignment="1" applyProtection="1">
      <alignment horizontal="center" vertical="center" wrapText="1"/>
      <protection locked="0"/>
    </xf>
    <xf numFmtId="164" fontId="5" fillId="0" borderId="17" xfId="2" applyNumberFormat="1" applyFill="1" applyBorder="1" applyAlignment="1">
      <alignment horizontal="right" vertical="top" readingOrder="1"/>
    </xf>
    <xf numFmtId="164" fontId="11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9" xfId="2" applyNumberFormat="1" applyFont="1" applyFill="1" applyBorder="1" applyAlignment="1" applyProtection="1">
      <alignment vertical="center" wrapText="1"/>
      <protection locked="0"/>
    </xf>
    <xf numFmtId="164" fontId="11" fillId="0" borderId="16" xfId="2" applyNumberFormat="1" applyFont="1" applyFill="1" applyBorder="1" applyAlignment="1" applyProtection="1">
      <alignment vertical="center" wrapText="1"/>
      <protection locked="0"/>
    </xf>
    <xf numFmtId="164" fontId="5" fillId="0" borderId="3" xfId="2" applyNumberFormat="1" applyFill="1" applyBorder="1" applyAlignment="1">
      <alignment horizontal="right" vertical="top" readingOrder="1"/>
    </xf>
    <xf numFmtId="164" fontId="10" fillId="0" borderId="4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6" xfId="2" applyNumberFormat="1" applyFont="1" applyFill="1" applyBorder="1" applyAlignment="1" applyProtection="1">
      <alignment vertical="center" wrapText="1"/>
    </xf>
    <xf numFmtId="164" fontId="10" fillId="0" borderId="3" xfId="2" applyNumberFormat="1" applyFont="1" applyFill="1" applyBorder="1" applyAlignment="1" applyProtection="1">
      <alignment horizontal="left" vertical="center" wrapText="1" indent="1"/>
    </xf>
    <xf numFmtId="164" fontId="10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3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3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3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8" xfId="2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11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6" xfId="2" applyNumberFormat="1" applyFont="1" applyFill="1" applyBorder="1" applyAlignment="1" applyProtection="1">
      <alignment horizontal="right" vertical="center" wrapText="1"/>
      <protection locked="0"/>
    </xf>
    <xf numFmtId="164" fontId="11" fillId="0" borderId="24" xfId="2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5" xfId="2" applyNumberFormat="1" applyFill="1" applyBorder="1" applyAlignment="1">
      <alignment horizontal="right" vertical="top" readingOrder="1"/>
    </xf>
    <xf numFmtId="164" fontId="10" fillId="0" borderId="3" xfId="2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4" xfId="2" applyNumberFormat="1" applyFont="1" applyFill="1" applyBorder="1" applyAlignment="1">
      <alignment horizontal="left" vertical="center" wrapText="1" indent="1"/>
    </xf>
    <xf numFmtId="164" fontId="14" fillId="0" borderId="3" xfId="2" applyNumberFormat="1" applyFont="1" applyFill="1" applyBorder="1" applyAlignment="1">
      <alignment horizontal="left" vertical="center" wrapText="1" indent="1"/>
    </xf>
    <xf numFmtId="164" fontId="5" fillId="0" borderId="25" xfId="2" applyNumberFormat="1" applyFont="1" applyFill="1" applyBorder="1" applyAlignment="1">
      <alignment vertical="top"/>
    </xf>
    <xf numFmtId="164" fontId="10" fillId="0" borderId="4" xfId="2" applyNumberFormat="1" applyFont="1" applyFill="1" applyBorder="1" applyAlignment="1">
      <alignment horizontal="left" vertical="center" wrapText="1" indent="1"/>
    </xf>
    <xf numFmtId="164" fontId="10" fillId="0" borderId="6" xfId="2" applyNumberFormat="1" applyFont="1" applyFill="1" applyBorder="1" applyAlignment="1" applyProtection="1">
      <alignment horizontal="right" vertical="center" wrapText="1"/>
    </xf>
    <xf numFmtId="164" fontId="10" fillId="0" borderId="3" xfId="2" applyNumberFormat="1" applyFont="1" applyFill="1" applyBorder="1" applyAlignment="1">
      <alignment horizontal="left" vertical="center" wrapText="1" indent="1"/>
    </xf>
    <xf numFmtId="164" fontId="5" fillId="0" borderId="0" xfId="2" applyNumberFormat="1" applyFill="1" applyAlignment="1">
      <alignment vertical="center" wrapText="1"/>
    </xf>
    <xf numFmtId="164" fontId="5" fillId="0" borderId="0" xfId="2" applyNumberFormat="1" applyFill="1" applyAlignment="1">
      <alignment horizontal="centerContinuous" vertical="center"/>
    </xf>
    <xf numFmtId="164" fontId="8" fillId="0" borderId="0" xfId="2" applyNumberFormat="1" applyFont="1" applyFill="1" applyAlignment="1">
      <alignment horizontal="right" vertical="center"/>
    </xf>
    <xf numFmtId="164" fontId="9" fillId="0" borderId="3" xfId="2" applyNumberFormat="1" applyFont="1" applyFill="1" applyBorder="1" applyAlignment="1">
      <alignment horizontal="centerContinuous" vertical="center" wrapText="1"/>
    </xf>
    <xf numFmtId="164" fontId="9" fillId="0" borderId="0" xfId="2" applyNumberFormat="1" applyFont="1" applyFill="1" applyBorder="1" applyAlignment="1">
      <alignment vertical="center" wrapText="1"/>
    </xf>
    <xf numFmtId="164" fontId="9" fillId="0" borderId="26" xfId="2" applyNumberFormat="1" applyFont="1" applyFill="1" applyBorder="1" applyAlignment="1">
      <alignment horizontal="center" vertical="center" wrapText="1"/>
    </xf>
    <xf numFmtId="164" fontId="9" fillId="0" borderId="25" xfId="2" applyNumberFormat="1" applyFont="1" applyFill="1" applyBorder="1" applyAlignment="1">
      <alignment horizontal="center" vertical="center" wrapText="1"/>
    </xf>
    <xf numFmtId="164" fontId="9" fillId="0" borderId="27" xfId="2" applyNumberFormat="1" applyFont="1" applyFill="1" applyBorder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 wrapText="1"/>
    </xf>
    <xf numFmtId="164" fontId="10" fillId="0" borderId="28" xfId="2" applyNumberFormat="1" applyFont="1" applyFill="1" applyBorder="1" applyAlignment="1">
      <alignment horizontal="center" vertical="center" wrapText="1"/>
    </xf>
    <xf numFmtId="164" fontId="10" fillId="0" borderId="5" xfId="2" applyNumberFormat="1" applyFont="1" applyFill="1" applyBorder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center" vertical="center" wrapText="1"/>
    </xf>
    <xf numFmtId="164" fontId="5" fillId="0" borderId="29" xfId="2" applyNumberFormat="1" applyFill="1" applyBorder="1" applyAlignment="1">
      <alignment horizontal="left" vertical="center" wrapText="1" indent="1"/>
    </xf>
    <xf numFmtId="164" fontId="11" fillId="0" borderId="0" xfId="2" applyNumberFormat="1" applyFont="1" applyFill="1" applyBorder="1" applyAlignment="1" applyProtection="1">
      <alignment vertical="center" wrapText="1"/>
      <protection locked="0"/>
    </xf>
    <xf numFmtId="164" fontId="5" fillId="0" borderId="30" xfId="2" applyNumberFormat="1" applyFill="1" applyBorder="1" applyAlignment="1">
      <alignment horizontal="left" vertical="center" wrapText="1" indent="1"/>
    </xf>
    <xf numFmtId="164" fontId="11" fillId="0" borderId="1" xfId="2" applyNumberFormat="1" applyFont="1" applyFill="1" applyBorder="1" applyAlignment="1" applyProtection="1">
      <alignment vertical="center" wrapText="1"/>
      <protection locked="0"/>
    </xf>
    <xf numFmtId="164" fontId="11" fillId="0" borderId="31" xfId="2" applyNumberFormat="1" applyFont="1" applyFill="1" applyBorder="1" applyAlignment="1" applyProtection="1">
      <alignment vertical="center" wrapText="1"/>
      <protection locked="0"/>
    </xf>
    <xf numFmtId="164" fontId="16" fillId="0" borderId="28" xfId="2" applyNumberFormat="1" applyFont="1" applyFill="1" applyBorder="1" applyAlignment="1">
      <alignment horizontal="left" vertical="center" wrapText="1" indent="1"/>
    </xf>
    <xf numFmtId="164" fontId="10" fillId="0" borderId="26" xfId="2" applyNumberFormat="1" applyFont="1" applyFill="1" applyBorder="1" applyAlignment="1" applyProtection="1">
      <alignment vertical="center" wrapText="1"/>
    </xf>
    <xf numFmtId="164" fontId="10" fillId="0" borderId="0" xfId="2" applyNumberFormat="1" applyFont="1" applyFill="1" applyBorder="1" applyAlignment="1" applyProtection="1">
      <alignment vertical="center" wrapText="1"/>
    </xf>
    <xf numFmtId="164" fontId="5" fillId="0" borderId="29" xfId="2" applyNumberFormat="1" applyFont="1" applyFill="1" applyBorder="1" applyAlignment="1">
      <alignment horizontal="left" vertical="center" wrapText="1" indent="1"/>
    </xf>
    <xf numFmtId="164" fontId="10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" xfId="2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2" applyNumberFormat="1" applyFont="1" applyFill="1" applyBorder="1" applyAlignment="1" applyProtection="1">
      <alignment horizontal="right" vertical="center" wrapText="1"/>
      <protection locked="0"/>
    </xf>
    <xf numFmtId="164" fontId="13" fillId="0" borderId="1" xfId="2" applyNumberFormat="1" applyFont="1" applyFill="1" applyBorder="1" applyAlignment="1" applyProtection="1">
      <alignment horizontal="right" vertical="center" wrapText="1"/>
      <protection locked="0"/>
    </xf>
    <xf numFmtId="164" fontId="5" fillId="0" borderId="32" xfId="2" applyNumberFormat="1" applyFill="1" applyBorder="1" applyAlignment="1">
      <alignment horizontal="left" vertical="center" wrapText="1" indent="1"/>
    </xf>
    <xf numFmtId="164" fontId="5" fillId="0" borderId="28" xfId="2" applyNumberFormat="1" applyFill="1" applyBorder="1" applyAlignment="1">
      <alignment horizontal="left" vertical="center" wrapText="1" indent="1"/>
    </xf>
    <xf numFmtId="164" fontId="11" fillId="0" borderId="6" xfId="2" applyNumberFormat="1" applyFont="1" applyFill="1" applyBorder="1" applyAlignment="1" applyProtection="1">
      <alignment vertical="center" wrapText="1"/>
    </xf>
    <xf numFmtId="164" fontId="11" fillId="0" borderId="0" xfId="2" applyNumberFormat="1" applyFont="1" applyFill="1" applyBorder="1" applyAlignment="1" applyProtection="1">
      <alignment vertical="center" wrapText="1"/>
    </xf>
    <xf numFmtId="164" fontId="10" fillId="0" borderId="26" xfId="2" applyNumberFormat="1" applyFont="1" applyFill="1" applyBorder="1" applyAlignment="1">
      <alignment vertical="center" wrapText="1"/>
    </xf>
    <xf numFmtId="164" fontId="10" fillId="0" borderId="6" xfId="2" applyNumberFormat="1" applyFont="1" applyFill="1" applyBorder="1" applyAlignment="1">
      <alignment vertical="center" wrapText="1"/>
    </xf>
    <xf numFmtId="164" fontId="10" fillId="0" borderId="0" xfId="2" applyNumberFormat="1" applyFont="1" applyFill="1" applyBorder="1" applyAlignment="1">
      <alignment vertical="center" wrapText="1"/>
    </xf>
    <xf numFmtId="164" fontId="10" fillId="0" borderId="25" xfId="2" applyNumberFormat="1" applyFont="1" applyFill="1" applyBorder="1" applyAlignment="1">
      <alignment horizontal="left" vertical="center" wrapText="1" indent="1"/>
    </xf>
    <xf numFmtId="164" fontId="10" fillId="0" borderId="33" xfId="2" applyNumberFormat="1" applyFont="1" applyFill="1" applyBorder="1" applyAlignment="1">
      <alignment horizontal="left" vertical="center" wrapText="1" indent="1"/>
    </xf>
    <xf numFmtId="164" fontId="10" fillId="0" borderId="0" xfId="2" applyNumberFormat="1" applyFont="1" applyFill="1" applyBorder="1" applyAlignment="1" applyProtection="1">
      <alignment horizontal="right" vertical="center" wrapText="1"/>
    </xf>
    <xf numFmtId="0" fontId="17" fillId="0" borderId="0" xfId="4"/>
    <xf numFmtId="0" fontId="17" fillId="0" borderId="35" xfId="4" applyBorder="1" applyAlignment="1">
      <alignment horizontal="center"/>
    </xf>
    <xf numFmtId="0" fontId="2" fillId="2" borderId="1" xfId="4" applyFont="1" applyFill="1" applyBorder="1" applyAlignment="1">
      <alignment horizontal="center" vertical="top" wrapText="1"/>
    </xf>
    <xf numFmtId="49" fontId="19" fillId="0" borderId="1" xfId="4" applyNumberFormat="1" applyFont="1" applyBorder="1" applyAlignment="1">
      <alignment horizontal="center" vertical="top" wrapText="1"/>
    </xf>
    <xf numFmtId="0" fontId="19" fillId="0" borderId="1" xfId="4" applyFont="1" applyBorder="1" applyAlignment="1">
      <alignment horizontal="left" vertical="top" wrapText="1"/>
    </xf>
    <xf numFmtId="3" fontId="19" fillId="0" borderId="1" xfId="4" applyNumberFormat="1" applyFont="1" applyBorder="1" applyAlignment="1">
      <alignment horizontal="right" vertical="top" wrapText="1"/>
    </xf>
    <xf numFmtId="0" fontId="20" fillId="0" borderId="1" xfId="4" applyFont="1" applyBorder="1" applyAlignment="1">
      <alignment horizontal="left" vertical="top" wrapText="1"/>
    </xf>
    <xf numFmtId="3" fontId="20" fillId="0" borderId="1" xfId="4" applyNumberFormat="1" applyFont="1" applyBorder="1" applyAlignment="1">
      <alignment horizontal="right" vertical="top" wrapText="1"/>
    </xf>
    <xf numFmtId="0" fontId="18" fillId="0" borderId="0" xfId="4" applyFont="1" applyAlignment="1">
      <alignment horizontal="center"/>
    </xf>
    <xf numFmtId="0" fontId="17" fillId="2" borderId="0" xfId="4" applyFill="1" applyBorder="1"/>
    <xf numFmtId="0" fontId="2" fillId="2" borderId="0" xfId="4" applyFont="1" applyFill="1" applyBorder="1" applyAlignment="1">
      <alignment horizontal="center" vertical="top" wrapText="1"/>
    </xf>
    <xf numFmtId="0" fontId="2" fillId="0" borderId="1" xfId="4" applyFont="1" applyBorder="1" applyAlignment="1">
      <alignment horizontal="center" vertical="top" wrapText="1"/>
    </xf>
    <xf numFmtId="0" fontId="21" fillId="0" borderId="1" xfId="4" applyFont="1" applyBorder="1" applyAlignment="1">
      <alignment horizontal="left" vertical="top" wrapText="1"/>
    </xf>
    <xf numFmtId="3" fontId="21" fillId="0" borderId="1" xfId="4" applyNumberFormat="1" applyFont="1" applyBorder="1" applyAlignment="1">
      <alignment horizontal="right" vertical="top" wrapText="1"/>
    </xf>
    <xf numFmtId="3" fontId="21" fillId="2" borderId="0" xfId="4" applyNumberFormat="1" applyFont="1" applyFill="1" applyBorder="1" applyAlignment="1">
      <alignment horizontal="right" vertical="top" wrapText="1"/>
    </xf>
    <xf numFmtId="0" fontId="3" fillId="0" borderId="1" xfId="4" applyFont="1" applyBorder="1" applyAlignment="1">
      <alignment horizontal="center" vertical="top" wrapText="1"/>
    </xf>
    <xf numFmtId="0" fontId="22" fillId="0" borderId="1" xfId="4" applyFont="1" applyBorder="1" applyAlignment="1">
      <alignment horizontal="left" vertical="top" wrapText="1"/>
    </xf>
    <xf numFmtId="0" fontId="2" fillId="3" borderId="0" xfId="4" applyFont="1" applyFill="1" applyBorder="1" applyAlignment="1">
      <alignment horizontal="center" vertical="top" wrapText="1"/>
    </xf>
    <xf numFmtId="0" fontId="17" fillId="0" borderId="0" xfId="4" applyBorder="1"/>
    <xf numFmtId="0" fontId="2" fillId="0" borderId="0" xfId="4" applyFont="1" applyBorder="1" applyAlignment="1">
      <alignment horizontal="center" vertical="top" wrapText="1"/>
    </xf>
    <xf numFmtId="0" fontId="21" fillId="0" borderId="0" xfId="4" applyFont="1" applyBorder="1" applyAlignment="1">
      <alignment horizontal="left" vertical="top" wrapText="1"/>
    </xf>
    <xf numFmtId="3" fontId="21" fillId="0" borderId="0" xfId="4" applyNumberFormat="1" applyFont="1" applyBorder="1" applyAlignment="1">
      <alignment horizontal="right" vertical="top" wrapText="1"/>
    </xf>
    <xf numFmtId="0" fontId="3" fillId="0" borderId="0" xfId="4" applyFont="1" applyBorder="1" applyAlignment="1">
      <alignment horizontal="center" vertical="top" wrapText="1"/>
    </xf>
    <xf numFmtId="0" fontId="22" fillId="0" borderId="0" xfId="4" applyFont="1" applyBorder="1" applyAlignment="1">
      <alignment horizontal="left" vertical="top" wrapText="1"/>
    </xf>
    <xf numFmtId="0" fontId="23" fillId="2" borderId="1" xfId="4" applyFont="1" applyFill="1" applyBorder="1" applyAlignment="1">
      <alignment horizontal="center" vertical="top" wrapText="1"/>
    </xf>
    <xf numFmtId="0" fontId="19" fillId="0" borderId="1" xfId="4" applyFont="1" applyBorder="1" applyAlignment="1">
      <alignment horizontal="center" vertical="top" wrapText="1"/>
    </xf>
    <xf numFmtId="0" fontId="20" fillId="0" borderId="1" xfId="4" applyFont="1" applyBorder="1" applyAlignment="1">
      <alignment horizontal="center" vertical="top" wrapText="1"/>
    </xf>
    <xf numFmtId="164" fontId="10" fillId="0" borderId="34" xfId="2" applyNumberFormat="1" applyFont="1" applyFill="1" applyBorder="1" applyAlignment="1">
      <alignment horizontal="right" vertical="center" wrapText="1" indent="1"/>
    </xf>
    <xf numFmtId="0" fontId="18" fillId="0" borderId="0" xfId="4" applyFont="1" applyBorder="1" applyAlignment="1">
      <alignment horizontal="center"/>
    </xf>
    <xf numFmtId="0" fontId="18" fillId="0" borderId="0" xfId="4" applyFont="1" applyAlignment="1">
      <alignment horizontal="center"/>
    </xf>
    <xf numFmtId="0" fontId="17" fillId="0" borderId="0" xfId="4" applyAlignment="1">
      <alignment horizontal="center"/>
    </xf>
    <xf numFmtId="164" fontId="7" fillId="0" borderId="0" xfId="2" applyNumberFormat="1" applyFont="1" applyFill="1" applyAlignment="1">
      <alignment horizontal="center" wrapText="1"/>
    </xf>
    <xf numFmtId="164" fontId="8" fillId="0" borderId="0" xfId="2" applyNumberFormat="1" applyFont="1" applyFill="1" applyBorder="1" applyAlignment="1">
      <alignment horizontal="right" vertical="center"/>
    </xf>
    <xf numFmtId="164" fontId="9" fillId="0" borderId="36" xfId="2" applyNumberFormat="1" applyFont="1" applyFill="1" applyBorder="1" applyAlignment="1">
      <alignment horizontal="center" vertical="center" wrapText="1"/>
    </xf>
    <xf numFmtId="164" fontId="9" fillId="0" borderId="5" xfId="2" applyNumberFormat="1" applyFont="1" applyFill="1" applyBorder="1" applyAlignment="1">
      <alignment horizontal="center" vertical="center" wrapText="1"/>
    </xf>
    <xf numFmtId="164" fontId="14" fillId="0" borderId="37" xfId="2" applyNumberFormat="1" applyFont="1" applyFill="1" applyBorder="1" applyAlignment="1">
      <alignment horizontal="center" vertical="center" wrapText="1"/>
    </xf>
    <xf numFmtId="164" fontId="14" fillId="0" borderId="32" xfId="2" applyNumberFormat="1" applyFont="1" applyFill="1" applyBorder="1" applyAlignment="1">
      <alignment horizontal="center" vertical="center" wrapText="1"/>
    </xf>
    <xf numFmtId="164" fontId="9" fillId="0" borderId="38" xfId="2" applyNumberFormat="1" applyFont="1" applyFill="1" applyBorder="1" applyAlignment="1">
      <alignment horizontal="center" vertical="center" wrapText="1"/>
    </xf>
    <xf numFmtId="164" fontId="9" fillId="0" borderId="39" xfId="2" applyNumberFormat="1" applyFont="1" applyFill="1" applyBorder="1" applyAlignment="1">
      <alignment horizontal="center" vertical="center" wrapText="1"/>
    </xf>
    <xf numFmtId="164" fontId="15" fillId="0" borderId="0" xfId="2" applyNumberFormat="1" applyFont="1" applyFill="1" applyAlignment="1">
      <alignment horizontal="center" vertical="center" wrapText="1"/>
    </xf>
  </cellXfs>
  <cellStyles count="5">
    <cellStyle name="Normál" xfId="0" builtinId="0"/>
    <cellStyle name="Normál 2" xfId="1"/>
    <cellStyle name="Normál 3" xfId="2"/>
    <cellStyle name="Normál 4" xfId="4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0"/>
  <sheetViews>
    <sheetView tabSelected="1" view="pageLayout" workbookViewId="0">
      <selection activeCell="B53" sqref="B53"/>
    </sheetView>
  </sheetViews>
  <sheetFormatPr defaultRowHeight="12.75"/>
  <cols>
    <col min="1" max="1" width="9.140625" style="94"/>
    <col min="2" max="2" width="86.28515625" style="94" customWidth="1"/>
    <col min="3" max="3" width="12.5703125" style="94" customWidth="1"/>
    <col min="4" max="4" width="11.140625" style="94" customWidth="1"/>
    <col min="5" max="257" width="9.140625" style="94"/>
    <col min="258" max="258" width="86.28515625" style="94" customWidth="1"/>
    <col min="259" max="259" width="12.5703125" style="94" customWidth="1"/>
    <col min="260" max="260" width="11.140625" style="94" customWidth="1"/>
    <col min="261" max="513" width="9.140625" style="94"/>
    <col min="514" max="514" width="86.28515625" style="94" customWidth="1"/>
    <col min="515" max="515" width="12.5703125" style="94" customWidth="1"/>
    <col min="516" max="516" width="11.140625" style="94" customWidth="1"/>
    <col min="517" max="769" width="9.140625" style="94"/>
    <col min="770" max="770" width="86.28515625" style="94" customWidth="1"/>
    <col min="771" max="771" width="12.5703125" style="94" customWidth="1"/>
    <col min="772" max="772" width="11.140625" style="94" customWidth="1"/>
    <col min="773" max="1025" width="9.140625" style="94"/>
    <col min="1026" max="1026" width="86.28515625" style="94" customWidth="1"/>
    <col min="1027" max="1027" width="12.5703125" style="94" customWidth="1"/>
    <col min="1028" max="1028" width="11.140625" style="94" customWidth="1"/>
    <col min="1029" max="1281" width="9.140625" style="94"/>
    <col min="1282" max="1282" width="86.28515625" style="94" customWidth="1"/>
    <col min="1283" max="1283" width="12.5703125" style="94" customWidth="1"/>
    <col min="1284" max="1284" width="11.140625" style="94" customWidth="1"/>
    <col min="1285" max="1537" width="9.140625" style="94"/>
    <col min="1538" max="1538" width="86.28515625" style="94" customWidth="1"/>
    <col min="1539" max="1539" width="12.5703125" style="94" customWidth="1"/>
    <col min="1540" max="1540" width="11.140625" style="94" customWidth="1"/>
    <col min="1541" max="1793" width="9.140625" style="94"/>
    <col min="1794" max="1794" width="86.28515625" style="94" customWidth="1"/>
    <col min="1795" max="1795" width="12.5703125" style="94" customWidth="1"/>
    <col min="1796" max="1796" width="11.140625" style="94" customWidth="1"/>
    <col min="1797" max="2049" width="9.140625" style="94"/>
    <col min="2050" max="2050" width="86.28515625" style="94" customWidth="1"/>
    <col min="2051" max="2051" width="12.5703125" style="94" customWidth="1"/>
    <col min="2052" max="2052" width="11.140625" style="94" customWidth="1"/>
    <col min="2053" max="2305" width="9.140625" style="94"/>
    <col min="2306" max="2306" width="86.28515625" style="94" customWidth="1"/>
    <col min="2307" max="2307" width="12.5703125" style="94" customWidth="1"/>
    <col min="2308" max="2308" width="11.140625" style="94" customWidth="1"/>
    <col min="2309" max="2561" width="9.140625" style="94"/>
    <col min="2562" max="2562" width="86.28515625" style="94" customWidth="1"/>
    <col min="2563" max="2563" width="12.5703125" style="94" customWidth="1"/>
    <col min="2564" max="2564" width="11.140625" style="94" customWidth="1"/>
    <col min="2565" max="2817" width="9.140625" style="94"/>
    <col min="2818" max="2818" width="86.28515625" style="94" customWidth="1"/>
    <col min="2819" max="2819" width="12.5703125" style="94" customWidth="1"/>
    <col min="2820" max="2820" width="11.140625" style="94" customWidth="1"/>
    <col min="2821" max="3073" width="9.140625" style="94"/>
    <col min="3074" max="3074" width="86.28515625" style="94" customWidth="1"/>
    <col min="3075" max="3075" width="12.5703125" style="94" customWidth="1"/>
    <col min="3076" max="3076" width="11.140625" style="94" customWidth="1"/>
    <col min="3077" max="3329" width="9.140625" style="94"/>
    <col min="3330" max="3330" width="86.28515625" style="94" customWidth="1"/>
    <col min="3331" max="3331" width="12.5703125" style="94" customWidth="1"/>
    <col min="3332" max="3332" width="11.140625" style="94" customWidth="1"/>
    <col min="3333" max="3585" width="9.140625" style="94"/>
    <col min="3586" max="3586" width="86.28515625" style="94" customWidth="1"/>
    <col min="3587" max="3587" width="12.5703125" style="94" customWidth="1"/>
    <col min="3588" max="3588" width="11.140625" style="94" customWidth="1"/>
    <col min="3589" max="3841" width="9.140625" style="94"/>
    <col min="3842" max="3842" width="86.28515625" style="94" customWidth="1"/>
    <col min="3843" max="3843" width="12.5703125" style="94" customWidth="1"/>
    <col min="3844" max="3844" width="11.140625" style="94" customWidth="1"/>
    <col min="3845" max="4097" width="9.140625" style="94"/>
    <col min="4098" max="4098" width="86.28515625" style="94" customWidth="1"/>
    <col min="4099" max="4099" width="12.5703125" style="94" customWidth="1"/>
    <col min="4100" max="4100" width="11.140625" style="94" customWidth="1"/>
    <col min="4101" max="4353" width="9.140625" style="94"/>
    <col min="4354" max="4354" width="86.28515625" style="94" customWidth="1"/>
    <col min="4355" max="4355" width="12.5703125" style="94" customWidth="1"/>
    <col min="4356" max="4356" width="11.140625" style="94" customWidth="1"/>
    <col min="4357" max="4609" width="9.140625" style="94"/>
    <col min="4610" max="4610" width="86.28515625" style="94" customWidth="1"/>
    <col min="4611" max="4611" width="12.5703125" style="94" customWidth="1"/>
    <col min="4612" max="4612" width="11.140625" style="94" customWidth="1"/>
    <col min="4613" max="4865" width="9.140625" style="94"/>
    <col min="4866" max="4866" width="86.28515625" style="94" customWidth="1"/>
    <col min="4867" max="4867" width="12.5703125" style="94" customWidth="1"/>
    <col min="4868" max="4868" width="11.140625" style="94" customWidth="1"/>
    <col min="4869" max="5121" width="9.140625" style="94"/>
    <col min="5122" max="5122" width="86.28515625" style="94" customWidth="1"/>
    <col min="5123" max="5123" width="12.5703125" style="94" customWidth="1"/>
    <col min="5124" max="5124" width="11.140625" style="94" customWidth="1"/>
    <col min="5125" max="5377" width="9.140625" style="94"/>
    <col min="5378" max="5378" width="86.28515625" style="94" customWidth="1"/>
    <col min="5379" max="5379" width="12.5703125" style="94" customWidth="1"/>
    <col min="5380" max="5380" width="11.140625" style="94" customWidth="1"/>
    <col min="5381" max="5633" width="9.140625" style="94"/>
    <col min="5634" max="5634" width="86.28515625" style="94" customWidth="1"/>
    <col min="5635" max="5635" width="12.5703125" style="94" customWidth="1"/>
    <col min="5636" max="5636" width="11.140625" style="94" customWidth="1"/>
    <col min="5637" max="5889" width="9.140625" style="94"/>
    <col min="5890" max="5890" width="86.28515625" style="94" customWidth="1"/>
    <col min="5891" max="5891" width="12.5703125" style="94" customWidth="1"/>
    <col min="5892" max="5892" width="11.140625" style="94" customWidth="1"/>
    <col min="5893" max="6145" width="9.140625" style="94"/>
    <col min="6146" max="6146" width="86.28515625" style="94" customWidth="1"/>
    <col min="6147" max="6147" width="12.5703125" style="94" customWidth="1"/>
    <col min="6148" max="6148" width="11.140625" style="94" customWidth="1"/>
    <col min="6149" max="6401" width="9.140625" style="94"/>
    <col min="6402" max="6402" width="86.28515625" style="94" customWidth="1"/>
    <col min="6403" max="6403" width="12.5703125" style="94" customWidth="1"/>
    <col min="6404" max="6404" width="11.140625" style="94" customWidth="1"/>
    <col min="6405" max="6657" width="9.140625" style="94"/>
    <col min="6658" max="6658" width="86.28515625" style="94" customWidth="1"/>
    <col min="6659" max="6659" width="12.5703125" style="94" customWidth="1"/>
    <col min="6660" max="6660" width="11.140625" style="94" customWidth="1"/>
    <col min="6661" max="6913" width="9.140625" style="94"/>
    <col min="6914" max="6914" width="86.28515625" style="94" customWidth="1"/>
    <col min="6915" max="6915" width="12.5703125" style="94" customWidth="1"/>
    <col min="6916" max="6916" width="11.140625" style="94" customWidth="1"/>
    <col min="6917" max="7169" width="9.140625" style="94"/>
    <col min="7170" max="7170" width="86.28515625" style="94" customWidth="1"/>
    <col min="7171" max="7171" width="12.5703125" style="94" customWidth="1"/>
    <col min="7172" max="7172" width="11.140625" style="94" customWidth="1"/>
    <col min="7173" max="7425" width="9.140625" style="94"/>
    <col min="7426" max="7426" width="86.28515625" style="94" customWidth="1"/>
    <col min="7427" max="7427" width="12.5703125" style="94" customWidth="1"/>
    <col min="7428" max="7428" width="11.140625" style="94" customWidth="1"/>
    <col min="7429" max="7681" width="9.140625" style="94"/>
    <col min="7682" max="7682" width="86.28515625" style="94" customWidth="1"/>
    <col min="7683" max="7683" width="12.5703125" style="94" customWidth="1"/>
    <col min="7684" max="7684" width="11.140625" style="94" customWidth="1"/>
    <col min="7685" max="7937" width="9.140625" style="94"/>
    <col min="7938" max="7938" width="86.28515625" style="94" customWidth="1"/>
    <col min="7939" max="7939" width="12.5703125" style="94" customWidth="1"/>
    <col min="7940" max="7940" width="11.140625" style="94" customWidth="1"/>
    <col min="7941" max="8193" width="9.140625" style="94"/>
    <col min="8194" max="8194" width="86.28515625" style="94" customWidth="1"/>
    <col min="8195" max="8195" width="12.5703125" style="94" customWidth="1"/>
    <col min="8196" max="8196" width="11.140625" style="94" customWidth="1"/>
    <col min="8197" max="8449" width="9.140625" style="94"/>
    <col min="8450" max="8450" width="86.28515625" style="94" customWidth="1"/>
    <col min="8451" max="8451" width="12.5703125" style="94" customWidth="1"/>
    <col min="8452" max="8452" width="11.140625" style="94" customWidth="1"/>
    <col min="8453" max="8705" width="9.140625" style="94"/>
    <col min="8706" max="8706" width="86.28515625" style="94" customWidth="1"/>
    <col min="8707" max="8707" width="12.5703125" style="94" customWidth="1"/>
    <col min="8708" max="8708" width="11.140625" style="94" customWidth="1"/>
    <col min="8709" max="8961" width="9.140625" style="94"/>
    <col min="8962" max="8962" width="86.28515625" style="94" customWidth="1"/>
    <col min="8963" max="8963" width="12.5703125" style="94" customWidth="1"/>
    <col min="8964" max="8964" width="11.140625" style="94" customWidth="1"/>
    <col min="8965" max="9217" width="9.140625" style="94"/>
    <col min="9218" max="9218" width="86.28515625" style="94" customWidth="1"/>
    <col min="9219" max="9219" width="12.5703125" style="94" customWidth="1"/>
    <col min="9220" max="9220" width="11.140625" style="94" customWidth="1"/>
    <col min="9221" max="9473" width="9.140625" style="94"/>
    <col min="9474" max="9474" width="86.28515625" style="94" customWidth="1"/>
    <col min="9475" max="9475" width="12.5703125" style="94" customWidth="1"/>
    <col min="9476" max="9476" width="11.140625" style="94" customWidth="1"/>
    <col min="9477" max="9729" width="9.140625" style="94"/>
    <col min="9730" max="9730" width="86.28515625" style="94" customWidth="1"/>
    <col min="9731" max="9731" width="12.5703125" style="94" customWidth="1"/>
    <col min="9732" max="9732" width="11.140625" style="94" customWidth="1"/>
    <col min="9733" max="9985" width="9.140625" style="94"/>
    <col min="9986" max="9986" width="86.28515625" style="94" customWidth="1"/>
    <col min="9987" max="9987" width="12.5703125" style="94" customWidth="1"/>
    <col min="9988" max="9988" width="11.140625" style="94" customWidth="1"/>
    <col min="9989" max="10241" width="9.140625" style="94"/>
    <col min="10242" max="10242" width="86.28515625" style="94" customWidth="1"/>
    <col min="10243" max="10243" width="12.5703125" style="94" customWidth="1"/>
    <col min="10244" max="10244" width="11.140625" style="94" customWidth="1"/>
    <col min="10245" max="10497" width="9.140625" style="94"/>
    <col min="10498" max="10498" width="86.28515625" style="94" customWidth="1"/>
    <col min="10499" max="10499" width="12.5703125" style="94" customWidth="1"/>
    <col min="10500" max="10500" width="11.140625" style="94" customWidth="1"/>
    <col min="10501" max="10753" width="9.140625" style="94"/>
    <col min="10754" max="10754" width="86.28515625" style="94" customWidth="1"/>
    <col min="10755" max="10755" width="12.5703125" style="94" customWidth="1"/>
    <col min="10756" max="10756" width="11.140625" style="94" customWidth="1"/>
    <col min="10757" max="11009" width="9.140625" style="94"/>
    <col min="11010" max="11010" width="86.28515625" style="94" customWidth="1"/>
    <col min="11011" max="11011" width="12.5703125" style="94" customWidth="1"/>
    <col min="11012" max="11012" width="11.140625" style="94" customWidth="1"/>
    <col min="11013" max="11265" width="9.140625" style="94"/>
    <col min="11266" max="11266" width="86.28515625" style="94" customWidth="1"/>
    <col min="11267" max="11267" width="12.5703125" style="94" customWidth="1"/>
    <col min="11268" max="11268" width="11.140625" style="94" customWidth="1"/>
    <col min="11269" max="11521" width="9.140625" style="94"/>
    <col min="11522" max="11522" width="86.28515625" style="94" customWidth="1"/>
    <col min="11523" max="11523" width="12.5703125" style="94" customWidth="1"/>
    <col min="11524" max="11524" width="11.140625" style="94" customWidth="1"/>
    <col min="11525" max="11777" width="9.140625" style="94"/>
    <col min="11778" max="11778" width="86.28515625" style="94" customWidth="1"/>
    <col min="11779" max="11779" width="12.5703125" style="94" customWidth="1"/>
    <col min="11780" max="11780" width="11.140625" style="94" customWidth="1"/>
    <col min="11781" max="12033" width="9.140625" style="94"/>
    <col min="12034" max="12034" width="86.28515625" style="94" customWidth="1"/>
    <col min="12035" max="12035" width="12.5703125" style="94" customWidth="1"/>
    <col min="12036" max="12036" width="11.140625" style="94" customWidth="1"/>
    <col min="12037" max="12289" width="9.140625" style="94"/>
    <col min="12290" max="12290" width="86.28515625" style="94" customWidth="1"/>
    <col min="12291" max="12291" width="12.5703125" style="94" customWidth="1"/>
    <col min="12292" max="12292" width="11.140625" style="94" customWidth="1"/>
    <col min="12293" max="12545" width="9.140625" style="94"/>
    <col min="12546" max="12546" width="86.28515625" style="94" customWidth="1"/>
    <col min="12547" max="12547" width="12.5703125" style="94" customWidth="1"/>
    <col min="12548" max="12548" width="11.140625" style="94" customWidth="1"/>
    <col min="12549" max="12801" width="9.140625" style="94"/>
    <col min="12802" max="12802" width="86.28515625" style="94" customWidth="1"/>
    <col min="12803" max="12803" width="12.5703125" style="94" customWidth="1"/>
    <col min="12804" max="12804" width="11.140625" style="94" customWidth="1"/>
    <col min="12805" max="13057" width="9.140625" style="94"/>
    <col min="13058" max="13058" width="86.28515625" style="94" customWidth="1"/>
    <col min="13059" max="13059" width="12.5703125" style="94" customWidth="1"/>
    <col min="13060" max="13060" width="11.140625" style="94" customWidth="1"/>
    <col min="13061" max="13313" width="9.140625" style="94"/>
    <col min="13314" max="13314" width="86.28515625" style="94" customWidth="1"/>
    <col min="13315" max="13315" width="12.5703125" style="94" customWidth="1"/>
    <col min="13316" max="13316" width="11.140625" style="94" customWidth="1"/>
    <col min="13317" max="13569" width="9.140625" style="94"/>
    <col min="13570" max="13570" width="86.28515625" style="94" customWidth="1"/>
    <col min="13571" max="13571" width="12.5703125" style="94" customWidth="1"/>
    <col min="13572" max="13572" width="11.140625" style="94" customWidth="1"/>
    <col min="13573" max="13825" width="9.140625" style="94"/>
    <col min="13826" max="13826" width="86.28515625" style="94" customWidth="1"/>
    <col min="13827" max="13827" width="12.5703125" style="94" customWidth="1"/>
    <col min="13828" max="13828" width="11.140625" style="94" customWidth="1"/>
    <col min="13829" max="14081" width="9.140625" style="94"/>
    <col min="14082" max="14082" width="86.28515625" style="94" customWidth="1"/>
    <col min="14083" max="14083" width="12.5703125" style="94" customWidth="1"/>
    <col min="14084" max="14084" width="11.140625" style="94" customWidth="1"/>
    <col min="14085" max="14337" width="9.140625" style="94"/>
    <col min="14338" max="14338" width="86.28515625" style="94" customWidth="1"/>
    <col min="14339" max="14339" width="12.5703125" style="94" customWidth="1"/>
    <col min="14340" max="14340" width="11.140625" style="94" customWidth="1"/>
    <col min="14341" max="14593" width="9.140625" style="94"/>
    <col min="14594" max="14594" width="86.28515625" style="94" customWidth="1"/>
    <col min="14595" max="14595" width="12.5703125" style="94" customWidth="1"/>
    <col min="14596" max="14596" width="11.140625" style="94" customWidth="1"/>
    <col min="14597" max="14849" width="9.140625" style="94"/>
    <col min="14850" max="14850" width="86.28515625" style="94" customWidth="1"/>
    <col min="14851" max="14851" width="12.5703125" style="94" customWidth="1"/>
    <col min="14852" max="14852" width="11.140625" style="94" customWidth="1"/>
    <col min="14853" max="15105" width="9.140625" style="94"/>
    <col min="15106" max="15106" width="86.28515625" style="94" customWidth="1"/>
    <col min="15107" max="15107" width="12.5703125" style="94" customWidth="1"/>
    <col min="15108" max="15108" width="11.140625" style="94" customWidth="1"/>
    <col min="15109" max="15361" width="9.140625" style="94"/>
    <col min="15362" max="15362" width="86.28515625" style="94" customWidth="1"/>
    <col min="15363" max="15363" width="12.5703125" style="94" customWidth="1"/>
    <col min="15364" max="15364" width="11.140625" style="94" customWidth="1"/>
    <col min="15365" max="15617" width="9.140625" style="94"/>
    <col min="15618" max="15618" width="86.28515625" style="94" customWidth="1"/>
    <col min="15619" max="15619" width="12.5703125" style="94" customWidth="1"/>
    <col min="15620" max="15620" width="11.140625" style="94" customWidth="1"/>
    <col min="15621" max="15873" width="9.140625" style="94"/>
    <col min="15874" max="15874" width="86.28515625" style="94" customWidth="1"/>
    <col min="15875" max="15875" width="12.5703125" style="94" customWidth="1"/>
    <col min="15876" max="15876" width="11.140625" style="94" customWidth="1"/>
    <col min="15877" max="16129" width="9.140625" style="94"/>
    <col min="16130" max="16130" width="86.28515625" style="94" customWidth="1"/>
    <col min="16131" max="16131" width="12.5703125" style="94" customWidth="1"/>
    <col min="16132" max="16132" width="11.140625" style="94" customWidth="1"/>
    <col min="16133" max="16384" width="9.140625" style="94"/>
  </cols>
  <sheetData>
    <row r="1" spans="1:4" ht="15">
      <c r="A1" s="122" t="s">
        <v>144</v>
      </c>
      <c r="B1" s="122"/>
      <c r="C1" s="122"/>
      <c r="D1" s="122"/>
    </row>
    <row r="2" spans="1:4" ht="48.75" customHeight="1">
      <c r="A2" s="95"/>
      <c r="B2" s="95"/>
      <c r="C2" s="95"/>
      <c r="D2" s="95"/>
    </row>
    <row r="3" spans="1:4" ht="45.75" customHeight="1">
      <c r="A3" s="96"/>
      <c r="B3" s="96" t="s">
        <v>0</v>
      </c>
      <c r="C3" s="96" t="s">
        <v>43</v>
      </c>
      <c r="D3" s="96" t="s">
        <v>44</v>
      </c>
    </row>
    <row r="4" spans="1:4" ht="12.75" customHeight="1">
      <c r="A4" s="97" t="s">
        <v>145</v>
      </c>
      <c r="B4" s="98" t="s">
        <v>146</v>
      </c>
      <c r="C4" s="99">
        <v>3277</v>
      </c>
      <c r="D4" s="99">
        <v>3277</v>
      </c>
    </row>
    <row r="5" spans="1:4" ht="17.25" customHeight="1">
      <c r="A5" s="97" t="s">
        <v>147</v>
      </c>
      <c r="B5" s="98" t="s">
        <v>148</v>
      </c>
      <c r="C5" s="99">
        <v>200</v>
      </c>
      <c r="D5" s="99">
        <v>200</v>
      </c>
    </row>
    <row r="6" spans="1:4" ht="17.25" customHeight="1">
      <c r="A6" s="97" t="s">
        <v>149</v>
      </c>
      <c r="B6" s="98" t="s">
        <v>150</v>
      </c>
      <c r="C6" s="99">
        <v>0</v>
      </c>
      <c r="D6" s="99">
        <v>273</v>
      </c>
    </row>
    <row r="7" spans="1:4" ht="16.5" customHeight="1">
      <c r="A7" s="97" t="s">
        <v>151</v>
      </c>
      <c r="B7" s="100" t="s">
        <v>152</v>
      </c>
      <c r="C7" s="99">
        <f>SUM(C4:C6)</f>
        <v>3477</v>
      </c>
      <c r="D7" s="99">
        <v>3750</v>
      </c>
    </row>
    <row r="8" spans="1:4" ht="13.5" customHeight="1">
      <c r="A8" s="97" t="s">
        <v>153</v>
      </c>
      <c r="B8" s="98" t="s">
        <v>154</v>
      </c>
      <c r="C8" s="99">
        <v>1990</v>
      </c>
      <c r="D8" s="99">
        <v>1990</v>
      </c>
    </row>
    <row r="9" spans="1:4" ht="18.75" customHeight="1">
      <c r="A9" s="97" t="s">
        <v>155</v>
      </c>
      <c r="B9" s="98" t="s">
        <v>156</v>
      </c>
      <c r="C9" s="99">
        <v>0</v>
      </c>
      <c r="D9" s="99">
        <v>406</v>
      </c>
    </row>
    <row r="10" spans="1:4">
      <c r="A10" s="97" t="s">
        <v>157</v>
      </c>
      <c r="B10" s="98" t="s">
        <v>158</v>
      </c>
      <c r="C10" s="99">
        <v>378</v>
      </c>
      <c r="D10" s="99">
        <v>378</v>
      </c>
    </row>
    <row r="11" spans="1:4">
      <c r="A11" s="97" t="s">
        <v>159</v>
      </c>
      <c r="B11" s="98" t="s">
        <v>160</v>
      </c>
      <c r="C11" s="99">
        <f>SUM(C8:C10)</f>
        <v>2368</v>
      </c>
      <c r="D11" s="99">
        <v>2774</v>
      </c>
    </row>
    <row r="12" spans="1:4">
      <c r="A12" s="97" t="s">
        <v>161</v>
      </c>
      <c r="B12" s="100" t="s">
        <v>7</v>
      </c>
      <c r="C12" s="101">
        <f>SUM(C11,C7)</f>
        <v>5845</v>
      </c>
      <c r="D12" s="101">
        <v>6524</v>
      </c>
    </row>
    <row r="13" spans="1:4">
      <c r="A13" s="97" t="s">
        <v>162</v>
      </c>
      <c r="B13" s="100" t="s">
        <v>163</v>
      </c>
      <c r="C13" s="101">
        <v>1302</v>
      </c>
      <c r="D13" s="101">
        <v>1302</v>
      </c>
    </row>
    <row r="14" spans="1:4">
      <c r="A14" s="97" t="s">
        <v>164</v>
      </c>
      <c r="B14" s="98" t="s">
        <v>165</v>
      </c>
      <c r="C14" s="99">
        <v>935</v>
      </c>
      <c r="D14" s="99">
        <v>1006</v>
      </c>
    </row>
    <row r="15" spans="1:4">
      <c r="A15" s="97" t="s">
        <v>33</v>
      </c>
      <c r="B15" s="98" t="s">
        <v>166</v>
      </c>
      <c r="C15" s="99">
        <v>935</v>
      </c>
      <c r="D15" s="99">
        <v>1006</v>
      </c>
    </row>
    <row r="16" spans="1:4">
      <c r="A16" s="97" t="s">
        <v>1</v>
      </c>
      <c r="B16" s="98" t="s">
        <v>168</v>
      </c>
      <c r="C16" s="99">
        <v>109</v>
      </c>
      <c r="D16" s="99">
        <v>134</v>
      </c>
    </row>
    <row r="17" spans="1:4">
      <c r="A17" s="97" t="s">
        <v>35</v>
      </c>
      <c r="B17" s="98" t="s">
        <v>169</v>
      </c>
      <c r="C17" s="99">
        <v>12</v>
      </c>
      <c r="D17" s="99">
        <v>12</v>
      </c>
    </row>
    <row r="18" spans="1:4">
      <c r="A18" s="97" t="s">
        <v>2</v>
      </c>
      <c r="B18" s="98" t="s">
        <v>170</v>
      </c>
      <c r="C18" s="99">
        <f>SUM(C16:C17)</f>
        <v>121</v>
      </c>
      <c r="D18" s="99">
        <f>SUM(D16:D17)</f>
        <v>146</v>
      </c>
    </row>
    <row r="19" spans="1:4">
      <c r="A19" s="97" t="s">
        <v>3</v>
      </c>
      <c r="B19" s="98" t="s">
        <v>171</v>
      </c>
      <c r="C19" s="99">
        <v>1220</v>
      </c>
      <c r="D19" s="99">
        <v>1284</v>
      </c>
    </row>
    <row r="20" spans="1:4">
      <c r="A20" s="97" t="s">
        <v>167</v>
      </c>
      <c r="B20" s="98" t="s">
        <v>172</v>
      </c>
      <c r="C20" s="99">
        <v>0</v>
      </c>
      <c r="D20" s="99">
        <v>113</v>
      </c>
    </row>
    <row r="21" spans="1:4">
      <c r="A21" s="97" t="s">
        <v>4</v>
      </c>
      <c r="B21" s="98" t="s">
        <v>173</v>
      </c>
      <c r="C21" s="99">
        <v>1405</v>
      </c>
      <c r="D21" s="99">
        <v>1405</v>
      </c>
    </row>
    <row r="22" spans="1:4">
      <c r="A22" s="97" t="s">
        <v>5</v>
      </c>
      <c r="B22" s="98" t="s">
        <v>174</v>
      </c>
      <c r="C22" s="99">
        <v>0</v>
      </c>
      <c r="D22" s="99">
        <v>1137</v>
      </c>
    </row>
    <row r="23" spans="1:4">
      <c r="A23" s="97" t="s">
        <v>6</v>
      </c>
      <c r="B23" s="98" t="s">
        <v>176</v>
      </c>
      <c r="C23" s="99">
        <v>1668</v>
      </c>
      <c r="D23" s="99">
        <v>1668</v>
      </c>
    </row>
    <row r="24" spans="1:4">
      <c r="A24" s="97" t="s">
        <v>8</v>
      </c>
      <c r="B24" s="98" t="s">
        <v>177</v>
      </c>
      <c r="C24" s="99">
        <f>SUM(C19:C23)</f>
        <v>4293</v>
      </c>
      <c r="D24" s="99">
        <v>5607</v>
      </c>
    </row>
    <row r="25" spans="1:4">
      <c r="A25" s="97" t="s">
        <v>9</v>
      </c>
      <c r="B25" s="98" t="s">
        <v>179</v>
      </c>
      <c r="C25" s="99">
        <v>1333</v>
      </c>
      <c r="D25" s="99">
        <v>1333</v>
      </c>
    </row>
    <row r="26" spans="1:4">
      <c r="A26" s="97" t="s">
        <v>37</v>
      </c>
      <c r="B26" s="98" t="s">
        <v>181</v>
      </c>
      <c r="C26" s="99">
        <v>273</v>
      </c>
      <c r="D26" s="99">
        <v>273</v>
      </c>
    </row>
    <row r="27" spans="1:4">
      <c r="A27" s="97" t="s">
        <v>175</v>
      </c>
      <c r="B27" s="98" t="s">
        <v>182</v>
      </c>
      <c r="C27" s="99">
        <f>SUM(C25:C26)</f>
        <v>1606</v>
      </c>
      <c r="D27" s="99">
        <f>SUM(D25:D26)</f>
        <v>1606</v>
      </c>
    </row>
    <row r="28" spans="1:4">
      <c r="A28" s="97" t="s">
        <v>10</v>
      </c>
      <c r="B28" s="100" t="s">
        <v>183</v>
      </c>
      <c r="C28" s="101">
        <v>6955</v>
      </c>
      <c r="D28" s="101">
        <v>8365</v>
      </c>
    </row>
    <row r="29" spans="1:4">
      <c r="A29" s="97" t="s">
        <v>178</v>
      </c>
      <c r="B29" s="98" t="s">
        <v>184</v>
      </c>
      <c r="C29" s="99">
        <v>97</v>
      </c>
      <c r="D29" s="99">
        <v>97</v>
      </c>
    </row>
    <row r="30" spans="1:4">
      <c r="A30" s="97" t="s">
        <v>180</v>
      </c>
      <c r="B30" s="98" t="s">
        <v>186</v>
      </c>
      <c r="C30" s="99">
        <v>200</v>
      </c>
      <c r="D30" s="99">
        <v>200</v>
      </c>
    </row>
    <row r="31" spans="1:4">
      <c r="A31" s="97" t="s">
        <v>11</v>
      </c>
      <c r="B31" s="98" t="s">
        <v>187</v>
      </c>
      <c r="C31" s="99">
        <v>0</v>
      </c>
      <c r="D31" s="99">
        <v>0</v>
      </c>
    </row>
    <row r="32" spans="1:4">
      <c r="A32" s="97" t="s">
        <v>30</v>
      </c>
      <c r="B32" s="98" t="s">
        <v>188</v>
      </c>
      <c r="C32" s="99">
        <v>2169</v>
      </c>
      <c r="D32" s="99">
        <v>2169</v>
      </c>
    </row>
    <row r="33" spans="1:4">
      <c r="A33" s="97" t="s">
        <v>12</v>
      </c>
      <c r="B33" s="98" t="s">
        <v>189</v>
      </c>
      <c r="C33" s="99">
        <v>0</v>
      </c>
      <c r="D33" s="99">
        <v>0</v>
      </c>
    </row>
    <row r="34" spans="1:4">
      <c r="A34" s="97" t="s">
        <v>185</v>
      </c>
      <c r="B34" s="98" t="s">
        <v>190</v>
      </c>
      <c r="C34" s="99">
        <v>0</v>
      </c>
      <c r="D34" s="99">
        <v>0</v>
      </c>
    </row>
    <row r="35" spans="1:4">
      <c r="A35" s="97" t="s">
        <v>13</v>
      </c>
      <c r="B35" s="100" t="s">
        <v>191</v>
      </c>
      <c r="C35" s="101">
        <v>2466</v>
      </c>
      <c r="D35" s="101">
        <v>2466</v>
      </c>
    </row>
    <row r="36" spans="1:4">
      <c r="A36" s="97" t="s">
        <v>14</v>
      </c>
      <c r="B36" s="98" t="s">
        <v>193</v>
      </c>
      <c r="C36" s="99">
        <v>0</v>
      </c>
      <c r="D36" s="99">
        <v>480</v>
      </c>
    </row>
    <row r="37" spans="1:4">
      <c r="A37" s="97" t="s">
        <v>15</v>
      </c>
      <c r="B37" s="98" t="s">
        <v>194</v>
      </c>
      <c r="C37" s="99">
        <v>0</v>
      </c>
      <c r="D37" s="99">
        <v>480</v>
      </c>
    </row>
    <row r="38" spans="1:4">
      <c r="A38" s="97" t="s">
        <v>16</v>
      </c>
      <c r="B38" s="98" t="s">
        <v>196</v>
      </c>
      <c r="C38" s="99">
        <v>0</v>
      </c>
      <c r="D38" s="99">
        <v>151</v>
      </c>
    </row>
    <row r="39" spans="1:4">
      <c r="A39" s="97" t="s">
        <v>17</v>
      </c>
      <c r="B39" s="98" t="s">
        <v>199</v>
      </c>
      <c r="C39" s="99">
        <v>180</v>
      </c>
      <c r="D39" s="99">
        <v>180</v>
      </c>
    </row>
    <row r="40" spans="1:4">
      <c r="A40" s="97" t="s">
        <v>192</v>
      </c>
      <c r="B40" s="98" t="s">
        <v>200</v>
      </c>
      <c r="C40" s="99">
        <v>0</v>
      </c>
      <c r="D40" s="99">
        <v>0</v>
      </c>
    </row>
    <row r="41" spans="1:4">
      <c r="A41" s="97" t="s">
        <v>18</v>
      </c>
      <c r="B41" s="98" t="s">
        <v>201</v>
      </c>
      <c r="C41" s="99">
        <v>0</v>
      </c>
      <c r="D41" s="99">
        <v>11464</v>
      </c>
    </row>
    <row r="42" spans="1:4">
      <c r="A42" s="97" t="s">
        <v>195</v>
      </c>
      <c r="B42" s="100" t="s">
        <v>202</v>
      </c>
      <c r="C42" s="101">
        <f>SUM(C37+C38+C39+C41)</f>
        <v>180</v>
      </c>
      <c r="D42" s="101">
        <v>12275</v>
      </c>
    </row>
    <row r="43" spans="1:4">
      <c r="A43" s="97" t="s">
        <v>19</v>
      </c>
      <c r="B43" s="98" t="s">
        <v>204</v>
      </c>
      <c r="C43" s="99">
        <v>2370</v>
      </c>
      <c r="D43" s="99">
        <v>2370</v>
      </c>
    </row>
    <row r="44" spans="1:4">
      <c r="A44" s="97" t="s">
        <v>197</v>
      </c>
      <c r="B44" s="98" t="s">
        <v>206</v>
      </c>
      <c r="C44" s="99">
        <v>2199</v>
      </c>
      <c r="D44" s="99">
        <v>2199</v>
      </c>
    </row>
    <row r="45" spans="1:4">
      <c r="A45" s="97" t="s">
        <v>198</v>
      </c>
      <c r="B45" s="98" t="s">
        <v>207</v>
      </c>
      <c r="C45" s="99">
        <v>1165</v>
      </c>
      <c r="D45" s="99">
        <v>1165</v>
      </c>
    </row>
    <row r="46" spans="1:4">
      <c r="A46" s="97" t="s">
        <v>20</v>
      </c>
      <c r="B46" s="100" t="s">
        <v>208</v>
      </c>
      <c r="C46" s="101">
        <v>5734</v>
      </c>
      <c r="D46" s="101">
        <v>5734</v>
      </c>
    </row>
    <row r="47" spans="1:4">
      <c r="A47" s="97" t="s">
        <v>21</v>
      </c>
      <c r="B47" s="98" t="s">
        <v>209</v>
      </c>
      <c r="C47" s="99">
        <v>14925</v>
      </c>
      <c r="D47" s="99">
        <v>14925</v>
      </c>
    </row>
    <row r="48" spans="1:4">
      <c r="A48" s="97" t="s">
        <v>22</v>
      </c>
      <c r="B48" s="98" t="s">
        <v>210</v>
      </c>
      <c r="C48" s="99">
        <v>3965</v>
      </c>
      <c r="D48" s="99">
        <v>3965</v>
      </c>
    </row>
    <row r="49" spans="1:4">
      <c r="A49" s="97" t="s">
        <v>203</v>
      </c>
      <c r="B49" s="100" t="s">
        <v>211</v>
      </c>
      <c r="C49" s="101">
        <v>18891</v>
      </c>
      <c r="D49" s="101">
        <v>18891</v>
      </c>
    </row>
    <row r="50" spans="1:4">
      <c r="A50" s="97" t="s">
        <v>205</v>
      </c>
      <c r="B50" s="100" t="s">
        <v>212</v>
      </c>
      <c r="C50" s="101">
        <f>SUM(C12+C13+C28+C35+C42+C46+C49)</f>
        <v>41373</v>
      </c>
      <c r="D50" s="101">
        <v>55557</v>
      </c>
    </row>
  </sheetData>
  <mergeCells count="1">
    <mergeCell ref="A1:D1"/>
  </mergeCells>
  <pageMargins left="0.25" right="0.25" top="0.75" bottom="0.75" header="0.3" footer="0.3"/>
  <pageSetup paperSize="9" scale="85" orientation="portrait" r:id="rId1"/>
  <headerFooter>
    <oddHeader>&amp;R1.melléklet az 12/2017.(XI.23.)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view="pageLayout" workbookViewId="0">
      <selection activeCell="I8" sqref="I8"/>
    </sheetView>
  </sheetViews>
  <sheetFormatPr defaultRowHeight="12.75"/>
  <cols>
    <col min="1" max="1" width="9.140625" style="94"/>
    <col min="2" max="2" width="82" style="94" customWidth="1"/>
    <col min="3" max="3" width="12.28515625" style="94" customWidth="1"/>
    <col min="4" max="4" width="13.85546875" style="94" customWidth="1"/>
    <col min="5" max="257" width="9.140625" style="94"/>
    <col min="258" max="258" width="82" style="94" customWidth="1"/>
    <col min="259" max="259" width="12.28515625" style="94" customWidth="1"/>
    <col min="260" max="260" width="13.85546875" style="94" customWidth="1"/>
    <col min="261" max="513" width="9.140625" style="94"/>
    <col min="514" max="514" width="82" style="94" customWidth="1"/>
    <col min="515" max="515" width="12.28515625" style="94" customWidth="1"/>
    <col min="516" max="516" width="13.85546875" style="94" customWidth="1"/>
    <col min="517" max="769" width="9.140625" style="94"/>
    <col min="770" max="770" width="82" style="94" customWidth="1"/>
    <col min="771" max="771" width="12.28515625" style="94" customWidth="1"/>
    <col min="772" max="772" width="13.85546875" style="94" customWidth="1"/>
    <col min="773" max="1025" width="9.140625" style="94"/>
    <col min="1026" max="1026" width="82" style="94" customWidth="1"/>
    <col min="1027" max="1027" width="12.28515625" style="94" customWidth="1"/>
    <col min="1028" max="1028" width="13.85546875" style="94" customWidth="1"/>
    <col min="1029" max="1281" width="9.140625" style="94"/>
    <col min="1282" max="1282" width="82" style="94" customWidth="1"/>
    <col min="1283" max="1283" width="12.28515625" style="94" customWidth="1"/>
    <col min="1284" max="1284" width="13.85546875" style="94" customWidth="1"/>
    <col min="1285" max="1537" width="9.140625" style="94"/>
    <col min="1538" max="1538" width="82" style="94" customWidth="1"/>
    <col min="1539" max="1539" width="12.28515625" style="94" customWidth="1"/>
    <col min="1540" max="1540" width="13.85546875" style="94" customWidth="1"/>
    <col min="1541" max="1793" width="9.140625" style="94"/>
    <col min="1794" max="1794" width="82" style="94" customWidth="1"/>
    <col min="1795" max="1795" width="12.28515625" style="94" customWidth="1"/>
    <col min="1796" max="1796" width="13.85546875" style="94" customWidth="1"/>
    <col min="1797" max="2049" width="9.140625" style="94"/>
    <col min="2050" max="2050" width="82" style="94" customWidth="1"/>
    <col min="2051" max="2051" width="12.28515625" style="94" customWidth="1"/>
    <col min="2052" max="2052" width="13.85546875" style="94" customWidth="1"/>
    <col min="2053" max="2305" width="9.140625" style="94"/>
    <col min="2306" max="2306" width="82" style="94" customWidth="1"/>
    <col min="2307" max="2307" width="12.28515625" style="94" customWidth="1"/>
    <col min="2308" max="2308" width="13.85546875" style="94" customWidth="1"/>
    <col min="2309" max="2561" width="9.140625" style="94"/>
    <col min="2562" max="2562" width="82" style="94" customWidth="1"/>
    <col min="2563" max="2563" width="12.28515625" style="94" customWidth="1"/>
    <col min="2564" max="2564" width="13.85546875" style="94" customWidth="1"/>
    <col min="2565" max="2817" width="9.140625" style="94"/>
    <col min="2818" max="2818" width="82" style="94" customWidth="1"/>
    <col min="2819" max="2819" width="12.28515625" style="94" customWidth="1"/>
    <col min="2820" max="2820" width="13.85546875" style="94" customWidth="1"/>
    <col min="2821" max="3073" width="9.140625" style="94"/>
    <col min="3074" max="3074" width="82" style="94" customWidth="1"/>
    <col min="3075" max="3075" width="12.28515625" style="94" customWidth="1"/>
    <col min="3076" max="3076" width="13.85546875" style="94" customWidth="1"/>
    <col min="3077" max="3329" width="9.140625" style="94"/>
    <col min="3330" max="3330" width="82" style="94" customWidth="1"/>
    <col min="3331" max="3331" width="12.28515625" style="94" customWidth="1"/>
    <col min="3332" max="3332" width="13.85546875" style="94" customWidth="1"/>
    <col min="3333" max="3585" width="9.140625" style="94"/>
    <col min="3586" max="3586" width="82" style="94" customWidth="1"/>
    <col min="3587" max="3587" width="12.28515625" style="94" customWidth="1"/>
    <col min="3588" max="3588" width="13.85546875" style="94" customWidth="1"/>
    <col min="3589" max="3841" width="9.140625" style="94"/>
    <col min="3842" max="3842" width="82" style="94" customWidth="1"/>
    <col min="3843" max="3843" width="12.28515625" style="94" customWidth="1"/>
    <col min="3844" max="3844" width="13.85546875" style="94" customWidth="1"/>
    <col min="3845" max="4097" width="9.140625" style="94"/>
    <col min="4098" max="4098" width="82" style="94" customWidth="1"/>
    <col min="4099" max="4099" width="12.28515625" style="94" customWidth="1"/>
    <col min="4100" max="4100" width="13.85546875" style="94" customWidth="1"/>
    <col min="4101" max="4353" width="9.140625" style="94"/>
    <col min="4354" max="4354" width="82" style="94" customWidth="1"/>
    <col min="4355" max="4355" width="12.28515625" style="94" customWidth="1"/>
    <col min="4356" max="4356" width="13.85546875" style="94" customWidth="1"/>
    <col min="4357" max="4609" width="9.140625" style="94"/>
    <col min="4610" max="4610" width="82" style="94" customWidth="1"/>
    <col min="4611" max="4611" width="12.28515625" style="94" customWidth="1"/>
    <col min="4612" max="4612" width="13.85546875" style="94" customWidth="1"/>
    <col min="4613" max="4865" width="9.140625" style="94"/>
    <col min="4866" max="4866" width="82" style="94" customWidth="1"/>
    <col min="4867" max="4867" width="12.28515625" style="94" customWidth="1"/>
    <col min="4868" max="4868" width="13.85546875" style="94" customWidth="1"/>
    <col min="4869" max="5121" width="9.140625" style="94"/>
    <col min="5122" max="5122" width="82" style="94" customWidth="1"/>
    <col min="5123" max="5123" width="12.28515625" style="94" customWidth="1"/>
    <col min="5124" max="5124" width="13.85546875" style="94" customWidth="1"/>
    <col min="5125" max="5377" width="9.140625" style="94"/>
    <col min="5378" max="5378" width="82" style="94" customWidth="1"/>
    <col min="5379" max="5379" width="12.28515625" style="94" customWidth="1"/>
    <col min="5380" max="5380" width="13.85546875" style="94" customWidth="1"/>
    <col min="5381" max="5633" width="9.140625" style="94"/>
    <col min="5634" max="5634" width="82" style="94" customWidth="1"/>
    <col min="5635" max="5635" width="12.28515625" style="94" customWidth="1"/>
    <col min="5636" max="5636" width="13.85546875" style="94" customWidth="1"/>
    <col min="5637" max="5889" width="9.140625" style="94"/>
    <col min="5890" max="5890" width="82" style="94" customWidth="1"/>
    <col min="5891" max="5891" width="12.28515625" style="94" customWidth="1"/>
    <col min="5892" max="5892" width="13.85546875" style="94" customWidth="1"/>
    <col min="5893" max="6145" width="9.140625" style="94"/>
    <col min="6146" max="6146" width="82" style="94" customWidth="1"/>
    <col min="6147" max="6147" width="12.28515625" style="94" customWidth="1"/>
    <col min="6148" max="6148" width="13.85546875" style="94" customWidth="1"/>
    <col min="6149" max="6401" width="9.140625" style="94"/>
    <col min="6402" max="6402" width="82" style="94" customWidth="1"/>
    <col min="6403" max="6403" width="12.28515625" style="94" customWidth="1"/>
    <col min="6404" max="6404" width="13.85546875" style="94" customWidth="1"/>
    <col min="6405" max="6657" width="9.140625" style="94"/>
    <col min="6658" max="6658" width="82" style="94" customWidth="1"/>
    <col min="6659" max="6659" width="12.28515625" style="94" customWidth="1"/>
    <col min="6660" max="6660" width="13.85546875" style="94" customWidth="1"/>
    <col min="6661" max="6913" width="9.140625" style="94"/>
    <col min="6914" max="6914" width="82" style="94" customWidth="1"/>
    <col min="6915" max="6915" width="12.28515625" style="94" customWidth="1"/>
    <col min="6916" max="6916" width="13.85546875" style="94" customWidth="1"/>
    <col min="6917" max="7169" width="9.140625" style="94"/>
    <col min="7170" max="7170" width="82" style="94" customWidth="1"/>
    <col min="7171" max="7171" width="12.28515625" style="94" customWidth="1"/>
    <col min="7172" max="7172" width="13.85546875" style="94" customWidth="1"/>
    <col min="7173" max="7425" width="9.140625" style="94"/>
    <col min="7426" max="7426" width="82" style="94" customWidth="1"/>
    <col min="7427" max="7427" width="12.28515625" style="94" customWidth="1"/>
    <col min="7428" max="7428" width="13.85546875" style="94" customWidth="1"/>
    <col min="7429" max="7681" width="9.140625" style="94"/>
    <col min="7682" max="7682" width="82" style="94" customWidth="1"/>
    <col min="7683" max="7683" width="12.28515625" style="94" customWidth="1"/>
    <col min="7684" max="7684" width="13.85546875" style="94" customWidth="1"/>
    <col min="7685" max="7937" width="9.140625" style="94"/>
    <col min="7938" max="7938" width="82" style="94" customWidth="1"/>
    <col min="7939" max="7939" width="12.28515625" style="94" customWidth="1"/>
    <col min="7940" max="7940" width="13.85546875" style="94" customWidth="1"/>
    <col min="7941" max="8193" width="9.140625" style="94"/>
    <col min="8194" max="8194" width="82" style="94" customWidth="1"/>
    <col min="8195" max="8195" width="12.28515625" style="94" customWidth="1"/>
    <col min="8196" max="8196" width="13.85546875" style="94" customWidth="1"/>
    <col min="8197" max="8449" width="9.140625" style="94"/>
    <col min="8450" max="8450" width="82" style="94" customWidth="1"/>
    <col min="8451" max="8451" width="12.28515625" style="94" customWidth="1"/>
    <col min="8452" max="8452" width="13.85546875" style="94" customWidth="1"/>
    <col min="8453" max="8705" width="9.140625" style="94"/>
    <col min="8706" max="8706" width="82" style="94" customWidth="1"/>
    <col min="8707" max="8707" width="12.28515625" style="94" customWidth="1"/>
    <col min="8708" max="8708" width="13.85546875" style="94" customWidth="1"/>
    <col min="8709" max="8961" width="9.140625" style="94"/>
    <col min="8962" max="8962" width="82" style="94" customWidth="1"/>
    <col min="8963" max="8963" width="12.28515625" style="94" customWidth="1"/>
    <col min="8964" max="8964" width="13.85546875" style="94" customWidth="1"/>
    <col min="8965" max="9217" width="9.140625" style="94"/>
    <col min="9218" max="9218" width="82" style="94" customWidth="1"/>
    <col min="9219" max="9219" width="12.28515625" style="94" customWidth="1"/>
    <col min="9220" max="9220" width="13.85546875" style="94" customWidth="1"/>
    <col min="9221" max="9473" width="9.140625" style="94"/>
    <col min="9474" max="9474" width="82" style="94" customWidth="1"/>
    <col min="9475" max="9475" width="12.28515625" style="94" customWidth="1"/>
    <col min="9476" max="9476" width="13.85546875" style="94" customWidth="1"/>
    <col min="9477" max="9729" width="9.140625" style="94"/>
    <col min="9730" max="9730" width="82" style="94" customWidth="1"/>
    <col min="9731" max="9731" width="12.28515625" style="94" customWidth="1"/>
    <col min="9732" max="9732" width="13.85546875" style="94" customWidth="1"/>
    <col min="9733" max="9985" width="9.140625" style="94"/>
    <col min="9986" max="9986" width="82" style="94" customWidth="1"/>
    <col min="9987" max="9987" width="12.28515625" style="94" customWidth="1"/>
    <col min="9988" max="9988" width="13.85546875" style="94" customWidth="1"/>
    <col min="9989" max="10241" width="9.140625" style="94"/>
    <col min="10242" max="10242" width="82" style="94" customWidth="1"/>
    <col min="10243" max="10243" width="12.28515625" style="94" customWidth="1"/>
    <col min="10244" max="10244" width="13.85546875" style="94" customWidth="1"/>
    <col min="10245" max="10497" width="9.140625" style="94"/>
    <col min="10498" max="10498" width="82" style="94" customWidth="1"/>
    <col min="10499" max="10499" width="12.28515625" style="94" customWidth="1"/>
    <col min="10500" max="10500" width="13.85546875" style="94" customWidth="1"/>
    <col min="10501" max="10753" width="9.140625" style="94"/>
    <col min="10754" max="10754" width="82" style="94" customWidth="1"/>
    <col min="10755" max="10755" width="12.28515625" style="94" customWidth="1"/>
    <col min="10756" max="10756" width="13.85546875" style="94" customWidth="1"/>
    <col min="10757" max="11009" width="9.140625" style="94"/>
    <col min="11010" max="11010" width="82" style="94" customWidth="1"/>
    <col min="11011" max="11011" width="12.28515625" style="94" customWidth="1"/>
    <col min="11012" max="11012" width="13.85546875" style="94" customWidth="1"/>
    <col min="11013" max="11265" width="9.140625" style="94"/>
    <col min="11266" max="11266" width="82" style="94" customWidth="1"/>
    <col min="11267" max="11267" width="12.28515625" style="94" customWidth="1"/>
    <col min="11268" max="11268" width="13.85546875" style="94" customWidth="1"/>
    <col min="11269" max="11521" width="9.140625" style="94"/>
    <col min="11522" max="11522" width="82" style="94" customWidth="1"/>
    <col min="11523" max="11523" width="12.28515625" style="94" customWidth="1"/>
    <col min="11524" max="11524" width="13.85546875" style="94" customWidth="1"/>
    <col min="11525" max="11777" width="9.140625" style="94"/>
    <col min="11778" max="11778" width="82" style="94" customWidth="1"/>
    <col min="11779" max="11779" width="12.28515625" style="94" customWidth="1"/>
    <col min="11780" max="11780" width="13.85546875" style="94" customWidth="1"/>
    <col min="11781" max="12033" width="9.140625" style="94"/>
    <col min="12034" max="12034" width="82" style="94" customWidth="1"/>
    <col min="12035" max="12035" width="12.28515625" style="94" customWidth="1"/>
    <col min="12036" max="12036" width="13.85546875" style="94" customWidth="1"/>
    <col min="12037" max="12289" width="9.140625" style="94"/>
    <col min="12290" max="12290" width="82" style="94" customWidth="1"/>
    <col min="12291" max="12291" width="12.28515625" style="94" customWidth="1"/>
    <col min="12292" max="12292" width="13.85546875" style="94" customWidth="1"/>
    <col min="12293" max="12545" width="9.140625" style="94"/>
    <col min="12546" max="12546" width="82" style="94" customWidth="1"/>
    <col min="12547" max="12547" width="12.28515625" style="94" customWidth="1"/>
    <col min="12548" max="12548" width="13.85546875" style="94" customWidth="1"/>
    <col min="12549" max="12801" width="9.140625" style="94"/>
    <col min="12802" max="12802" width="82" style="94" customWidth="1"/>
    <col min="12803" max="12803" width="12.28515625" style="94" customWidth="1"/>
    <col min="12804" max="12804" width="13.85546875" style="94" customWidth="1"/>
    <col min="12805" max="13057" width="9.140625" style="94"/>
    <col min="13058" max="13058" width="82" style="94" customWidth="1"/>
    <col min="13059" max="13059" width="12.28515625" style="94" customWidth="1"/>
    <col min="13060" max="13060" width="13.85546875" style="94" customWidth="1"/>
    <col min="13061" max="13313" width="9.140625" style="94"/>
    <col min="13314" max="13314" width="82" style="94" customWidth="1"/>
    <col min="13315" max="13315" width="12.28515625" style="94" customWidth="1"/>
    <col min="13316" max="13316" width="13.85546875" style="94" customWidth="1"/>
    <col min="13317" max="13569" width="9.140625" style="94"/>
    <col min="13570" max="13570" width="82" style="94" customWidth="1"/>
    <col min="13571" max="13571" width="12.28515625" style="94" customWidth="1"/>
    <col min="13572" max="13572" width="13.85546875" style="94" customWidth="1"/>
    <col min="13573" max="13825" width="9.140625" style="94"/>
    <col min="13826" max="13826" width="82" style="94" customWidth="1"/>
    <col min="13827" max="13827" width="12.28515625" style="94" customWidth="1"/>
    <col min="13828" max="13828" width="13.85546875" style="94" customWidth="1"/>
    <col min="13829" max="14081" width="9.140625" style="94"/>
    <col min="14082" max="14082" width="82" style="94" customWidth="1"/>
    <col min="14083" max="14083" width="12.28515625" style="94" customWidth="1"/>
    <col min="14084" max="14084" width="13.85546875" style="94" customWidth="1"/>
    <col min="14085" max="14337" width="9.140625" style="94"/>
    <col min="14338" max="14338" width="82" style="94" customWidth="1"/>
    <col min="14339" max="14339" width="12.28515625" style="94" customWidth="1"/>
    <col min="14340" max="14340" width="13.85546875" style="94" customWidth="1"/>
    <col min="14341" max="14593" width="9.140625" style="94"/>
    <col min="14594" max="14594" width="82" style="94" customWidth="1"/>
    <col min="14595" max="14595" width="12.28515625" style="94" customWidth="1"/>
    <col min="14596" max="14596" width="13.85546875" style="94" customWidth="1"/>
    <col min="14597" max="14849" width="9.140625" style="94"/>
    <col min="14850" max="14850" width="82" style="94" customWidth="1"/>
    <col min="14851" max="14851" width="12.28515625" style="94" customWidth="1"/>
    <col min="14852" max="14852" width="13.85546875" style="94" customWidth="1"/>
    <col min="14853" max="15105" width="9.140625" style="94"/>
    <col min="15106" max="15106" width="82" style="94" customWidth="1"/>
    <col min="15107" max="15107" width="12.28515625" style="94" customWidth="1"/>
    <col min="15108" max="15108" width="13.85546875" style="94" customWidth="1"/>
    <col min="15109" max="15361" width="9.140625" style="94"/>
    <col min="15362" max="15362" width="82" style="94" customWidth="1"/>
    <col min="15363" max="15363" width="12.28515625" style="94" customWidth="1"/>
    <col min="15364" max="15364" width="13.85546875" style="94" customWidth="1"/>
    <col min="15365" max="15617" width="9.140625" style="94"/>
    <col min="15618" max="15618" width="82" style="94" customWidth="1"/>
    <col min="15619" max="15619" width="12.28515625" style="94" customWidth="1"/>
    <col min="15620" max="15620" width="13.85546875" style="94" customWidth="1"/>
    <col min="15621" max="15873" width="9.140625" style="94"/>
    <col min="15874" max="15874" width="82" style="94" customWidth="1"/>
    <col min="15875" max="15875" width="12.28515625" style="94" customWidth="1"/>
    <col min="15876" max="15876" width="13.85546875" style="94" customWidth="1"/>
    <col min="15877" max="16129" width="9.140625" style="94"/>
    <col min="16130" max="16130" width="82" style="94" customWidth="1"/>
    <col min="16131" max="16131" width="12.28515625" style="94" customWidth="1"/>
    <col min="16132" max="16132" width="13.85546875" style="94" customWidth="1"/>
    <col min="16133" max="16384" width="9.140625" style="94"/>
  </cols>
  <sheetData>
    <row r="1" spans="1:4" ht="15">
      <c r="A1" s="122" t="s">
        <v>40</v>
      </c>
      <c r="B1" s="122"/>
      <c r="C1" s="122"/>
      <c r="D1" s="122"/>
    </row>
    <row r="2" spans="1:4">
      <c r="A2" s="95"/>
      <c r="B2" s="95"/>
      <c r="C2" s="95"/>
      <c r="D2" s="95"/>
    </row>
    <row r="3" spans="1:4" ht="44.25" customHeight="1">
      <c r="A3" s="96"/>
      <c r="B3" s="96" t="s">
        <v>0</v>
      </c>
      <c r="C3" s="96" t="s">
        <v>43</v>
      </c>
      <c r="D3" s="96" t="s">
        <v>44</v>
      </c>
    </row>
    <row r="4" spans="1:4" ht="22.5" customHeight="1">
      <c r="A4" s="97" t="s">
        <v>145</v>
      </c>
      <c r="B4" s="98" t="s">
        <v>213</v>
      </c>
      <c r="C4" s="99">
        <v>8293</v>
      </c>
      <c r="D4" s="99">
        <v>8293</v>
      </c>
    </row>
    <row r="5" spans="1:4">
      <c r="A5" s="97" t="s">
        <v>147</v>
      </c>
      <c r="B5" s="98" t="s">
        <v>214</v>
      </c>
      <c r="C5" s="99">
        <v>2494</v>
      </c>
      <c r="D5" s="99">
        <v>2494</v>
      </c>
    </row>
    <row r="6" spans="1:4">
      <c r="A6" s="97" t="s">
        <v>149</v>
      </c>
      <c r="B6" s="98" t="s">
        <v>215</v>
      </c>
      <c r="C6" s="99">
        <v>1200</v>
      </c>
      <c r="D6" s="99">
        <v>1200</v>
      </c>
    </row>
    <row r="7" spans="1:4">
      <c r="A7" s="97" t="s">
        <v>151</v>
      </c>
      <c r="B7" s="98" t="s">
        <v>23</v>
      </c>
      <c r="C7" s="99">
        <v>0</v>
      </c>
      <c r="D7" s="99">
        <v>137</v>
      </c>
    </row>
    <row r="8" spans="1:4">
      <c r="A8" s="97" t="s">
        <v>153</v>
      </c>
      <c r="B8" s="98" t="s">
        <v>216</v>
      </c>
      <c r="C8" s="99">
        <v>11987</v>
      </c>
      <c r="D8" s="99">
        <v>12124</v>
      </c>
    </row>
    <row r="9" spans="1:4">
      <c r="A9" s="97" t="s">
        <v>155</v>
      </c>
      <c r="B9" s="98" t="s">
        <v>217</v>
      </c>
      <c r="C9" s="99">
        <v>363</v>
      </c>
      <c r="D9" s="99">
        <v>363</v>
      </c>
    </row>
    <row r="10" spans="1:4">
      <c r="A10" s="97" t="s">
        <v>157</v>
      </c>
      <c r="B10" s="100" t="s">
        <v>218</v>
      </c>
      <c r="C10" s="101">
        <f>SUM(C8:C9)</f>
        <v>12350</v>
      </c>
      <c r="D10" s="101">
        <f>SUM(D8:D9)</f>
        <v>12487</v>
      </c>
    </row>
    <row r="11" spans="1:4">
      <c r="A11" s="97" t="s">
        <v>159</v>
      </c>
      <c r="B11" s="98" t="s">
        <v>219</v>
      </c>
      <c r="C11" s="99">
        <v>0</v>
      </c>
      <c r="D11" s="99">
        <v>14047</v>
      </c>
    </row>
    <row r="12" spans="1:4">
      <c r="A12" s="97" t="s">
        <v>161</v>
      </c>
      <c r="B12" s="100" t="s">
        <v>220</v>
      </c>
      <c r="C12" s="101">
        <f>SUM(C11)</f>
        <v>0</v>
      </c>
      <c r="D12" s="101">
        <f>SUM(D11)</f>
        <v>14047</v>
      </c>
    </row>
    <row r="13" spans="1:4">
      <c r="A13" s="97" t="s">
        <v>162</v>
      </c>
      <c r="B13" s="98" t="s">
        <v>221</v>
      </c>
      <c r="C13" s="99">
        <v>1390</v>
      </c>
      <c r="D13" s="99">
        <v>1390</v>
      </c>
    </row>
    <row r="14" spans="1:4">
      <c r="A14" s="97" t="s">
        <v>164</v>
      </c>
      <c r="B14" s="98" t="s">
        <v>24</v>
      </c>
      <c r="C14" s="99">
        <v>5143</v>
      </c>
      <c r="D14" s="99">
        <v>5143</v>
      </c>
    </row>
    <row r="15" spans="1:4">
      <c r="A15" s="97" t="s">
        <v>33</v>
      </c>
      <c r="B15" s="98" t="s">
        <v>222</v>
      </c>
      <c r="C15" s="99">
        <v>0</v>
      </c>
      <c r="D15" s="99">
        <v>0</v>
      </c>
    </row>
    <row r="16" spans="1:4">
      <c r="A16" s="97" t="s">
        <v>1</v>
      </c>
      <c r="B16" s="98" t="s">
        <v>25</v>
      </c>
      <c r="C16" s="99">
        <v>1500</v>
      </c>
      <c r="D16" s="99">
        <v>1500</v>
      </c>
    </row>
    <row r="17" spans="1:4">
      <c r="A17" s="97" t="s">
        <v>35</v>
      </c>
      <c r="B17" s="98" t="s">
        <v>223</v>
      </c>
      <c r="C17" s="99">
        <v>0</v>
      </c>
      <c r="D17" s="99">
        <v>0</v>
      </c>
    </row>
    <row r="18" spans="1:4">
      <c r="A18" s="97" t="s">
        <v>2</v>
      </c>
      <c r="B18" s="98" t="s">
        <v>224</v>
      </c>
      <c r="C18" s="99">
        <v>6643</v>
      </c>
      <c r="D18" s="99">
        <v>6643</v>
      </c>
    </row>
    <row r="19" spans="1:4">
      <c r="A19" s="97" t="s">
        <v>3</v>
      </c>
      <c r="B19" s="98" t="s">
        <v>26</v>
      </c>
      <c r="C19" s="99">
        <v>4</v>
      </c>
      <c r="D19" s="99">
        <v>4</v>
      </c>
    </row>
    <row r="20" spans="1:4">
      <c r="A20" s="97" t="s">
        <v>167</v>
      </c>
      <c r="B20" s="100" t="s">
        <v>27</v>
      </c>
      <c r="C20" s="101">
        <f>SUM(C13+C18+C19)</f>
        <v>8037</v>
      </c>
      <c r="D20" s="101">
        <f>SUM(D13+D18+D19)</f>
        <v>8037</v>
      </c>
    </row>
    <row r="21" spans="1:4">
      <c r="A21" s="97" t="s">
        <v>4</v>
      </c>
      <c r="B21" s="98" t="s">
        <v>28</v>
      </c>
      <c r="C21" s="99">
        <v>1810</v>
      </c>
      <c r="D21" s="99">
        <v>1810</v>
      </c>
    </row>
    <row r="22" spans="1:4">
      <c r="A22" s="97" t="s">
        <v>5</v>
      </c>
      <c r="B22" s="98" t="s">
        <v>225</v>
      </c>
      <c r="C22" s="99">
        <v>5</v>
      </c>
      <c r="D22" s="99">
        <v>5</v>
      </c>
    </row>
    <row r="23" spans="1:4">
      <c r="A23" s="97" t="s">
        <v>6</v>
      </c>
      <c r="B23" s="98" t="s">
        <v>226</v>
      </c>
      <c r="C23" s="99">
        <v>5</v>
      </c>
      <c r="D23" s="99">
        <v>5</v>
      </c>
    </row>
    <row r="24" spans="1:4">
      <c r="A24" s="97" t="s">
        <v>8</v>
      </c>
      <c r="B24" s="100" t="s">
        <v>227</v>
      </c>
      <c r="C24" s="101">
        <v>1815</v>
      </c>
      <c r="D24" s="101">
        <v>1815</v>
      </c>
    </row>
    <row r="25" spans="1:4">
      <c r="A25" s="97" t="s">
        <v>9</v>
      </c>
      <c r="B25" s="98" t="s">
        <v>228</v>
      </c>
      <c r="C25" s="99">
        <v>2000</v>
      </c>
      <c r="D25" s="99">
        <v>2000</v>
      </c>
    </row>
    <row r="26" spans="1:4">
      <c r="A26" s="97" t="s">
        <v>37</v>
      </c>
      <c r="B26" s="100" t="s">
        <v>229</v>
      </c>
      <c r="C26" s="101">
        <v>2000</v>
      </c>
      <c r="D26" s="101">
        <v>2000</v>
      </c>
    </row>
    <row r="27" spans="1:4">
      <c r="A27" s="97" t="s">
        <v>175</v>
      </c>
      <c r="B27" s="100" t="s">
        <v>230</v>
      </c>
      <c r="C27" s="101">
        <f>SUM(C10+C12+C20+C24+C26)</f>
        <v>24202</v>
      </c>
      <c r="D27" s="101">
        <v>38386</v>
      </c>
    </row>
  </sheetData>
  <mergeCells count="1">
    <mergeCell ref="A1:D1"/>
  </mergeCells>
  <pageMargins left="0.25" right="0.25" top="0.75" bottom="0.75" header="0.3" footer="0.3"/>
  <pageSetup paperSize="9" scale="85" orientation="portrait" r:id="rId1"/>
  <headerFooter>
    <oddHeader>&amp;R2. melléklet az 12/2017 (XI.23.)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37"/>
  <sheetViews>
    <sheetView view="pageLayout" workbookViewId="0">
      <selection activeCell="B23" sqref="B23"/>
    </sheetView>
  </sheetViews>
  <sheetFormatPr defaultRowHeight="12.75"/>
  <cols>
    <col min="1" max="1" width="6.28515625" style="94" customWidth="1"/>
    <col min="2" max="2" width="54.7109375" style="94" customWidth="1"/>
    <col min="3" max="4" width="13" style="94" customWidth="1"/>
    <col min="5" max="256" width="9.140625" style="94"/>
    <col min="257" max="257" width="6.28515625" style="94" customWidth="1"/>
    <col min="258" max="258" width="54.7109375" style="94" customWidth="1"/>
    <col min="259" max="260" width="13" style="94" customWidth="1"/>
    <col min="261" max="512" width="9.140625" style="94"/>
    <col min="513" max="513" width="6.28515625" style="94" customWidth="1"/>
    <col min="514" max="514" width="54.7109375" style="94" customWidth="1"/>
    <col min="515" max="516" width="13" style="94" customWidth="1"/>
    <col min="517" max="768" width="9.140625" style="94"/>
    <col min="769" max="769" width="6.28515625" style="94" customWidth="1"/>
    <col min="770" max="770" width="54.7109375" style="94" customWidth="1"/>
    <col min="771" max="772" width="13" style="94" customWidth="1"/>
    <col min="773" max="1024" width="9.140625" style="94"/>
    <col min="1025" max="1025" width="6.28515625" style="94" customWidth="1"/>
    <col min="1026" max="1026" width="54.7109375" style="94" customWidth="1"/>
    <col min="1027" max="1028" width="13" style="94" customWidth="1"/>
    <col min="1029" max="1280" width="9.140625" style="94"/>
    <col min="1281" max="1281" width="6.28515625" style="94" customWidth="1"/>
    <col min="1282" max="1282" width="54.7109375" style="94" customWidth="1"/>
    <col min="1283" max="1284" width="13" style="94" customWidth="1"/>
    <col min="1285" max="1536" width="9.140625" style="94"/>
    <col min="1537" max="1537" width="6.28515625" style="94" customWidth="1"/>
    <col min="1538" max="1538" width="54.7109375" style="94" customWidth="1"/>
    <col min="1539" max="1540" width="13" style="94" customWidth="1"/>
    <col min="1541" max="1792" width="9.140625" style="94"/>
    <col min="1793" max="1793" width="6.28515625" style="94" customWidth="1"/>
    <col min="1794" max="1794" width="54.7109375" style="94" customWidth="1"/>
    <col min="1795" max="1796" width="13" style="94" customWidth="1"/>
    <col min="1797" max="2048" width="9.140625" style="94"/>
    <col min="2049" max="2049" width="6.28515625" style="94" customWidth="1"/>
    <col min="2050" max="2050" width="54.7109375" style="94" customWidth="1"/>
    <col min="2051" max="2052" width="13" style="94" customWidth="1"/>
    <col min="2053" max="2304" width="9.140625" style="94"/>
    <col min="2305" max="2305" width="6.28515625" style="94" customWidth="1"/>
    <col min="2306" max="2306" width="54.7109375" style="94" customWidth="1"/>
    <col min="2307" max="2308" width="13" style="94" customWidth="1"/>
    <col min="2309" max="2560" width="9.140625" style="94"/>
    <col min="2561" max="2561" width="6.28515625" style="94" customWidth="1"/>
    <col min="2562" max="2562" width="54.7109375" style="94" customWidth="1"/>
    <col min="2563" max="2564" width="13" style="94" customWidth="1"/>
    <col min="2565" max="2816" width="9.140625" style="94"/>
    <col min="2817" max="2817" width="6.28515625" style="94" customWidth="1"/>
    <col min="2818" max="2818" width="54.7109375" style="94" customWidth="1"/>
    <col min="2819" max="2820" width="13" style="94" customWidth="1"/>
    <col min="2821" max="3072" width="9.140625" style="94"/>
    <col min="3073" max="3073" width="6.28515625" style="94" customWidth="1"/>
    <col min="3074" max="3074" width="54.7109375" style="94" customWidth="1"/>
    <col min="3075" max="3076" width="13" style="94" customWidth="1"/>
    <col min="3077" max="3328" width="9.140625" style="94"/>
    <col min="3329" max="3329" width="6.28515625" style="94" customWidth="1"/>
    <col min="3330" max="3330" width="54.7109375" style="94" customWidth="1"/>
    <col min="3331" max="3332" width="13" style="94" customWidth="1"/>
    <col min="3333" max="3584" width="9.140625" style="94"/>
    <col min="3585" max="3585" width="6.28515625" style="94" customWidth="1"/>
    <col min="3586" max="3586" width="54.7109375" style="94" customWidth="1"/>
    <col min="3587" max="3588" width="13" style="94" customWidth="1"/>
    <col min="3589" max="3840" width="9.140625" style="94"/>
    <col min="3841" max="3841" width="6.28515625" style="94" customWidth="1"/>
    <col min="3842" max="3842" width="54.7109375" style="94" customWidth="1"/>
    <col min="3843" max="3844" width="13" style="94" customWidth="1"/>
    <col min="3845" max="4096" width="9.140625" style="94"/>
    <col min="4097" max="4097" width="6.28515625" style="94" customWidth="1"/>
    <col min="4098" max="4098" width="54.7109375" style="94" customWidth="1"/>
    <col min="4099" max="4100" width="13" style="94" customWidth="1"/>
    <col min="4101" max="4352" width="9.140625" style="94"/>
    <col min="4353" max="4353" width="6.28515625" style="94" customWidth="1"/>
    <col min="4354" max="4354" width="54.7109375" style="94" customWidth="1"/>
    <col min="4355" max="4356" width="13" style="94" customWidth="1"/>
    <col min="4357" max="4608" width="9.140625" style="94"/>
    <col min="4609" max="4609" width="6.28515625" style="94" customWidth="1"/>
    <col min="4610" max="4610" width="54.7109375" style="94" customWidth="1"/>
    <col min="4611" max="4612" width="13" style="94" customWidth="1"/>
    <col min="4613" max="4864" width="9.140625" style="94"/>
    <col min="4865" max="4865" width="6.28515625" style="94" customWidth="1"/>
    <col min="4866" max="4866" width="54.7109375" style="94" customWidth="1"/>
    <col min="4867" max="4868" width="13" style="94" customWidth="1"/>
    <col min="4869" max="5120" width="9.140625" style="94"/>
    <col min="5121" max="5121" width="6.28515625" style="94" customWidth="1"/>
    <col min="5122" max="5122" width="54.7109375" style="94" customWidth="1"/>
    <col min="5123" max="5124" width="13" style="94" customWidth="1"/>
    <col min="5125" max="5376" width="9.140625" style="94"/>
    <col min="5377" max="5377" width="6.28515625" style="94" customWidth="1"/>
    <col min="5378" max="5378" width="54.7109375" style="94" customWidth="1"/>
    <col min="5379" max="5380" width="13" style="94" customWidth="1"/>
    <col min="5381" max="5632" width="9.140625" style="94"/>
    <col min="5633" max="5633" width="6.28515625" style="94" customWidth="1"/>
    <col min="5634" max="5634" width="54.7109375" style="94" customWidth="1"/>
    <col min="5635" max="5636" width="13" style="94" customWidth="1"/>
    <col min="5637" max="5888" width="9.140625" style="94"/>
    <col min="5889" max="5889" width="6.28515625" style="94" customWidth="1"/>
    <col min="5890" max="5890" width="54.7109375" style="94" customWidth="1"/>
    <col min="5891" max="5892" width="13" style="94" customWidth="1"/>
    <col min="5893" max="6144" width="9.140625" style="94"/>
    <col min="6145" max="6145" width="6.28515625" style="94" customWidth="1"/>
    <col min="6146" max="6146" width="54.7109375" style="94" customWidth="1"/>
    <col min="6147" max="6148" width="13" style="94" customWidth="1"/>
    <col min="6149" max="6400" width="9.140625" style="94"/>
    <col min="6401" max="6401" width="6.28515625" style="94" customWidth="1"/>
    <col min="6402" max="6402" width="54.7109375" style="94" customWidth="1"/>
    <col min="6403" max="6404" width="13" style="94" customWidth="1"/>
    <col min="6405" max="6656" width="9.140625" style="94"/>
    <col min="6657" max="6657" width="6.28515625" style="94" customWidth="1"/>
    <col min="6658" max="6658" width="54.7109375" style="94" customWidth="1"/>
    <col min="6659" max="6660" width="13" style="94" customWidth="1"/>
    <col min="6661" max="6912" width="9.140625" style="94"/>
    <col min="6913" max="6913" width="6.28515625" style="94" customWidth="1"/>
    <col min="6914" max="6914" width="54.7109375" style="94" customWidth="1"/>
    <col min="6915" max="6916" width="13" style="94" customWidth="1"/>
    <col min="6917" max="7168" width="9.140625" style="94"/>
    <col min="7169" max="7169" width="6.28515625" style="94" customWidth="1"/>
    <col min="7170" max="7170" width="54.7109375" style="94" customWidth="1"/>
    <col min="7171" max="7172" width="13" style="94" customWidth="1"/>
    <col min="7173" max="7424" width="9.140625" style="94"/>
    <col min="7425" max="7425" width="6.28515625" style="94" customWidth="1"/>
    <col min="7426" max="7426" width="54.7109375" style="94" customWidth="1"/>
    <col min="7427" max="7428" width="13" style="94" customWidth="1"/>
    <col min="7429" max="7680" width="9.140625" style="94"/>
    <col min="7681" max="7681" width="6.28515625" style="94" customWidth="1"/>
    <col min="7682" max="7682" width="54.7109375" style="94" customWidth="1"/>
    <col min="7683" max="7684" width="13" style="94" customWidth="1"/>
    <col min="7685" max="7936" width="9.140625" style="94"/>
    <col min="7937" max="7937" width="6.28515625" style="94" customWidth="1"/>
    <col min="7938" max="7938" width="54.7109375" style="94" customWidth="1"/>
    <col min="7939" max="7940" width="13" style="94" customWidth="1"/>
    <col min="7941" max="8192" width="9.140625" style="94"/>
    <col min="8193" max="8193" width="6.28515625" style="94" customWidth="1"/>
    <col min="8194" max="8194" width="54.7109375" style="94" customWidth="1"/>
    <col min="8195" max="8196" width="13" style="94" customWidth="1"/>
    <col min="8197" max="8448" width="9.140625" style="94"/>
    <col min="8449" max="8449" width="6.28515625" style="94" customWidth="1"/>
    <col min="8450" max="8450" width="54.7109375" style="94" customWidth="1"/>
    <col min="8451" max="8452" width="13" style="94" customWidth="1"/>
    <col min="8453" max="8704" width="9.140625" style="94"/>
    <col min="8705" max="8705" width="6.28515625" style="94" customWidth="1"/>
    <col min="8706" max="8706" width="54.7109375" style="94" customWidth="1"/>
    <col min="8707" max="8708" width="13" style="94" customWidth="1"/>
    <col min="8709" max="8960" width="9.140625" style="94"/>
    <col min="8961" max="8961" width="6.28515625" style="94" customWidth="1"/>
    <col min="8962" max="8962" width="54.7109375" style="94" customWidth="1"/>
    <col min="8963" max="8964" width="13" style="94" customWidth="1"/>
    <col min="8965" max="9216" width="9.140625" style="94"/>
    <col min="9217" max="9217" width="6.28515625" style="94" customWidth="1"/>
    <col min="9218" max="9218" width="54.7109375" style="94" customWidth="1"/>
    <col min="9219" max="9220" width="13" style="94" customWidth="1"/>
    <col min="9221" max="9472" width="9.140625" style="94"/>
    <col min="9473" max="9473" width="6.28515625" style="94" customWidth="1"/>
    <col min="9474" max="9474" width="54.7109375" style="94" customWidth="1"/>
    <col min="9475" max="9476" width="13" style="94" customWidth="1"/>
    <col min="9477" max="9728" width="9.140625" style="94"/>
    <col min="9729" max="9729" width="6.28515625" style="94" customWidth="1"/>
    <col min="9730" max="9730" width="54.7109375" style="94" customWidth="1"/>
    <col min="9731" max="9732" width="13" style="94" customWidth="1"/>
    <col min="9733" max="9984" width="9.140625" style="94"/>
    <col min="9985" max="9985" width="6.28515625" style="94" customWidth="1"/>
    <col min="9986" max="9986" width="54.7109375" style="94" customWidth="1"/>
    <col min="9987" max="9988" width="13" style="94" customWidth="1"/>
    <col min="9989" max="10240" width="9.140625" style="94"/>
    <col min="10241" max="10241" width="6.28515625" style="94" customWidth="1"/>
    <col min="10242" max="10242" width="54.7109375" style="94" customWidth="1"/>
    <col min="10243" max="10244" width="13" style="94" customWidth="1"/>
    <col min="10245" max="10496" width="9.140625" style="94"/>
    <col min="10497" max="10497" width="6.28515625" style="94" customWidth="1"/>
    <col min="10498" max="10498" width="54.7109375" style="94" customWidth="1"/>
    <col min="10499" max="10500" width="13" style="94" customWidth="1"/>
    <col min="10501" max="10752" width="9.140625" style="94"/>
    <col min="10753" max="10753" width="6.28515625" style="94" customWidth="1"/>
    <col min="10754" max="10754" width="54.7109375" style="94" customWidth="1"/>
    <col min="10755" max="10756" width="13" style="94" customWidth="1"/>
    <col min="10757" max="11008" width="9.140625" style="94"/>
    <col min="11009" max="11009" width="6.28515625" style="94" customWidth="1"/>
    <col min="11010" max="11010" width="54.7109375" style="94" customWidth="1"/>
    <col min="11011" max="11012" width="13" style="94" customWidth="1"/>
    <col min="11013" max="11264" width="9.140625" style="94"/>
    <col min="11265" max="11265" width="6.28515625" style="94" customWidth="1"/>
    <col min="11266" max="11266" width="54.7109375" style="94" customWidth="1"/>
    <col min="11267" max="11268" width="13" style="94" customWidth="1"/>
    <col min="11269" max="11520" width="9.140625" style="94"/>
    <col min="11521" max="11521" width="6.28515625" style="94" customWidth="1"/>
    <col min="11522" max="11522" width="54.7109375" style="94" customWidth="1"/>
    <col min="11523" max="11524" width="13" style="94" customWidth="1"/>
    <col min="11525" max="11776" width="9.140625" style="94"/>
    <col min="11777" max="11777" width="6.28515625" style="94" customWidth="1"/>
    <col min="11778" max="11778" width="54.7109375" style="94" customWidth="1"/>
    <col min="11779" max="11780" width="13" style="94" customWidth="1"/>
    <col min="11781" max="12032" width="9.140625" style="94"/>
    <col min="12033" max="12033" width="6.28515625" style="94" customWidth="1"/>
    <col min="12034" max="12034" width="54.7109375" style="94" customWidth="1"/>
    <col min="12035" max="12036" width="13" style="94" customWidth="1"/>
    <col min="12037" max="12288" width="9.140625" style="94"/>
    <col min="12289" max="12289" width="6.28515625" style="94" customWidth="1"/>
    <col min="12290" max="12290" width="54.7109375" style="94" customWidth="1"/>
    <col min="12291" max="12292" width="13" style="94" customWidth="1"/>
    <col min="12293" max="12544" width="9.140625" style="94"/>
    <col min="12545" max="12545" width="6.28515625" style="94" customWidth="1"/>
    <col min="12546" max="12546" width="54.7109375" style="94" customWidth="1"/>
    <col min="12547" max="12548" width="13" style="94" customWidth="1"/>
    <col min="12549" max="12800" width="9.140625" style="94"/>
    <col min="12801" max="12801" width="6.28515625" style="94" customWidth="1"/>
    <col min="12802" max="12802" width="54.7109375" style="94" customWidth="1"/>
    <col min="12803" max="12804" width="13" style="94" customWidth="1"/>
    <col min="12805" max="13056" width="9.140625" style="94"/>
    <col min="13057" max="13057" width="6.28515625" style="94" customWidth="1"/>
    <col min="13058" max="13058" width="54.7109375" style="94" customWidth="1"/>
    <col min="13059" max="13060" width="13" style="94" customWidth="1"/>
    <col min="13061" max="13312" width="9.140625" style="94"/>
    <col min="13313" max="13313" width="6.28515625" style="94" customWidth="1"/>
    <col min="13314" max="13314" width="54.7109375" style="94" customWidth="1"/>
    <col min="13315" max="13316" width="13" style="94" customWidth="1"/>
    <col min="13317" max="13568" width="9.140625" style="94"/>
    <col min="13569" max="13569" width="6.28515625" style="94" customWidth="1"/>
    <col min="13570" max="13570" width="54.7109375" style="94" customWidth="1"/>
    <col min="13571" max="13572" width="13" style="94" customWidth="1"/>
    <col min="13573" max="13824" width="9.140625" style="94"/>
    <col min="13825" max="13825" width="6.28515625" style="94" customWidth="1"/>
    <col min="13826" max="13826" width="54.7109375" style="94" customWidth="1"/>
    <col min="13827" max="13828" width="13" style="94" customWidth="1"/>
    <col min="13829" max="14080" width="9.140625" style="94"/>
    <col min="14081" max="14081" width="6.28515625" style="94" customWidth="1"/>
    <col min="14082" max="14082" width="54.7109375" style="94" customWidth="1"/>
    <col min="14083" max="14084" width="13" style="94" customWidth="1"/>
    <col min="14085" max="14336" width="9.140625" style="94"/>
    <col min="14337" max="14337" width="6.28515625" style="94" customWidth="1"/>
    <col min="14338" max="14338" width="54.7109375" style="94" customWidth="1"/>
    <col min="14339" max="14340" width="13" style="94" customWidth="1"/>
    <col min="14341" max="14592" width="9.140625" style="94"/>
    <col min="14593" max="14593" width="6.28515625" style="94" customWidth="1"/>
    <col min="14594" max="14594" width="54.7109375" style="94" customWidth="1"/>
    <col min="14595" max="14596" width="13" style="94" customWidth="1"/>
    <col min="14597" max="14848" width="9.140625" style="94"/>
    <col min="14849" max="14849" width="6.28515625" style="94" customWidth="1"/>
    <col min="14850" max="14850" width="54.7109375" style="94" customWidth="1"/>
    <col min="14851" max="14852" width="13" style="94" customWidth="1"/>
    <col min="14853" max="15104" width="9.140625" style="94"/>
    <col min="15105" max="15105" width="6.28515625" style="94" customWidth="1"/>
    <col min="15106" max="15106" width="54.7109375" style="94" customWidth="1"/>
    <col min="15107" max="15108" width="13" style="94" customWidth="1"/>
    <col min="15109" max="15360" width="9.140625" style="94"/>
    <col min="15361" max="15361" width="6.28515625" style="94" customWidth="1"/>
    <col min="15362" max="15362" width="54.7109375" style="94" customWidth="1"/>
    <col min="15363" max="15364" width="13" style="94" customWidth="1"/>
    <col min="15365" max="15616" width="9.140625" style="94"/>
    <col min="15617" max="15617" width="6.28515625" style="94" customWidth="1"/>
    <col min="15618" max="15618" width="54.7109375" style="94" customWidth="1"/>
    <col min="15619" max="15620" width="13" style="94" customWidth="1"/>
    <col min="15621" max="15872" width="9.140625" style="94"/>
    <col min="15873" max="15873" width="6.28515625" style="94" customWidth="1"/>
    <col min="15874" max="15874" width="54.7109375" style="94" customWidth="1"/>
    <col min="15875" max="15876" width="13" style="94" customWidth="1"/>
    <col min="15877" max="16128" width="9.140625" style="94"/>
    <col min="16129" max="16129" width="6.28515625" style="94" customWidth="1"/>
    <col min="16130" max="16130" width="54.7109375" style="94" customWidth="1"/>
    <col min="16131" max="16132" width="13" style="94" customWidth="1"/>
    <col min="16133" max="16384" width="9.140625" style="94"/>
  </cols>
  <sheetData>
    <row r="1" spans="1:5" ht="15">
      <c r="A1" s="123" t="s">
        <v>41</v>
      </c>
      <c r="B1" s="123"/>
      <c r="C1" s="123"/>
      <c r="D1" s="123"/>
    </row>
    <row r="2" spans="1:5" ht="15">
      <c r="A2" s="102"/>
      <c r="B2" s="102"/>
      <c r="C2" s="102"/>
      <c r="D2" s="102"/>
    </row>
    <row r="3" spans="1:5" ht="15">
      <c r="A3" s="102"/>
      <c r="B3" s="102"/>
      <c r="C3" s="102"/>
      <c r="D3" s="102"/>
    </row>
    <row r="4" spans="1:5">
      <c r="E4" s="103"/>
    </row>
    <row r="5" spans="1:5" ht="46.5" customHeight="1">
      <c r="A5" s="96"/>
      <c r="B5" s="96" t="s">
        <v>0</v>
      </c>
      <c r="C5" s="96" t="s">
        <v>43</v>
      </c>
      <c r="D5" s="96" t="s">
        <v>44</v>
      </c>
      <c r="E5" s="104"/>
    </row>
    <row r="6" spans="1:5" ht="18.75" customHeight="1">
      <c r="A6" s="105" t="s">
        <v>48</v>
      </c>
      <c r="B6" s="106" t="s">
        <v>29</v>
      </c>
      <c r="C6" s="107">
        <v>479</v>
      </c>
      <c r="D6" s="107">
        <v>479</v>
      </c>
      <c r="E6" s="108"/>
    </row>
    <row r="7" spans="1:5">
      <c r="A7" s="105" t="s">
        <v>51</v>
      </c>
      <c r="B7" s="106" t="s">
        <v>31</v>
      </c>
      <c r="C7" s="107">
        <v>479</v>
      </c>
      <c r="D7" s="107">
        <v>479</v>
      </c>
      <c r="E7" s="108"/>
    </row>
    <row r="8" spans="1:5">
      <c r="A8" s="109" t="s">
        <v>54</v>
      </c>
      <c r="B8" s="110" t="s">
        <v>32</v>
      </c>
      <c r="C8" s="107">
        <v>479</v>
      </c>
      <c r="D8" s="107">
        <v>479</v>
      </c>
      <c r="E8" s="108"/>
    </row>
    <row r="33" spans="5:10">
      <c r="E33" s="111"/>
      <c r="F33" s="111"/>
      <c r="G33" s="111"/>
      <c r="H33" s="111"/>
      <c r="I33" s="111"/>
      <c r="J33" s="112"/>
    </row>
    <row r="34" spans="5:10">
      <c r="E34" s="113"/>
      <c r="F34" s="114"/>
      <c r="G34" s="115"/>
      <c r="H34" s="115"/>
      <c r="I34" s="115"/>
      <c r="J34" s="112"/>
    </row>
    <row r="35" spans="5:10">
      <c r="E35" s="113"/>
      <c r="F35" s="114"/>
      <c r="G35" s="115"/>
      <c r="H35" s="115"/>
      <c r="I35" s="115"/>
      <c r="J35" s="112"/>
    </row>
    <row r="36" spans="5:10">
      <c r="E36" s="116"/>
      <c r="F36" s="117"/>
      <c r="G36" s="115"/>
      <c r="H36" s="115"/>
      <c r="I36" s="115"/>
      <c r="J36" s="112"/>
    </row>
    <row r="37" spans="5:10">
      <c r="E37" s="112"/>
      <c r="F37" s="112"/>
      <c r="G37" s="112"/>
      <c r="H37" s="112"/>
      <c r="I37" s="112"/>
      <c r="J37" s="112"/>
    </row>
  </sheetData>
  <mergeCells count="1">
    <mergeCell ref="A1:D1"/>
  </mergeCells>
  <pageMargins left="0.7" right="0.7" top="0.75" bottom="0.75" header="0.3" footer="0.3"/>
  <pageSetup paperSize="9" orientation="portrait" r:id="rId1"/>
  <headerFooter>
    <oddHeader>&amp;R3. melléklet az 12/2017 (XI.23)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7"/>
  <sheetViews>
    <sheetView view="pageLayout" workbookViewId="0">
      <selection activeCell="B20" sqref="B20"/>
    </sheetView>
  </sheetViews>
  <sheetFormatPr defaultRowHeight="12.75"/>
  <cols>
    <col min="1" max="1" width="6" style="94" customWidth="1"/>
    <col min="2" max="2" width="53.28515625" style="94" customWidth="1"/>
    <col min="3" max="3" width="14.5703125" style="94" customWidth="1"/>
    <col min="4" max="4" width="13.140625" style="94" customWidth="1"/>
    <col min="5" max="256" width="9.140625" style="94"/>
    <col min="257" max="257" width="6" style="94" customWidth="1"/>
    <col min="258" max="258" width="53.28515625" style="94" customWidth="1"/>
    <col min="259" max="259" width="14.5703125" style="94" customWidth="1"/>
    <col min="260" max="260" width="13.140625" style="94" customWidth="1"/>
    <col min="261" max="512" width="9.140625" style="94"/>
    <col min="513" max="513" width="6" style="94" customWidth="1"/>
    <col min="514" max="514" width="53.28515625" style="94" customWidth="1"/>
    <col min="515" max="515" width="14.5703125" style="94" customWidth="1"/>
    <col min="516" max="516" width="13.140625" style="94" customWidth="1"/>
    <col min="517" max="768" width="9.140625" style="94"/>
    <col min="769" max="769" width="6" style="94" customWidth="1"/>
    <col min="770" max="770" width="53.28515625" style="94" customWidth="1"/>
    <col min="771" max="771" width="14.5703125" style="94" customWidth="1"/>
    <col min="772" max="772" width="13.140625" style="94" customWidth="1"/>
    <col min="773" max="1024" width="9.140625" style="94"/>
    <col min="1025" max="1025" width="6" style="94" customWidth="1"/>
    <col min="1026" max="1026" width="53.28515625" style="94" customWidth="1"/>
    <col min="1027" max="1027" width="14.5703125" style="94" customWidth="1"/>
    <col min="1028" max="1028" width="13.140625" style="94" customWidth="1"/>
    <col min="1029" max="1280" width="9.140625" style="94"/>
    <col min="1281" max="1281" width="6" style="94" customWidth="1"/>
    <col min="1282" max="1282" width="53.28515625" style="94" customWidth="1"/>
    <col min="1283" max="1283" width="14.5703125" style="94" customWidth="1"/>
    <col min="1284" max="1284" width="13.140625" style="94" customWidth="1"/>
    <col min="1285" max="1536" width="9.140625" style="94"/>
    <col min="1537" max="1537" width="6" style="94" customWidth="1"/>
    <col min="1538" max="1538" width="53.28515625" style="94" customWidth="1"/>
    <col min="1539" max="1539" width="14.5703125" style="94" customWidth="1"/>
    <col min="1540" max="1540" width="13.140625" style="94" customWidth="1"/>
    <col min="1541" max="1792" width="9.140625" style="94"/>
    <col min="1793" max="1793" width="6" style="94" customWidth="1"/>
    <col min="1794" max="1794" width="53.28515625" style="94" customWidth="1"/>
    <col min="1795" max="1795" width="14.5703125" style="94" customWidth="1"/>
    <col min="1796" max="1796" width="13.140625" style="94" customWidth="1"/>
    <col min="1797" max="2048" width="9.140625" style="94"/>
    <col min="2049" max="2049" width="6" style="94" customWidth="1"/>
    <col min="2050" max="2050" width="53.28515625" style="94" customWidth="1"/>
    <col min="2051" max="2051" width="14.5703125" style="94" customWidth="1"/>
    <col min="2052" max="2052" width="13.140625" style="94" customWidth="1"/>
    <col min="2053" max="2304" width="9.140625" style="94"/>
    <col min="2305" max="2305" width="6" style="94" customWidth="1"/>
    <col min="2306" max="2306" width="53.28515625" style="94" customWidth="1"/>
    <col min="2307" max="2307" width="14.5703125" style="94" customWidth="1"/>
    <col min="2308" max="2308" width="13.140625" style="94" customWidth="1"/>
    <col min="2309" max="2560" width="9.140625" style="94"/>
    <col min="2561" max="2561" width="6" style="94" customWidth="1"/>
    <col min="2562" max="2562" width="53.28515625" style="94" customWidth="1"/>
    <col min="2563" max="2563" width="14.5703125" style="94" customWidth="1"/>
    <col min="2564" max="2564" width="13.140625" style="94" customWidth="1"/>
    <col min="2565" max="2816" width="9.140625" style="94"/>
    <col min="2817" max="2817" width="6" style="94" customWidth="1"/>
    <col min="2818" max="2818" width="53.28515625" style="94" customWidth="1"/>
    <col min="2819" max="2819" width="14.5703125" style="94" customWidth="1"/>
    <col min="2820" max="2820" width="13.140625" style="94" customWidth="1"/>
    <col min="2821" max="3072" width="9.140625" style="94"/>
    <col min="3073" max="3073" width="6" style="94" customWidth="1"/>
    <col min="3074" max="3074" width="53.28515625" style="94" customWidth="1"/>
    <col min="3075" max="3075" width="14.5703125" style="94" customWidth="1"/>
    <col min="3076" max="3076" width="13.140625" style="94" customWidth="1"/>
    <col min="3077" max="3328" width="9.140625" style="94"/>
    <col min="3329" max="3329" width="6" style="94" customWidth="1"/>
    <col min="3330" max="3330" width="53.28515625" style="94" customWidth="1"/>
    <col min="3331" max="3331" width="14.5703125" style="94" customWidth="1"/>
    <col min="3332" max="3332" width="13.140625" style="94" customWidth="1"/>
    <col min="3333" max="3584" width="9.140625" style="94"/>
    <col min="3585" max="3585" width="6" style="94" customWidth="1"/>
    <col min="3586" max="3586" width="53.28515625" style="94" customWidth="1"/>
    <col min="3587" max="3587" width="14.5703125" style="94" customWidth="1"/>
    <col min="3588" max="3588" width="13.140625" style="94" customWidth="1"/>
    <col min="3589" max="3840" width="9.140625" style="94"/>
    <col min="3841" max="3841" width="6" style="94" customWidth="1"/>
    <col min="3842" max="3842" width="53.28515625" style="94" customWidth="1"/>
    <col min="3843" max="3843" width="14.5703125" style="94" customWidth="1"/>
    <col min="3844" max="3844" width="13.140625" style="94" customWidth="1"/>
    <col min="3845" max="4096" width="9.140625" style="94"/>
    <col min="4097" max="4097" width="6" style="94" customWidth="1"/>
    <col min="4098" max="4098" width="53.28515625" style="94" customWidth="1"/>
    <col min="4099" max="4099" width="14.5703125" style="94" customWidth="1"/>
    <col min="4100" max="4100" width="13.140625" style="94" customWidth="1"/>
    <col min="4101" max="4352" width="9.140625" style="94"/>
    <col min="4353" max="4353" width="6" style="94" customWidth="1"/>
    <col min="4354" max="4354" width="53.28515625" style="94" customWidth="1"/>
    <col min="4355" max="4355" width="14.5703125" style="94" customWidth="1"/>
    <col min="4356" max="4356" width="13.140625" style="94" customWidth="1"/>
    <col min="4357" max="4608" width="9.140625" style="94"/>
    <col min="4609" max="4609" width="6" style="94" customWidth="1"/>
    <col min="4610" max="4610" width="53.28515625" style="94" customWidth="1"/>
    <col min="4611" max="4611" width="14.5703125" style="94" customWidth="1"/>
    <col min="4612" max="4612" width="13.140625" style="94" customWidth="1"/>
    <col min="4613" max="4864" width="9.140625" style="94"/>
    <col min="4865" max="4865" width="6" style="94" customWidth="1"/>
    <col min="4866" max="4866" width="53.28515625" style="94" customWidth="1"/>
    <col min="4867" max="4867" width="14.5703125" style="94" customWidth="1"/>
    <col min="4868" max="4868" width="13.140625" style="94" customWidth="1"/>
    <col min="4869" max="5120" width="9.140625" style="94"/>
    <col min="5121" max="5121" width="6" style="94" customWidth="1"/>
    <col min="5122" max="5122" width="53.28515625" style="94" customWidth="1"/>
    <col min="5123" max="5123" width="14.5703125" style="94" customWidth="1"/>
    <col min="5124" max="5124" width="13.140625" style="94" customWidth="1"/>
    <col min="5125" max="5376" width="9.140625" style="94"/>
    <col min="5377" max="5377" width="6" style="94" customWidth="1"/>
    <col min="5378" max="5378" width="53.28515625" style="94" customWidth="1"/>
    <col min="5379" max="5379" width="14.5703125" style="94" customWidth="1"/>
    <col min="5380" max="5380" width="13.140625" style="94" customWidth="1"/>
    <col min="5381" max="5632" width="9.140625" style="94"/>
    <col min="5633" max="5633" width="6" style="94" customWidth="1"/>
    <col min="5634" max="5634" width="53.28515625" style="94" customWidth="1"/>
    <col min="5635" max="5635" width="14.5703125" style="94" customWidth="1"/>
    <col min="5636" max="5636" width="13.140625" style="94" customWidth="1"/>
    <col min="5637" max="5888" width="9.140625" style="94"/>
    <col min="5889" max="5889" width="6" style="94" customWidth="1"/>
    <col min="5890" max="5890" width="53.28515625" style="94" customWidth="1"/>
    <col min="5891" max="5891" width="14.5703125" style="94" customWidth="1"/>
    <col min="5892" max="5892" width="13.140625" style="94" customWidth="1"/>
    <col min="5893" max="6144" width="9.140625" style="94"/>
    <col min="6145" max="6145" width="6" style="94" customWidth="1"/>
    <col min="6146" max="6146" width="53.28515625" style="94" customWidth="1"/>
    <col min="6147" max="6147" width="14.5703125" style="94" customWidth="1"/>
    <col min="6148" max="6148" width="13.140625" style="94" customWidth="1"/>
    <col min="6149" max="6400" width="9.140625" style="94"/>
    <col min="6401" max="6401" width="6" style="94" customWidth="1"/>
    <col min="6402" max="6402" width="53.28515625" style="94" customWidth="1"/>
    <col min="6403" max="6403" width="14.5703125" style="94" customWidth="1"/>
    <col min="6404" max="6404" width="13.140625" style="94" customWidth="1"/>
    <col min="6405" max="6656" width="9.140625" style="94"/>
    <col min="6657" max="6657" width="6" style="94" customWidth="1"/>
    <col min="6658" max="6658" width="53.28515625" style="94" customWidth="1"/>
    <col min="6659" max="6659" width="14.5703125" style="94" customWidth="1"/>
    <col min="6660" max="6660" width="13.140625" style="94" customWidth="1"/>
    <col min="6661" max="6912" width="9.140625" style="94"/>
    <col min="6913" max="6913" width="6" style="94" customWidth="1"/>
    <col min="6914" max="6914" width="53.28515625" style="94" customWidth="1"/>
    <col min="6915" max="6915" width="14.5703125" style="94" customWidth="1"/>
    <col min="6916" max="6916" width="13.140625" style="94" customWidth="1"/>
    <col min="6917" max="7168" width="9.140625" style="94"/>
    <col min="7169" max="7169" width="6" style="94" customWidth="1"/>
    <col min="7170" max="7170" width="53.28515625" style="94" customWidth="1"/>
    <col min="7171" max="7171" width="14.5703125" style="94" customWidth="1"/>
    <col min="7172" max="7172" width="13.140625" style="94" customWidth="1"/>
    <col min="7173" max="7424" width="9.140625" style="94"/>
    <col min="7425" max="7425" width="6" style="94" customWidth="1"/>
    <col min="7426" max="7426" width="53.28515625" style="94" customWidth="1"/>
    <col min="7427" max="7427" width="14.5703125" style="94" customWidth="1"/>
    <col min="7428" max="7428" width="13.140625" style="94" customWidth="1"/>
    <col min="7429" max="7680" width="9.140625" style="94"/>
    <col min="7681" max="7681" width="6" style="94" customWidth="1"/>
    <col min="7682" max="7682" width="53.28515625" style="94" customWidth="1"/>
    <col min="7683" max="7683" width="14.5703125" style="94" customWidth="1"/>
    <col min="7684" max="7684" width="13.140625" style="94" customWidth="1"/>
    <col min="7685" max="7936" width="9.140625" style="94"/>
    <col min="7937" max="7937" width="6" style="94" customWidth="1"/>
    <col min="7938" max="7938" width="53.28515625" style="94" customWidth="1"/>
    <col min="7939" max="7939" width="14.5703125" style="94" customWidth="1"/>
    <col min="7940" max="7940" width="13.140625" style="94" customWidth="1"/>
    <col min="7941" max="8192" width="9.140625" style="94"/>
    <col min="8193" max="8193" width="6" style="94" customWidth="1"/>
    <col min="8194" max="8194" width="53.28515625" style="94" customWidth="1"/>
    <col min="8195" max="8195" width="14.5703125" style="94" customWidth="1"/>
    <col min="8196" max="8196" width="13.140625" style="94" customWidth="1"/>
    <col min="8197" max="8448" width="9.140625" style="94"/>
    <col min="8449" max="8449" width="6" style="94" customWidth="1"/>
    <col min="8450" max="8450" width="53.28515625" style="94" customWidth="1"/>
    <col min="8451" max="8451" width="14.5703125" style="94" customWidth="1"/>
    <col min="8452" max="8452" width="13.140625" style="94" customWidth="1"/>
    <col min="8453" max="8704" width="9.140625" style="94"/>
    <col min="8705" max="8705" width="6" style="94" customWidth="1"/>
    <col min="8706" max="8706" width="53.28515625" style="94" customWidth="1"/>
    <col min="8707" max="8707" width="14.5703125" style="94" customWidth="1"/>
    <col min="8708" max="8708" width="13.140625" style="94" customWidth="1"/>
    <col min="8709" max="8960" width="9.140625" style="94"/>
    <col min="8961" max="8961" width="6" style="94" customWidth="1"/>
    <col min="8962" max="8962" width="53.28515625" style="94" customWidth="1"/>
    <col min="8963" max="8963" width="14.5703125" style="94" customWidth="1"/>
    <col min="8964" max="8964" width="13.140625" style="94" customWidth="1"/>
    <col min="8965" max="9216" width="9.140625" style="94"/>
    <col min="9217" max="9217" width="6" style="94" customWidth="1"/>
    <col min="9218" max="9218" width="53.28515625" style="94" customWidth="1"/>
    <col min="9219" max="9219" width="14.5703125" style="94" customWidth="1"/>
    <col min="9220" max="9220" width="13.140625" style="94" customWidth="1"/>
    <col min="9221" max="9472" width="9.140625" style="94"/>
    <col min="9473" max="9473" width="6" style="94" customWidth="1"/>
    <col min="9474" max="9474" width="53.28515625" style="94" customWidth="1"/>
    <col min="9475" max="9475" width="14.5703125" style="94" customWidth="1"/>
    <col min="9476" max="9476" width="13.140625" style="94" customWidth="1"/>
    <col min="9477" max="9728" width="9.140625" style="94"/>
    <col min="9729" max="9729" width="6" style="94" customWidth="1"/>
    <col min="9730" max="9730" width="53.28515625" style="94" customWidth="1"/>
    <col min="9731" max="9731" width="14.5703125" style="94" customWidth="1"/>
    <col min="9732" max="9732" width="13.140625" style="94" customWidth="1"/>
    <col min="9733" max="9984" width="9.140625" style="94"/>
    <col min="9985" max="9985" width="6" style="94" customWidth="1"/>
    <col min="9986" max="9986" width="53.28515625" style="94" customWidth="1"/>
    <col min="9987" max="9987" width="14.5703125" style="94" customWidth="1"/>
    <col min="9988" max="9988" width="13.140625" style="94" customWidth="1"/>
    <col min="9989" max="10240" width="9.140625" style="94"/>
    <col min="10241" max="10241" width="6" style="94" customWidth="1"/>
    <col min="10242" max="10242" width="53.28515625" style="94" customWidth="1"/>
    <col min="10243" max="10243" width="14.5703125" style="94" customWidth="1"/>
    <col min="10244" max="10244" width="13.140625" style="94" customWidth="1"/>
    <col min="10245" max="10496" width="9.140625" style="94"/>
    <col min="10497" max="10497" width="6" style="94" customWidth="1"/>
    <col min="10498" max="10498" width="53.28515625" style="94" customWidth="1"/>
    <col min="10499" max="10499" width="14.5703125" style="94" customWidth="1"/>
    <col min="10500" max="10500" width="13.140625" style="94" customWidth="1"/>
    <col min="10501" max="10752" width="9.140625" style="94"/>
    <col min="10753" max="10753" width="6" style="94" customWidth="1"/>
    <col min="10754" max="10754" width="53.28515625" style="94" customWidth="1"/>
    <col min="10755" max="10755" width="14.5703125" style="94" customWidth="1"/>
    <col min="10756" max="10756" width="13.140625" style="94" customWidth="1"/>
    <col min="10757" max="11008" width="9.140625" style="94"/>
    <col min="11009" max="11009" width="6" style="94" customWidth="1"/>
    <col min="11010" max="11010" width="53.28515625" style="94" customWidth="1"/>
    <col min="11011" max="11011" width="14.5703125" style="94" customWidth="1"/>
    <col min="11012" max="11012" width="13.140625" style="94" customWidth="1"/>
    <col min="11013" max="11264" width="9.140625" style="94"/>
    <col min="11265" max="11265" width="6" style="94" customWidth="1"/>
    <col min="11266" max="11266" width="53.28515625" style="94" customWidth="1"/>
    <col min="11267" max="11267" width="14.5703125" style="94" customWidth="1"/>
    <col min="11268" max="11268" width="13.140625" style="94" customWidth="1"/>
    <col min="11269" max="11520" width="9.140625" style="94"/>
    <col min="11521" max="11521" width="6" style="94" customWidth="1"/>
    <col min="11522" max="11522" width="53.28515625" style="94" customWidth="1"/>
    <col min="11523" max="11523" width="14.5703125" style="94" customWidth="1"/>
    <col min="11524" max="11524" width="13.140625" style="94" customWidth="1"/>
    <col min="11525" max="11776" width="9.140625" style="94"/>
    <col min="11777" max="11777" width="6" style="94" customWidth="1"/>
    <col min="11778" max="11778" width="53.28515625" style="94" customWidth="1"/>
    <col min="11779" max="11779" width="14.5703125" style="94" customWidth="1"/>
    <col min="11780" max="11780" width="13.140625" style="94" customWidth="1"/>
    <col min="11781" max="12032" width="9.140625" style="94"/>
    <col min="12033" max="12033" width="6" style="94" customWidth="1"/>
    <col min="12034" max="12034" width="53.28515625" style="94" customWidth="1"/>
    <col min="12035" max="12035" width="14.5703125" style="94" customWidth="1"/>
    <col min="12036" max="12036" width="13.140625" style="94" customWidth="1"/>
    <col min="12037" max="12288" width="9.140625" style="94"/>
    <col min="12289" max="12289" width="6" style="94" customWidth="1"/>
    <col min="12290" max="12290" width="53.28515625" style="94" customWidth="1"/>
    <col min="12291" max="12291" width="14.5703125" style="94" customWidth="1"/>
    <col min="12292" max="12292" width="13.140625" style="94" customWidth="1"/>
    <col min="12293" max="12544" width="9.140625" style="94"/>
    <col min="12545" max="12545" width="6" style="94" customWidth="1"/>
    <col min="12546" max="12546" width="53.28515625" style="94" customWidth="1"/>
    <col min="12547" max="12547" width="14.5703125" style="94" customWidth="1"/>
    <col min="12548" max="12548" width="13.140625" style="94" customWidth="1"/>
    <col min="12549" max="12800" width="9.140625" style="94"/>
    <col min="12801" max="12801" width="6" style="94" customWidth="1"/>
    <col min="12802" max="12802" width="53.28515625" style="94" customWidth="1"/>
    <col min="12803" max="12803" width="14.5703125" style="94" customWidth="1"/>
    <col min="12804" max="12804" width="13.140625" style="94" customWidth="1"/>
    <col min="12805" max="13056" width="9.140625" style="94"/>
    <col min="13057" max="13057" width="6" style="94" customWidth="1"/>
    <col min="13058" max="13058" width="53.28515625" style="94" customWidth="1"/>
    <col min="13059" max="13059" width="14.5703125" style="94" customWidth="1"/>
    <col min="13060" max="13060" width="13.140625" style="94" customWidth="1"/>
    <col min="13061" max="13312" width="9.140625" style="94"/>
    <col min="13313" max="13313" width="6" style="94" customWidth="1"/>
    <col min="13314" max="13314" width="53.28515625" style="94" customWidth="1"/>
    <col min="13315" max="13315" width="14.5703125" style="94" customWidth="1"/>
    <col min="13316" max="13316" width="13.140625" style="94" customWidth="1"/>
    <col min="13317" max="13568" width="9.140625" style="94"/>
    <col min="13569" max="13569" width="6" style="94" customWidth="1"/>
    <col min="13570" max="13570" width="53.28515625" style="94" customWidth="1"/>
    <col min="13571" max="13571" width="14.5703125" style="94" customWidth="1"/>
    <col min="13572" max="13572" width="13.140625" style="94" customWidth="1"/>
    <col min="13573" max="13824" width="9.140625" style="94"/>
    <col min="13825" max="13825" width="6" style="94" customWidth="1"/>
    <col min="13826" max="13826" width="53.28515625" style="94" customWidth="1"/>
    <col min="13827" max="13827" width="14.5703125" style="94" customWidth="1"/>
    <col min="13828" max="13828" width="13.140625" style="94" customWidth="1"/>
    <col min="13829" max="14080" width="9.140625" style="94"/>
    <col min="14081" max="14081" width="6" style="94" customWidth="1"/>
    <col min="14082" max="14082" width="53.28515625" style="94" customWidth="1"/>
    <col min="14083" max="14083" width="14.5703125" style="94" customWidth="1"/>
    <col min="14084" max="14084" width="13.140625" style="94" customWidth="1"/>
    <col min="14085" max="14336" width="9.140625" style="94"/>
    <col min="14337" max="14337" width="6" style="94" customWidth="1"/>
    <col min="14338" max="14338" width="53.28515625" style="94" customWidth="1"/>
    <col min="14339" max="14339" width="14.5703125" style="94" customWidth="1"/>
    <col min="14340" max="14340" width="13.140625" style="94" customWidth="1"/>
    <col min="14341" max="14592" width="9.140625" style="94"/>
    <col min="14593" max="14593" width="6" style="94" customWidth="1"/>
    <col min="14594" max="14594" width="53.28515625" style="94" customWidth="1"/>
    <col min="14595" max="14595" width="14.5703125" style="94" customWidth="1"/>
    <col min="14596" max="14596" width="13.140625" style="94" customWidth="1"/>
    <col min="14597" max="14848" width="9.140625" style="94"/>
    <col min="14849" max="14849" width="6" style="94" customWidth="1"/>
    <col min="14850" max="14850" width="53.28515625" style="94" customWidth="1"/>
    <col min="14851" max="14851" width="14.5703125" style="94" customWidth="1"/>
    <col min="14852" max="14852" width="13.140625" style="94" customWidth="1"/>
    <col min="14853" max="15104" width="9.140625" style="94"/>
    <col min="15105" max="15105" width="6" style="94" customWidth="1"/>
    <col min="15106" max="15106" width="53.28515625" style="94" customWidth="1"/>
    <col min="15107" max="15107" width="14.5703125" style="94" customWidth="1"/>
    <col min="15108" max="15108" width="13.140625" style="94" customWidth="1"/>
    <col min="15109" max="15360" width="9.140625" style="94"/>
    <col min="15361" max="15361" width="6" style="94" customWidth="1"/>
    <col min="15362" max="15362" width="53.28515625" style="94" customWidth="1"/>
    <col min="15363" max="15363" width="14.5703125" style="94" customWidth="1"/>
    <col min="15364" max="15364" width="13.140625" style="94" customWidth="1"/>
    <col min="15365" max="15616" width="9.140625" style="94"/>
    <col min="15617" max="15617" width="6" style="94" customWidth="1"/>
    <col min="15618" max="15618" width="53.28515625" style="94" customWidth="1"/>
    <col min="15619" max="15619" width="14.5703125" style="94" customWidth="1"/>
    <col min="15620" max="15620" width="13.140625" style="94" customWidth="1"/>
    <col min="15621" max="15872" width="9.140625" style="94"/>
    <col min="15873" max="15873" width="6" style="94" customWidth="1"/>
    <col min="15874" max="15874" width="53.28515625" style="94" customWidth="1"/>
    <col min="15875" max="15875" width="14.5703125" style="94" customWidth="1"/>
    <col min="15876" max="15876" width="13.140625" style="94" customWidth="1"/>
    <col min="15877" max="16128" width="9.140625" style="94"/>
    <col min="16129" max="16129" width="6" style="94" customWidth="1"/>
    <col min="16130" max="16130" width="53.28515625" style="94" customWidth="1"/>
    <col min="16131" max="16131" width="14.5703125" style="94" customWidth="1"/>
    <col min="16132" max="16132" width="13.140625" style="94" customWidth="1"/>
    <col min="16133" max="16384" width="9.140625" style="94"/>
  </cols>
  <sheetData>
    <row r="1" spans="1:4" ht="15">
      <c r="A1" s="123" t="s">
        <v>42</v>
      </c>
      <c r="B1" s="124"/>
      <c r="C1" s="124"/>
      <c r="D1" s="124"/>
    </row>
    <row r="2" spans="1:4" ht="55.5" customHeight="1"/>
    <row r="3" spans="1:4" ht="41.25" customHeight="1">
      <c r="A3" s="118"/>
      <c r="B3" s="96" t="s">
        <v>0</v>
      </c>
      <c r="C3" s="96" t="s">
        <v>43</v>
      </c>
      <c r="D3" s="96" t="s">
        <v>44</v>
      </c>
    </row>
    <row r="4" spans="1:4" ht="19.5" customHeight="1">
      <c r="A4" s="119" t="s">
        <v>33</v>
      </c>
      <c r="B4" s="98" t="s">
        <v>34</v>
      </c>
      <c r="C4" s="99">
        <v>17650</v>
      </c>
      <c r="D4" s="99">
        <v>17650</v>
      </c>
    </row>
    <row r="5" spans="1:4" ht="15.75" customHeight="1">
      <c r="A5" s="119" t="s">
        <v>35</v>
      </c>
      <c r="B5" s="98" t="s">
        <v>36</v>
      </c>
      <c r="C5" s="99">
        <v>17650</v>
      </c>
      <c r="D5" s="99">
        <v>17650</v>
      </c>
    </row>
    <row r="6" spans="1:4" ht="22.5" customHeight="1">
      <c r="A6" s="119" t="s">
        <v>37</v>
      </c>
      <c r="B6" s="98" t="s">
        <v>38</v>
      </c>
      <c r="C6" s="99">
        <v>17650</v>
      </c>
      <c r="D6" s="99">
        <v>17650</v>
      </c>
    </row>
    <row r="7" spans="1:4" ht="15" customHeight="1">
      <c r="A7" s="120" t="s">
        <v>13</v>
      </c>
      <c r="B7" s="100" t="s">
        <v>39</v>
      </c>
      <c r="C7" s="99">
        <v>17650</v>
      </c>
      <c r="D7" s="99">
        <v>17650</v>
      </c>
    </row>
  </sheetData>
  <mergeCells count="1">
    <mergeCell ref="A1:D1"/>
  </mergeCells>
  <pageMargins left="0.7" right="0.7" top="0.75" bottom="0.75" header="0.3" footer="0.3"/>
  <pageSetup paperSize="9" orientation="portrait" r:id="rId1"/>
  <headerFooter>
    <oddHeader>&amp;R4. melléklet az 12/2017 (XI.23)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E30"/>
  <sheetViews>
    <sheetView view="pageLayout" workbookViewId="0">
      <selection activeCell="E12" sqref="E12"/>
    </sheetView>
  </sheetViews>
  <sheetFormatPr defaultRowHeight="12.75"/>
  <cols>
    <col min="2" max="2" width="52" bestFit="1" customWidth="1"/>
    <col min="3" max="3" width="16.5703125" bestFit="1" customWidth="1"/>
    <col min="4" max="4" width="39.140625" bestFit="1" customWidth="1"/>
    <col min="5" max="5" width="17" bestFit="1" customWidth="1"/>
  </cols>
  <sheetData>
    <row r="2" spans="1:5" ht="15.75">
      <c r="A2" s="1"/>
      <c r="B2" s="125" t="s">
        <v>45</v>
      </c>
      <c r="C2" s="125"/>
      <c r="D2" s="125"/>
      <c r="E2" s="125"/>
    </row>
    <row r="3" spans="1:5" ht="14.25" thickBot="1">
      <c r="A3" s="1"/>
      <c r="B3" s="2"/>
      <c r="C3" s="2"/>
      <c r="D3" s="126" t="s">
        <v>141</v>
      </c>
      <c r="E3" s="126"/>
    </row>
    <row r="4" spans="1:5" ht="15" customHeight="1" thickBot="1">
      <c r="A4" s="3"/>
      <c r="B4" s="4" t="s">
        <v>46</v>
      </c>
      <c r="C4" s="5"/>
      <c r="D4" s="127" t="s">
        <v>47</v>
      </c>
      <c r="E4" s="128"/>
    </row>
    <row r="5" spans="1:5" ht="24.75" customHeight="1" thickBot="1">
      <c r="A5" s="6"/>
      <c r="B5" s="7" t="s">
        <v>0</v>
      </c>
      <c r="C5" s="8" t="s">
        <v>231</v>
      </c>
      <c r="D5" s="9" t="s">
        <v>0</v>
      </c>
      <c r="E5" s="8" t="s">
        <v>231</v>
      </c>
    </row>
    <row r="6" spans="1:5" ht="15" customHeight="1" thickBot="1">
      <c r="A6" s="10">
        <v>1</v>
      </c>
      <c r="B6" s="11">
        <v>2</v>
      </c>
      <c r="C6" s="12">
        <v>3</v>
      </c>
      <c r="D6" s="13">
        <v>4</v>
      </c>
      <c r="E6" s="12">
        <v>5</v>
      </c>
    </row>
    <row r="7" spans="1:5" ht="15" customHeight="1">
      <c r="A7" s="14" t="s">
        <v>48</v>
      </c>
      <c r="B7" s="15" t="s">
        <v>49</v>
      </c>
      <c r="C7" s="16">
        <v>1815</v>
      </c>
      <c r="D7" s="17" t="s">
        <v>50</v>
      </c>
      <c r="E7" s="18">
        <v>6524</v>
      </c>
    </row>
    <row r="8" spans="1:5" ht="15" customHeight="1">
      <c r="A8" s="19" t="s">
        <v>51</v>
      </c>
      <c r="B8" s="20" t="s">
        <v>52</v>
      </c>
      <c r="C8" s="21"/>
      <c r="D8" s="20" t="s">
        <v>53</v>
      </c>
      <c r="E8" s="22">
        <v>1302</v>
      </c>
    </row>
    <row r="9" spans="1:5" ht="15" customHeight="1">
      <c r="A9" s="19" t="s">
        <v>54</v>
      </c>
      <c r="B9" s="20" t="s">
        <v>55</v>
      </c>
      <c r="C9" s="23">
        <v>8037</v>
      </c>
      <c r="D9" s="20" t="s">
        <v>56</v>
      </c>
      <c r="E9" s="24">
        <v>8365</v>
      </c>
    </row>
    <row r="10" spans="1:5" ht="15" customHeight="1">
      <c r="A10" s="19" t="s">
        <v>57</v>
      </c>
      <c r="B10" s="25" t="s">
        <v>58</v>
      </c>
      <c r="C10" s="23"/>
      <c r="D10" s="20" t="s">
        <v>59</v>
      </c>
      <c r="E10" s="24">
        <v>811</v>
      </c>
    </row>
    <row r="11" spans="1:5" ht="15" customHeight="1">
      <c r="A11" s="19" t="s">
        <v>60</v>
      </c>
      <c r="B11" s="20" t="s">
        <v>61</v>
      </c>
      <c r="C11" s="23">
        <v>26534</v>
      </c>
      <c r="D11" s="20" t="s">
        <v>62</v>
      </c>
      <c r="E11" s="24">
        <v>11464</v>
      </c>
    </row>
    <row r="12" spans="1:5" ht="15" customHeight="1">
      <c r="A12" s="19" t="s">
        <v>63</v>
      </c>
      <c r="B12" s="20" t="s">
        <v>64</v>
      </c>
      <c r="C12" s="23"/>
      <c r="D12" s="20" t="s">
        <v>65</v>
      </c>
      <c r="E12" s="23">
        <v>2466</v>
      </c>
    </row>
    <row r="13" spans="1:5" ht="15" customHeight="1">
      <c r="A13" s="19" t="s">
        <v>66</v>
      </c>
      <c r="B13" s="20" t="s">
        <v>67</v>
      </c>
      <c r="C13" s="23"/>
      <c r="D13" s="20"/>
      <c r="E13" s="23"/>
    </row>
    <row r="14" spans="1:5" ht="15" customHeight="1">
      <c r="A14" s="19" t="s">
        <v>68</v>
      </c>
      <c r="B14" s="20" t="s">
        <v>69</v>
      </c>
      <c r="C14" s="23"/>
      <c r="D14" s="20"/>
      <c r="E14" s="23"/>
    </row>
    <row r="15" spans="1:5" ht="15" customHeight="1">
      <c r="A15" s="19" t="s">
        <v>70</v>
      </c>
      <c r="B15" s="26"/>
      <c r="C15" s="23"/>
      <c r="D15" s="20"/>
      <c r="E15" s="23"/>
    </row>
    <row r="16" spans="1:5" ht="15" customHeight="1" thickBot="1">
      <c r="A16" s="27" t="s">
        <v>71</v>
      </c>
      <c r="B16" s="28"/>
      <c r="C16" s="29"/>
      <c r="D16" s="20"/>
      <c r="E16" s="30"/>
    </row>
    <row r="17" spans="1:5" ht="15" customHeight="1" thickBot="1">
      <c r="A17" s="31" t="s">
        <v>72</v>
      </c>
      <c r="B17" s="32" t="s">
        <v>73</v>
      </c>
      <c r="C17" s="33">
        <f>SUM(C7:C16)</f>
        <v>36386</v>
      </c>
      <c r="D17" s="34" t="s">
        <v>74</v>
      </c>
      <c r="E17" s="33">
        <f>SUM(E7:E16)</f>
        <v>30932</v>
      </c>
    </row>
    <row r="18" spans="1:5" ht="15" customHeight="1">
      <c r="A18" s="14" t="s">
        <v>75</v>
      </c>
      <c r="B18" s="35" t="s">
        <v>76</v>
      </c>
      <c r="C18" s="36">
        <v>17650</v>
      </c>
      <c r="D18" s="37" t="s">
        <v>77</v>
      </c>
      <c r="E18" s="38"/>
    </row>
    <row r="19" spans="1:5" ht="15" customHeight="1">
      <c r="A19" s="19" t="s">
        <v>78</v>
      </c>
      <c r="B19" s="39" t="s">
        <v>79</v>
      </c>
      <c r="C19" s="40"/>
      <c r="D19" s="37" t="s">
        <v>80</v>
      </c>
      <c r="E19" s="41"/>
    </row>
    <row r="20" spans="1:5" ht="15" customHeight="1">
      <c r="A20" s="19" t="s">
        <v>81</v>
      </c>
      <c r="B20" s="42" t="s">
        <v>82</v>
      </c>
      <c r="C20" s="41"/>
      <c r="D20" s="37" t="s">
        <v>83</v>
      </c>
      <c r="E20" s="41"/>
    </row>
    <row r="21" spans="1:5" ht="15" customHeight="1">
      <c r="A21" s="19" t="s">
        <v>84</v>
      </c>
      <c r="B21" s="42" t="s">
        <v>85</v>
      </c>
      <c r="C21" s="41"/>
      <c r="D21" s="37" t="s">
        <v>86</v>
      </c>
      <c r="E21" s="41"/>
    </row>
    <row r="22" spans="1:5" ht="15" customHeight="1">
      <c r="A22" s="19" t="s">
        <v>87</v>
      </c>
      <c r="B22" s="42" t="s">
        <v>88</v>
      </c>
      <c r="C22" s="41"/>
      <c r="D22" s="43" t="s">
        <v>89</v>
      </c>
      <c r="E22" s="41"/>
    </row>
    <row r="23" spans="1:5" ht="15" customHeight="1">
      <c r="A23" s="19" t="s">
        <v>90</v>
      </c>
      <c r="B23" s="42" t="s">
        <v>91</v>
      </c>
      <c r="C23" s="41"/>
      <c r="D23" s="37" t="s">
        <v>92</v>
      </c>
      <c r="E23" s="41"/>
    </row>
    <row r="24" spans="1:5" ht="15" customHeight="1">
      <c r="A24" s="19" t="s">
        <v>93</v>
      </c>
      <c r="B24" s="44" t="s">
        <v>94</v>
      </c>
      <c r="C24" s="38"/>
      <c r="D24" s="45" t="s">
        <v>95</v>
      </c>
      <c r="E24" s="38"/>
    </row>
    <row r="25" spans="1:5" ht="15" customHeight="1">
      <c r="A25" s="19" t="s">
        <v>96</v>
      </c>
      <c r="B25" s="42" t="s">
        <v>97</v>
      </c>
      <c r="C25" s="41"/>
      <c r="D25" s="46" t="s">
        <v>98</v>
      </c>
      <c r="E25" s="41"/>
    </row>
    <row r="26" spans="1:5" ht="15" customHeight="1">
      <c r="A26" s="19" t="s">
        <v>99</v>
      </c>
      <c r="B26" s="17"/>
      <c r="C26" s="47"/>
      <c r="D26" s="45" t="s">
        <v>100</v>
      </c>
      <c r="E26" s="47"/>
    </row>
    <row r="27" spans="1:5" ht="15" customHeight="1" thickBot="1">
      <c r="A27" s="27" t="s">
        <v>101</v>
      </c>
      <c r="B27" s="48"/>
      <c r="C27" s="49"/>
      <c r="D27" s="50" t="s">
        <v>102</v>
      </c>
      <c r="E27" s="49">
        <v>479</v>
      </c>
    </row>
    <row r="28" spans="1:5" ht="15" customHeight="1" thickBot="1">
      <c r="A28" s="51" t="s">
        <v>103</v>
      </c>
      <c r="B28" s="32" t="s">
        <v>104</v>
      </c>
      <c r="C28" s="33"/>
      <c r="D28" s="52" t="s">
        <v>105</v>
      </c>
      <c r="E28" s="33">
        <f>SUM(E18:E27)</f>
        <v>479</v>
      </c>
    </row>
    <row r="29" spans="1:5" ht="15" customHeight="1" thickBot="1">
      <c r="A29" s="31" t="s">
        <v>106</v>
      </c>
      <c r="B29" s="53" t="s">
        <v>107</v>
      </c>
      <c r="C29" s="33">
        <f>+C17+C18+C19+C28</f>
        <v>54036</v>
      </c>
      <c r="D29" s="54" t="s">
        <v>108</v>
      </c>
      <c r="E29" s="33">
        <f>+E17+E28</f>
        <v>31411</v>
      </c>
    </row>
    <row r="30" spans="1:5" ht="15" customHeight="1" thickBot="1">
      <c r="A30" s="55"/>
      <c r="B30" s="56" t="s">
        <v>109</v>
      </c>
      <c r="C30" s="57"/>
      <c r="D30" s="58" t="s">
        <v>110</v>
      </c>
      <c r="E30" s="57">
        <f>C29-E29</f>
        <v>22625</v>
      </c>
    </row>
  </sheetData>
  <mergeCells count="3">
    <mergeCell ref="B2:E2"/>
    <mergeCell ref="D3:E3"/>
    <mergeCell ref="D4:E4"/>
  </mergeCells>
  <phoneticPr fontId="4" type="noConversion"/>
  <pageMargins left="0.7" right="0.7" top="0.75" bottom="0.75" header="0.3" footer="0.3"/>
  <pageSetup paperSize="9" orientation="landscape" r:id="rId1"/>
  <headerFooter>
    <oddHeader xml:space="preserve">&amp;R5.1. melléklet az 12/2017. (XI.23.)   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F30"/>
  <sheetViews>
    <sheetView view="pageLayout" topLeftCell="A19" workbookViewId="0">
      <selection activeCell="C29" sqref="C29"/>
    </sheetView>
  </sheetViews>
  <sheetFormatPr defaultRowHeight="12.75"/>
  <cols>
    <col min="1" max="1" width="5.140625" bestFit="1" customWidth="1"/>
    <col min="2" max="2" width="47.140625" bestFit="1" customWidth="1"/>
    <col min="3" max="3" width="14.85546875" customWidth="1"/>
    <col min="4" max="4" width="49.7109375" bestFit="1" customWidth="1"/>
    <col min="5" max="5" width="16" customWidth="1"/>
  </cols>
  <sheetData>
    <row r="2" spans="1:6" ht="15.75">
      <c r="A2" s="133" t="s">
        <v>111</v>
      </c>
      <c r="B2" s="133"/>
      <c r="C2" s="133"/>
      <c r="D2" s="133"/>
      <c r="E2" s="133"/>
      <c r="F2" s="60"/>
    </row>
    <row r="3" spans="1:6" ht="14.25" thickBot="1">
      <c r="A3" s="59"/>
      <c r="B3" s="2"/>
      <c r="C3" s="2"/>
      <c r="D3" s="59"/>
      <c r="E3" s="61" t="s">
        <v>143</v>
      </c>
      <c r="F3" s="59"/>
    </row>
    <row r="4" spans="1:6" ht="18" customHeight="1" thickBot="1">
      <c r="A4" s="129" t="s">
        <v>112</v>
      </c>
      <c r="B4" s="62" t="s">
        <v>46</v>
      </c>
      <c r="C4" s="4"/>
      <c r="D4" s="131" t="s">
        <v>47</v>
      </c>
      <c r="E4" s="132"/>
      <c r="F4" s="63"/>
    </row>
    <row r="5" spans="1:6" ht="23.25" customHeight="1" thickBot="1">
      <c r="A5" s="130"/>
      <c r="B5" s="9" t="s">
        <v>0</v>
      </c>
      <c r="C5" s="64" t="s">
        <v>232</v>
      </c>
      <c r="D5" s="65" t="s">
        <v>0</v>
      </c>
      <c r="E5" s="66" t="s">
        <v>232</v>
      </c>
      <c r="F5" s="67"/>
    </row>
    <row r="6" spans="1:6" ht="18" customHeight="1" thickBot="1">
      <c r="A6" s="68">
        <v>1</v>
      </c>
      <c r="B6" s="13">
        <v>2</v>
      </c>
      <c r="C6" s="10">
        <v>3</v>
      </c>
      <c r="D6" s="13">
        <v>4</v>
      </c>
      <c r="E6" s="69">
        <v>5</v>
      </c>
      <c r="F6" s="70"/>
    </row>
    <row r="7" spans="1:6" ht="18" customHeight="1">
      <c r="A7" s="71" t="s">
        <v>48</v>
      </c>
      <c r="B7" s="45" t="s">
        <v>113</v>
      </c>
      <c r="C7" s="17">
        <v>2000</v>
      </c>
      <c r="D7" s="45" t="s">
        <v>114</v>
      </c>
      <c r="E7" s="21">
        <v>5734</v>
      </c>
      <c r="F7" s="72"/>
    </row>
    <row r="8" spans="1:6" ht="18" customHeight="1">
      <c r="A8" s="73" t="s">
        <v>51</v>
      </c>
      <c r="B8" s="46" t="s">
        <v>115</v>
      </c>
      <c r="C8" s="20"/>
      <c r="D8" s="46" t="s">
        <v>116</v>
      </c>
      <c r="E8" s="23">
        <v>18891</v>
      </c>
      <c r="F8" s="72"/>
    </row>
    <row r="9" spans="1:6" ht="18" customHeight="1">
      <c r="A9" s="73" t="s">
        <v>54</v>
      </c>
      <c r="B9" s="46" t="s">
        <v>117</v>
      </c>
      <c r="C9" s="74">
        <v>0</v>
      </c>
      <c r="D9" s="46" t="s">
        <v>118</v>
      </c>
      <c r="E9" s="23"/>
      <c r="F9" s="72"/>
    </row>
    <row r="10" spans="1:6" ht="18" customHeight="1">
      <c r="A10" s="73" t="s">
        <v>57</v>
      </c>
      <c r="B10" s="46" t="s">
        <v>119</v>
      </c>
      <c r="C10" s="74"/>
      <c r="D10" s="46" t="s">
        <v>120</v>
      </c>
      <c r="E10" s="23"/>
      <c r="F10" s="72"/>
    </row>
    <row r="11" spans="1:6" ht="18" customHeight="1">
      <c r="A11" s="73" t="s">
        <v>60</v>
      </c>
      <c r="B11" s="46" t="s">
        <v>121</v>
      </c>
      <c r="C11" s="74"/>
      <c r="D11" s="46" t="s">
        <v>122</v>
      </c>
      <c r="E11" s="23"/>
      <c r="F11" s="72"/>
    </row>
    <row r="12" spans="1:6" ht="18" customHeight="1">
      <c r="A12" s="73" t="s">
        <v>63</v>
      </c>
      <c r="B12" s="46" t="s">
        <v>123</v>
      </c>
      <c r="C12" s="75"/>
      <c r="D12" s="46" t="s">
        <v>124</v>
      </c>
      <c r="E12" s="23"/>
      <c r="F12" s="72"/>
    </row>
    <row r="13" spans="1:6" ht="18" customHeight="1">
      <c r="A13" s="73" t="s">
        <v>66</v>
      </c>
      <c r="B13" s="46" t="s">
        <v>61</v>
      </c>
      <c r="C13" s="74"/>
      <c r="D13" s="46" t="s">
        <v>125</v>
      </c>
      <c r="E13" s="23"/>
      <c r="F13" s="72"/>
    </row>
    <row r="14" spans="1:6" ht="18" customHeight="1">
      <c r="A14" s="73" t="s">
        <v>68</v>
      </c>
      <c r="B14" s="46" t="s">
        <v>126</v>
      </c>
      <c r="C14" s="74"/>
      <c r="D14" s="37" t="s">
        <v>62</v>
      </c>
      <c r="E14" s="23"/>
      <c r="F14" s="72"/>
    </row>
    <row r="15" spans="1:6" ht="18" customHeight="1">
      <c r="A15" s="73" t="s">
        <v>70</v>
      </c>
      <c r="B15" s="46" t="s">
        <v>127</v>
      </c>
      <c r="C15" s="75"/>
      <c r="D15" s="46"/>
      <c r="E15" s="23"/>
      <c r="F15" s="72"/>
    </row>
    <row r="16" spans="1:6" ht="15" customHeight="1" thickBot="1">
      <c r="A16" s="73" t="s">
        <v>71</v>
      </c>
      <c r="B16" s="46"/>
      <c r="C16" s="23"/>
      <c r="D16" s="46"/>
      <c r="E16" s="23"/>
      <c r="F16" s="72"/>
    </row>
    <row r="17" spans="1:6" ht="18" customHeight="1" thickBot="1">
      <c r="A17" s="76" t="s">
        <v>72</v>
      </c>
      <c r="B17" s="52" t="s">
        <v>73</v>
      </c>
      <c r="C17" s="77">
        <f>SUM(C7:C16)</f>
        <v>2000</v>
      </c>
      <c r="D17" s="52" t="s">
        <v>74</v>
      </c>
      <c r="E17" s="33">
        <f>SUM(E7:E16)</f>
        <v>24625</v>
      </c>
      <c r="F17" s="78"/>
    </row>
    <row r="18" spans="1:6" ht="18" customHeight="1">
      <c r="A18" s="79" t="s">
        <v>75</v>
      </c>
      <c r="B18" s="80" t="s">
        <v>128</v>
      </c>
      <c r="C18" s="81"/>
      <c r="D18" s="37" t="s">
        <v>77</v>
      </c>
      <c r="E18" s="47"/>
      <c r="F18" s="82"/>
    </row>
    <row r="19" spans="1:6" ht="18" customHeight="1">
      <c r="A19" s="73" t="s">
        <v>78</v>
      </c>
      <c r="B19" s="37" t="s">
        <v>82</v>
      </c>
      <c r="C19" s="83"/>
      <c r="D19" s="37" t="s">
        <v>129</v>
      </c>
      <c r="E19" s="41"/>
      <c r="F19" s="82"/>
    </row>
    <row r="20" spans="1:6" ht="18" customHeight="1">
      <c r="A20" s="73" t="s">
        <v>81</v>
      </c>
      <c r="B20" s="37" t="s">
        <v>130</v>
      </c>
      <c r="C20" s="83"/>
      <c r="D20" s="37" t="s">
        <v>131</v>
      </c>
      <c r="E20" s="41"/>
      <c r="F20" s="82"/>
    </row>
    <row r="21" spans="1:6" ht="18" customHeight="1">
      <c r="A21" s="73" t="s">
        <v>84</v>
      </c>
      <c r="B21" s="37" t="s">
        <v>132</v>
      </c>
      <c r="C21" s="83"/>
      <c r="D21" s="37" t="s">
        <v>86</v>
      </c>
      <c r="E21" s="41"/>
      <c r="F21" s="82"/>
    </row>
    <row r="22" spans="1:6" ht="18" customHeight="1">
      <c r="A22" s="73" t="s">
        <v>87</v>
      </c>
      <c r="B22" s="37" t="s">
        <v>133</v>
      </c>
      <c r="C22" s="83"/>
      <c r="D22" s="43" t="s">
        <v>89</v>
      </c>
      <c r="E22" s="41"/>
      <c r="F22" s="82"/>
    </row>
    <row r="23" spans="1:6" ht="18" customHeight="1">
      <c r="A23" s="73" t="s">
        <v>90</v>
      </c>
      <c r="B23" s="43" t="s">
        <v>134</v>
      </c>
      <c r="C23" s="83"/>
      <c r="D23" s="37" t="s">
        <v>135</v>
      </c>
      <c r="E23" s="41"/>
      <c r="F23" s="82"/>
    </row>
    <row r="24" spans="1:6" ht="18" customHeight="1">
      <c r="A24" s="73" t="s">
        <v>93</v>
      </c>
      <c r="B24" s="37" t="s">
        <v>94</v>
      </c>
      <c r="C24" s="83"/>
      <c r="D24" s="45" t="s">
        <v>98</v>
      </c>
      <c r="E24" s="41"/>
      <c r="F24" s="82"/>
    </row>
    <row r="25" spans="1:6" ht="18" customHeight="1">
      <c r="A25" s="73" t="s">
        <v>96</v>
      </c>
      <c r="B25" s="45" t="s">
        <v>136</v>
      </c>
      <c r="C25" s="83"/>
      <c r="D25" s="46" t="s">
        <v>142</v>
      </c>
      <c r="E25" s="41"/>
      <c r="F25" s="82"/>
    </row>
    <row r="26" spans="1:6" ht="18" customHeight="1" thickBot="1">
      <c r="A26" s="84" t="s">
        <v>99</v>
      </c>
      <c r="B26" s="50"/>
      <c r="C26" s="83"/>
      <c r="D26" s="45"/>
      <c r="E26" s="41"/>
      <c r="F26" s="82"/>
    </row>
    <row r="27" spans="1:6" ht="18" customHeight="1" thickBot="1">
      <c r="A27" s="85" t="s">
        <v>101</v>
      </c>
      <c r="B27" s="52" t="s">
        <v>137</v>
      </c>
      <c r="C27" s="77">
        <f>SUM(C18:C26)</f>
        <v>0</v>
      </c>
      <c r="D27" s="52" t="s">
        <v>138</v>
      </c>
      <c r="E27" s="86">
        <f>SUM(E18:E26)</f>
        <v>0</v>
      </c>
      <c r="F27" s="87"/>
    </row>
    <row r="28" spans="1:6" ht="18" customHeight="1" thickBot="1">
      <c r="A28" s="85" t="s">
        <v>103</v>
      </c>
      <c r="B28" s="54" t="s">
        <v>139</v>
      </c>
      <c r="C28" s="88">
        <v>2000</v>
      </c>
      <c r="D28" s="54" t="s">
        <v>140</v>
      </c>
      <c r="E28" s="89">
        <v>24625</v>
      </c>
      <c r="F28" s="90"/>
    </row>
    <row r="29" spans="1:6" ht="18" customHeight="1" thickBot="1">
      <c r="A29" s="85" t="s">
        <v>106</v>
      </c>
      <c r="B29" s="91" t="s">
        <v>109</v>
      </c>
      <c r="C29" s="121">
        <f>E28-C28</f>
        <v>22625</v>
      </c>
      <c r="D29" s="91" t="s">
        <v>110</v>
      </c>
      <c r="E29" s="92"/>
      <c r="F29" s="93"/>
    </row>
    <row r="30" spans="1:6" ht="18" customHeight="1"/>
  </sheetData>
  <mergeCells count="3">
    <mergeCell ref="A4:A5"/>
    <mergeCell ref="D4:E4"/>
    <mergeCell ref="A2:E2"/>
  </mergeCells>
  <phoneticPr fontId="4" type="noConversion"/>
  <pageMargins left="0.7" right="0.7" top="0.75" bottom="0.75" header="0.3" footer="0.3"/>
  <pageSetup paperSize="9" scale="98" orientation="landscape" r:id="rId1"/>
  <headerFooter>
    <oddHeader>&amp;R5.2. melléklet a 12/2017 (XI.23.) 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 Költségvetési 01</vt:lpstr>
      <vt:lpstr>Költségvetési 02</vt:lpstr>
      <vt:lpstr>Finanszírozási Kiadás</vt:lpstr>
      <vt:lpstr>Finanszírozási bevétel</vt:lpstr>
      <vt:lpstr>5.1</vt:lpstr>
      <vt:lpstr>5.2</vt:lpstr>
      <vt:lpstr>Munka1</vt:lpstr>
      <vt:lpstr>'5.2'!Nyomtatási_terület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Gabi</cp:lastModifiedBy>
  <cp:lastPrinted>2017-11-10T14:03:03Z</cp:lastPrinted>
  <dcterms:created xsi:type="dcterms:W3CDTF">2014-01-13T16:29:21Z</dcterms:created>
  <dcterms:modified xsi:type="dcterms:W3CDTF">2017-11-24T10:09:28Z</dcterms:modified>
</cp:coreProperties>
</file>