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867" firstSheet="11" activeTab="14"/>
  </bookViews>
  <sheets>
    <sheet name="1.Mérleg" sheetId="1" r:id="rId1"/>
    <sheet name="2. Működ.felhalm bev." sheetId="2" r:id="rId2"/>
    <sheet name="3. Önkor. M-F. Köt.Önk. Áll." sheetId="3" r:id="rId3"/>
    <sheet name="4. Működési felhalmozási bevéte" sheetId="22" r:id="rId4"/>
    <sheet name=" 4A Önkorm. bevét.köt. fa." sheetId="4" r:id="rId5"/>
    <sheet name="4B Önkor. bevét. önk.fa." sheetId="5" r:id="rId6"/>
    <sheet name="4C Önk. bevét állig.fa." sheetId="6" r:id="rId7"/>
    <sheet name="5. Önk. kiad. köt.önk.állig." sheetId="7" r:id="rId8"/>
    <sheet name="6. költs.kiad." sheetId="8" r:id="rId9"/>
    <sheet name="7A Önk.Műk Felh. köt.fa." sheetId="9" r:id="rId10"/>
    <sheet name="7B Önk. Műk Felhalm.Önként fa." sheetId="10" r:id="rId11"/>
    <sheet name="7C Önk. Műk. Felhal. Állig.fa." sheetId="11" r:id="rId12"/>
    <sheet name="8-9. beruh-felúj." sheetId="12" r:id="rId13"/>
    <sheet name="10. Céltartalék" sheetId="13" r:id="rId14"/>
    <sheet name="11-12.Létszám" sheetId="14" r:id="rId15"/>
    <sheet name="13.Adósságot keletk. ügylet" sheetId="15" r:id="rId16"/>
    <sheet name="14. adóss.keletk. g.stab." sheetId="16" r:id="rId17"/>
    <sheet name="15-16-17.Adóss.keletk." sheetId="17" r:id="rId18"/>
    <sheet name="18.Adósság" sheetId="18" r:id="rId19"/>
    <sheet name="19. Eu projekt." sheetId="19" r:id="rId20"/>
    <sheet name="20 Közvetett tám." sheetId="20" r:id="rId21"/>
    <sheet name=" 21.Előir. felhaszn." sheetId="21" r:id="rId22"/>
  </sheets>
  <calcPr calcId="125725" iterate="1"/>
</workbook>
</file>

<file path=xl/calcChain.xml><?xml version="1.0" encoding="utf-8"?>
<calcChain xmlns="http://schemas.openxmlformats.org/spreadsheetml/2006/main">
  <c r="J23" i="21"/>
  <c r="I23"/>
  <c r="G23"/>
  <c r="F23"/>
  <c r="D23"/>
  <c r="C23"/>
  <c r="B23"/>
  <c r="E25" i="18"/>
  <c r="F21" i="12"/>
  <c r="E21"/>
  <c r="C21"/>
  <c r="B21"/>
  <c r="G17"/>
  <c r="G16"/>
  <c r="G11"/>
  <c r="D11"/>
  <c r="G8"/>
  <c r="G21" s="1"/>
  <c r="D8"/>
  <c r="D21" s="1"/>
  <c r="E41" i="10"/>
  <c r="E50" s="1"/>
  <c r="G34"/>
  <c r="G33"/>
  <c r="E22"/>
  <c r="G51" i="9"/>
  <c r="D51"/>
  <c r="D50"/>
  <c r="G49"/>
  <c r="D49"/>
  <c r="G48"/>
  <c r="D48"/>
  <c r="G47"/>
  <c r="D47"/>
  <c r="G46"/>
  <c r="D46"/>
  <c r="G45"/>
  <c r="D45"/>
  <c r="G44"/>
  <c r="D44"/>
  <c r="G43"/>
  <c r="D43"/>
  <c r="G42"/>
  <c r="D42"/>
  <c r="E41"/>
  <c r="E50" s="1"/>
  <c r="G50" s="1"/>
  <c r="D41"/>
  <c r="G40"/>
  <c r="D40"/>
  <c r="G39"/>
  <c r="D39"/>
  <c r="G38"/>
  <c r="D38"/>
  <c r="G37"/>
  <c r="D37"/>
  <c r="G36"/>
  <c r="D36"/>
  <c r="G35"/>
  <c r="D35"/>
  <c r="G34"/>
  <c r="D34"/>
  <c r="G33"/>
  <c r="D33"/>
  <c r="G32"/>
  <c r="D32"/>
  <c r="G31"/>
  <c r="D31"/>
  <c r="G29"/>
  <c r="D29"/>
  <c r="G28"/>
  <c r="D28"/>
  <c r="G27"/>
  <c r="D27"/>
  <c r="G26"/>
  <c r="D26"/>
  <c r="G25"/>
  <c r="D25"/>
  <c r="G24"/>
  <c r="D24"/>
  <c r="G23"/>
  <c r="D23"/>
  <c r="F22"/>
  <c r="F30" s="1"/>
  <c r="F52" s="1"/>
  <c r="C22"/>
  <c r="C30" s="1"/>
  <c r="C52" s="1"/>
  <c r="B22"/>
  <c r="B30" s="1"/>
  <c r="G21"/>
  <c r="D21"/>
  <c r="G20"/>
  <c r="G19"/>
  <c r="D19"/>
  <c r="G18"/>
  <c r="D18"/>
  <c r="G17"/>
  <c r="D17"/>
  <c r="G16"/>
  <c r="D16"/>
  <c r="G15"/>
  <c r="D15"/>
  <c r="G14"/>
  <c r="D14"/>
  <c r="E13"/>
  <c r="E22" s="1"/>
  <c r="D13"/>
  <c r="G12"/>
  <c r="D12"/>
  <c r="G11"/>
  <c r="D11"/>
  <c r="G10"/>
  <c r="D10"/>
  <c r="G9"/>
  <c r="D9"/>
  <c r="E49" i="8"/>
  <c r="E58" s="1"/>
  <c r="G58" s="1"/>
  <c r="G42"/>
  <c r="G41"/>
  <c r="G49" s="1"/>
  <c r="F31"/>
  <c r="F39" s="1"/>
  <c r="F60" s="1"/>
  <c r="G29"/>
  <c r="G25"/>
  <c r="G24"/>
  <c r="G23"/>
  <c r="G22"/>
  <c r="D22"/>
  <c r="G21"/>
  <c r="G20"/>
  <c r="D20"/>
  <c r="G19"/>
  <c r="D19"/>
  <c r="G18"/>
  <c r="D18"/>
  <c r="G17"/>
  <c r="D17"/>
  <c r="E16"/>
  <c r="B16"/>
  <c r="D16" s="1"/>
  <c r="G15"/>
  <c r="G14"/>
  <c r="E13"/>
  <c r="E31" s="1"/>
  <c r="G11"/>
  <c r="G10"/>
  <c r="G9"/>
  <c r="G37" i="7"/>
  <c r="G44" s="1"/>
  <c r="G46" s="1"/>
  <c r="I29"/>
  <c r="I37" s="1"/>
  <c r="I44" s="1"/>
  <c r="E24"/>
  <c r="G21"/>
  <c r="F21"/>
  <c r="F27" s="1"/>
  <c r="I19"/>
  <c r="I15"/>
  <c r="I13"/>
  <c r="I12"/>
  <c r="H62" i="5"/>
  <c r="H71" s="1"/>
  <c r="J71" s="1"/>
  <c r="J58"/>
  <c r="J62" s="1"/>
  <c r="H42"/>
  <c r="H73" s="1"/>
  <c r="J73" s="1"/>
  <c r="J33"/>
  <c r="G73" i="4"/>
  <c r="F73"/>
  <c r="H62"/>
  <c r="E62"/>
  <c r="E71" s="1"/>
  <c r="E73" s="1"/>
  <c r="I42"/>
  <c r="I73" s="1"/>
  <c r="J41"/>
  <c r="J40"/>
  <c r="J37"/>
  <c r="J36"/>
  <c r="H33"/>
  <c r="H42" s="1"/>
  <c r="J29"/>
  <c r="J27"/>
  <c r="J25"/>
  <c r="J23"/>
  <c r="J22"/>
  <c r="J21"/>
  <c r="J20"/>
  <c r="J19"/>
  <c r="J18"/>
  <c r="J17"/>
  <c r="J13"/>
  <c r="J12"/>
  <c r="J11"/>
  <c r="L61" i="3"/>
  <c r="L56"/>
  <c r="J53"/>
  <c r="J63" s="1"/>
  <c r="L49"/>
  <c r="L37"/>
  <c r="I36"/>
  <c r="L36" s="1"/>
  <c r="L32"/>
  <c r="L31"/>
  <c r="J28"/>
  <c r="J38" s="1"/>
  <c r="J65" s="1"/>
  <c r="I28"/>
  <c r="I38" s="1"/>
  <c r="L27"/>
  <c r="L26"/>
  <c r="L24"/>
  <c r="L22"/>
  <c r="L20"/>
  <c r="L18"/>
  <c r="L16"/>
  <c r="L12"/>
  <c r="L11"/>
  <c r="L10"/>
  <c r="J91" i="2"/>
  <c r="J90"/>
  <c r="H87"/>
  <c r="H94" s="1"/>
  <c r="G64"/>
  <c r="G63"/>
  <c r="J62"/>
  <c r="I62"/>
  <c r="I64" s="1"/>
  <c r="I106" s="1"/>
  <c r="G62"/>
  <c r="G58"/>
  <c r="G54"/>
  <c r="G52"/>
  <c r="J50"/>
  <c r="J49"/>
  <c r="G49"/>
  <c r="J47"/>
  <c r="G46"/>
  <c r="J45"/>
  <c r="H45"/>
  <c r="H54" s="1"/>
  <c r="G45"/>
  <c r="G43"/>
  <c r="G39"/>
  <c r="G36"/>
  <c r="G35"/>
  <c r="G33"/>
  <c r="G32"/>
  <c r="G31"/>
  <c r="G30"/>
  <c r="J29"/>
  <c r="G29"/>
  <c r="G27"/>
  <c r="G25"/>
  <c r="G24"/>
  <c r="G22"/>
  <c r="G21"/>
  <c r="G19"/>
  <c r="G18"/>
  <c r="J13"/>
  <c r="G13"/>
  <c r="J12"/>
  <c r="G12"/>
  <c r="J11"/>
  <c r="J10"/>
  <c r="G10"/>
  <c r="I36" i="1"/>
  <c r="I44" s="1"/>
  <c r="E36"/>
  <c r="E44" s="1"/>
  <c r="E24"/>
  <c r="I18"/>
  <c r="I26" s="1"/>
  <c r="I46" s="1"/>
  <c r="E18"/>
  <c r="E26" s="1"/>
  <c r="E46" s="1"/>
  <c r="E73" i="19"/>
  <c r="K73" s="1"/>
  <c r="K68"/>
  <c r="F64"/>
  <c r="E64"/>
  <c r="K59"/>
  <c r="K57"/>
  <c r="K64" s="1"/>
  <c r="K50"/>
  <c r="E50"/>
  <c r="E41"/>
  <c r="C17" i="17"/>
  <c r="B17"/>
  <c r="O21" i="15"/>
  <c r="N21"/>
  <c r="M21"/>
  <c r="L21"/>
  <c r="K21"/>
  <c r="J21"/>
  <c r="I21"/>
  <c r="H21"/>
  <c r="G21"/>
  <c r="F21"/>
  <c r="E21"/>
  <c r="D21"/>
  <c r="C21"/>
  <c r="B21"/>
  <c r="P16"/>
  <c r="P14"/>
  <c r="P21" s="1"/>
  <c r="O13"/>
  <c r="N13"/>
  <c r="M13"/>
  <c r="L13"/>
  <c r="K13"/>
  <c r="J13"/>
  <c r="I13"/>
  <c r="H13"/>
  <c r="G13"/>
  <c r="F13"/>
  <c r="E13"/>
  <c r="D13"/>
  <c r="C13"/>
  <c r="B13"/>
  <c r="P13" s="1"/>
  <c r="P12"/>
  <c r="P11"/>
  <c r="P7"/>
  <c r="E36" i="12"/>
  <c r="G36" s="1"/>
  <c r="G30"/>
  <c r="G29"/>
  <c r="E52" i="10" l="1"/>
  <c r="G52" s="1"/>
  <c r="G50"/>
  <c r="G41"/>
  <c r="E30" i="9"/>
  <c r="G22"/>
  <c r="B52"/>
  <c r="D52" s="1"/>
  <c r="D30"/>
  <c r="G13"/>
  <c r="D22"/>
  <c r="G41"/>
  <c r="E39" i="8"/>
  <c r="E60" s="1"/>
  <c r="G60" s="1"/>
  <c r="G31"/>
  <c r="G39" s="1"/>
  <c r="G13"/>
  <c r="F46" i="7"/>
  <c r="I46" s="1"/>
  <c r="I27"/>
  <c r="I21"/>
  <c r="J42" i="5"/>
  <c r="H73" i="4"/>
  <c r="J73" s="1"/>
  <c r="J42"/>
  <c r="J33"/>
  <c r="I65" i="3"/>
  <c r="L65" s="1"/>
  <c r="L38"/>
  <c r="L28"/>
  <c r="L53"/>
  <c r="L63" s="1"/>
  <c r="H64" i="2"/>
  <c r="J54"/>
  <c r="H104"/>
  <c r="J104" s="1"/>
  <c r="J94"/>
  <c r="J87"/>
  <c r="E81" i="6"/>
  <c r="E93"/>
  <c r="E52" i="9" l="1"/>
  <c r="G52" s="1"/>
  <c r="G30"/>
  <c r="H106" i="2"/>
  <c r="J106" s="1"/>
  <c r="J64"/>
</calcChain>
</file>

<file path=xl/sharedStrings.xml><?xml version="1.0" encoding="utf-8"?>
<sst xmlns="http://schemas.openxmlformats.org/spreadsheetml/2006/main" count="1132" uniqueCount="516">
  <si>
    <t>KÖLTSÉGVETÉS MÉRLEGE</t>
  </si>
  <si>
    <t xml:space="preserve">Bevétel </t>
  </si>
  <si>
    <t>Kiadás</t>
  </si>
  <si>
    <t xml:space="preserve">Megnevezés </t>
  </si>
  <si>
    <t>Előirányzat</t>
  </si>
  <si>
    <t>I. Működési bevételek</t>
  </si>
  <si>
    <t>I. Személyi juttatás</t>
  </si>
  <si>
    <t>II. Önkormányzatok sajátos működési bevételei</t>
  </si>
  <si>
    <t xml:space="preserve">II. Munkaadót terhelő járulékok és szoc. Hozzájár. adó </t>
  </si>
  <si>
    <t>III. Az önkorm. általános működésének és ágazati feladatainak támogatása</t>
  </si>
  <si>
    <t xml:space="preserve">III. Dologi kiadások </t>
  </si>
  <si>
    <t xml:space="preserve">IV. Központosított előirányzatok </t>
  </si>
  <si>
    <t>IV. Ellátottak pénzbeli juttatásai</t>
  </si>
  <si>
    <t xml:space="preserve">V. Önkormányzat kiegészítő támogatásai </t>
  </si>
  <si>
    <t xml:space="preserve">V. Egyéb működési kiadások </t>
  </si>
  <si>
    <t xml:space="preserve">VI. Egyéb költségvetési támogatás államháztartáson belülről </t>
  </si>
  <si>
    <t>VI. Államháztartáson kívülre átadott pénzeszköz</t>
  </si>
  <si>
    <t xml:space="preserve">VII. Államháztartáson kívülről átvett pénzeszközök </t>
  </si>
  <si>
    <t>VII. Általános tartalék</t>
  </si>
  <si>
    <t>VIII. Céltartalék</t>
  </si>
  <si>
    <t xml:space="preserve">A. MŰKÖDÉSI KÖLTSÉGVETÉSI BEVÉTELEK ÖSSZESEN </t>
  </si>
  <si>
    <t>A. MŰKÖDÉSI KÖLTSÉGVETÉSI KIADÁSOK ÖSSZESEN</t>
  </si>
  <si>
    <t xml:space="preserve">I. Betétek visszavonása </t>
  </si>
  <si>
    <t xml:space="preserve">I. Szabad pénzeszközök betétként való elhelyezése </t>
  </si>
  <si>
    <t xml:space="preserve">II. Költségv.-i hiány belső finansz.-ra szolgáló kv.-i, váll.-i maradv. Igénybevét. </t>
  </si>
  <si>
    <t xml:space="preserve">II. Értékpapír vásárlás </t>
  </si>
  <si>
    <t>III. Irányító szervi támogatása</t>
  </si>
  <si>
    <t xml:space="preserve">III. Irányító szervi támogatás kiutalása </t>
  </si>
  <si>
    <t>IV. Értékpapír kibocsátás, értékesítés, beváltás</t>
  </si>
  <si>
    <t xml:space="preserve">IV. Hitel, kölcsön törlesztése </t>
  </si>
  <si>
    <t xml:space="preserve">V. Hitel, kölcsön felvétele </t>
  </si>
  <si>
    <t>B. Finanszírozási bevételek összesen</t>
  </si>
  <si>
    <t xml:space="preserve">B. Finanszírozási kiadások összesen </t>
  </si>
  <si>
    <t xml:space="preserve">C. MŰKÖDÉSI BEVÉTELEK MINDÖSSZESEN (A+B) </t>
  </si>
  <si>
    <t xml:space="preserve">C. MŰKÖDÉSI KIADÁSOK MINDÖSSZESEN (A+B) </t>
  </si>
  <si>
    <t xml:space="preserve">I. Felhalmozási és tőke jellegű bevételek </t>
  </si>
  <si>
    <t>I. Beruházási kiadások ÁFÁ-val</t>
  </si>
  <si>
    <t>II. Központi költségvetésből kapott támogatás</t>
  </si>
  <si>
    <t xml:space="preserve">II. Felújítási kiadások ÁFÁ-val </t>
  </si>
  <si>
    <t xml:space="preserve">III.Egyéb költségvetési támogatás államháztartáson belülről </t>
  </si>
  <si>
    <t xml:space="preserve">III. Egyéb felhalmozási kiadások </t>
  </si>
  <si>
    <t xml:space="preserve">IV. Államháztartáson kívülről átvett pénzeszközök </t>
  </si>
  <si>
    <t xml:space="preserve">IV. Általános tartalék </t>
  </si>
  <si>
    <t xml:space="preserve">V. Céltartalék </t>
  </si>
  <si>
    <t xml:space="preserve">D. FELHALMOZÁSI KÖLTSÉGVETÉSI BEVÉTELEK ÖSSZESEN </t>
  </si>
  <si>
    <t>D. FELHALMOZÁSI KÖLTSÉGVETÉSI KIADÁSOK ÖSSZESEN</t>
  </si>
  <si>
    <t>II. Pénzügyi lízing tőketörlesztése</t>
  </si>
  <si>
    <t xml:space="preserve">IV.  Értékpapír vásárlása </t>
  </si>
  <si>
    <t>V. Hitel, kölcsön felvétel</t>
  </si>
  <si>
    <t xml:space="preserve">V. Hitel, kölcsön törlesztése </t>
  </si>
  <si>
    <t>E. Finanszírozási bevételek összesen</t>
  </si>
  <si>
    <t xml:space="preserve">E. Finanszírozási kiadások összesen </t>
  </si>
  <si>
    <t xml:space="preserve">F. FELHALMOZÁSI BEVÉTELEK MINDÖSSZESEN (D+E) </t>
  </si>
  <si>
    <t xml:space="preserve">F. FELHALMOZÁSI KIADÁSOK MINDÖSSZESEN (D+E) </t>
  </si>
  <si>
    <t>G. BEVÉTELEK MINDÖSSZESEN (C+F)</t>
  </si>
  <si>
    <t>G. KIADÁSOK MINDÖSSZESEN (C+F)</t>
  </si>
  <si>
    <t>Ezer Ft-ban</t>
  </si>
  <si>
    <t>Működési bevételek</t>
  </si>
  <si>
    <t xml:space="preserve">  BEVÉTELEK JOGCÍMEI</t>
  </si>
  <si>
    <t>Önkormányzat</t>
  </si>
  <si>
    <t>Költségvetési szerv</t>
  </si>
  <si>
    <t xml:space="preserve">Összesen </t>
  </si>
  <si>
    <t>Óvoda</t>
  </si>
  <si>
    <t xml:space="preserve">I. Működési bevételek </t>
  </si>
  <si>
    <t xml:space="preserve">1. Közhatalmi bevétel </t>
  </si>
  <si>
    <t xml:space="preserve">2. Intézményi működési bevétel </t>
  </si>
  <si>
    <t>Szolgáltatások ellenértékének bevétele</t>
  </si>
  <si>
    <t>Egyéb bevételek</t>
  </si>
  <si>
    <t xml:space="preserve">3. Intézmények egyéb sajátos bevételei </t>
  </si>
  <si>
    <t xml:space="preserve">4. Kapott kamatok </t>
  </si>
  <si>
    <t xml:space="preserve">II. Önkormányzatok sajátos működési bevételei </t>
  </si>
  <si>
    <t xml:space="preserve">1. Helyi adók </t>
  </si>
  <si>
    <t>Építményadó</t>
  </si>
  <si>
    <t>Magánszemélyek kommunális adója</t>
  </si>
  <si>
    <t>Iparűzési adó állandó jelleggel végzett iparűzési tevékenység után</t>
  </si>
  <si>
    <t xml:space="preserve">2. Átengedett központi adók </t>
  </si>
  <si>
    <t>Gépjárműadó</t>
  </si>
  <si>
    <t>3. Bírságok, pótlékok</t>
  </si>
  <si>
    <t xml:space="preserve">4. Talajterhelési díj </t>
  </si>
  <si>
    <t>III. Az önkorm. ált. működ.-nek és ágazati felad. támogat.</t>
  </si>
  <si>
    <t xml:space="preserve">1. Önkormányzatok működésének általános támogatása </t>
  </si>
  <si>
    <t xml:space="preserve">2. Óvodapedagógusok, és az óvodapedagógusok nevelő munkáját közvetlenül segítők bértámogatása </t>
  </si>
  <si>
    <t xml:space="preserve">3. Óvoda működtetési támogatás </t>
  </si>
  <si>
    <t xml:space="preserve">4. Ingyenes és kedvezményes gyermekétkeztetés támogatása </t>
  </si>
  <si>
    <t xml:space="preserve">5. Társulás által fenntartott óvodákba bejáró gyermekek utazásának támogatása </t>
  </si>
  <si>
    <t xml:space="preserve">6. Egyes jövedelempótló támogatások kiegészítése </t>
  </si>
  <si>
    <t xml:space="preserve">7. Hozzájárulás a pénzbeli szociális ellátásokhoz </t>
  </si>
  <si>
    <t xml:space="preserve">8. Egyes szociális és gyermekjóléti feladatok támogatása </t>
  </si>
  <si>
    <t xml:space="preserve">9. A települési önk.-ok által az idősek átmeneti és tartós, valamint a hajléktalan személyek részére nyújtott tartós szocális szakosított ellátási feladatok támogatása </t>
  </si>
  <si>
    <t xml:space="preserve">10. Könyvtári, közművelődési és múzeumi feladatok támogatása </t>
  </si>
  <si>
    <t xml:space="preserve">11. Települési önk.-ok által fenntartott, illetve támogatott előadó-művészeti szervezetek támogatása </t>
  </si>
  <si>
    <t>IV. Központosított előirányzatok</t>
  </si>
  <si>
    <t xml:space="preserve">V. Önkorm. kiegészítő támogatása </t>
  </si>
  <si>
    <t xml:space="preserve"> Egyéb működést elősegítő bevétel</t>
  </si>
  <si>
    <t xml:space="preserve">VI. Egyéb kv.-i támog. államházt.-on belülről  </t>
  </si>
  <si>
    <t>VII.  Államháztartáson kívülről átvett pénzeszköz</t>
  </si>
  <si>
    <t>Munkáltatói kamatmentes kölcsön visszatérülése</t>
  </si>
  <si>
    <t xml:space="preserve">A. Működési költségvetési bevételek összesen (I.+…VII.) </t>
  </si>
  <si>
    <t xml:space="preserve">II. Költségv.-i hiány belső finansz.-ra szolgáló kv.-i, váll.-i maradvány igénybevétele </t>
  </si>
  <si>
    <t xml:space="preserve">III. Irányító szerv támogatása </t>
  </si>
  <si>
    <t xml:space="preserve">IV. Értékpapír kibocsátás, értékesítés, beváltás </t>
  </si>
  <si>
    <t>B. Finanszírozási bevételek összesen (I.+...V.)</t>
  </si>
  <si>
    <t>C. MŰKÖDÉSI BEVÉTELEK MINDÖSSZESEN (A+B)</t>
  </si>
  <si>
    <t xml:space="preserve">Felhalmozási bevételek </t>
  </si>
  <si>
    <t xml:space="preserve">Önkormányzat </t>
  </si>
  <si>
    <t xml:space="preserve">1. Tárgyi eszközök, immateriális javak értékesítése </t>
  </si>
  <si>
    <t>Telek értékesítés</t>
  </si>
  <si>
    <t xml:space="preserve">2. Önkormányzatok sajátos felhalm.-i és tőkebevételei </t>
  </si>
  <si>
    <t xml:space="preserve">3. Pénzügyi befektetések bevételei </t>
  </si>
  <si>
    <t xml:space="preserve">4. Üzemeltetésből, koncesszióból származó bevételek </t>
  </si>
  <si>
    <t xml:space="preserve">II. Központi költségvetésből kapott támogatás </t>
  </si>
  <si>
    <t xml:space="preserve">III. Egyéb költségv.-i támogat. államházt.-on belülről </t>
  </si>
  <si>
    <t>KEOP-6.2.0/A/11-2011-0135 házi komposztálás</t>
  </si>
  <si>
    <t>IV. Államháztartáson kívülről átvett pénzeszköz</t>
  </si>
  <si>
    <t xml:space="preserve">D. Felhalmozási költségvetési bevételek összesen (I.+…IV.) </t>
  </si>
  <si>
    <t>E. Finanszírozási bevételek összesen (I+II+III+IV+V)</t>
  </si>
  <si>
    <t>F. FELHALMOZÁSI BEVÉTELEK MINDÖSSZESEN (D+E))</t>
  </si>
  <si>
    <t>G. Bevétel mindösszesen: (C+F)</t>
  </si>
  <si>
    <t xml:space="preserve">     Önkormányzat 2013. évi működési és felhalmozási költségvetés bevételi előirányzat feladatonként </t>
  </si>
  <si>
    <t xml:space="preserve">MŰKÖDÉSI KÖLTSÉGVETÉS                                                                                                                                            </t>
  </si>
  <si>
    <t xml:space="preserve">Kötelező feladatok </t>
  </si>
  <si>
    <t xml:space="preserve">Önként vállalt feladat </t>
  </si>
  <si>
    <t xml:space="preserve">Állami (államigazg.) feladat </t>
  </si>
  <si>
    <t>Összesen</t>
  </si>
  <si>
    <t>III. Önkorm. ált.  működésének és ágazati felad. támogatása</t>
  </si>
  <si>
    <t>V. Önkormányzatok kiegészítő támogatása</t>
  </si>
  <si>
    <t xml:space="preserve">VI. Egyéb költségv.-i támog. államházt.-on belülről </t>
  </si>
  <si>
    <t>VII. Államháztartáson kívülről átvett pénzeszköz</t>
  </si>
  <si>
    <t xml:space="preserve">A. Működési költségvetési bevételek összesen (I+VI+VII) </t>
  </si>
  <si>
    <t>B. Finanszírozási bevételek összesen (I+I+III)</t>
  </si>
  <si>
    <t xml:space="preserve">FELHALMOZÁSI KÖLTSÉGVETÉS                                                                                                                                  </t>
  </si>
  <si>
    <t>2. Önkormányzatok sajátos felhal-i és tőkebevételei</t>
  </si>
  <si>
    <t xml:space="preserve">D. Felhalmozási költségvetési bevételek összesen (I.+…IV) </t>
  </si>
  <si>
    <t>E. Finanszírozási bevételek összesen (I+II+III)</t>
  </si>
  <si>
    <t>F. FELHALMOZÁSI BEVÉTELEK MINDÖSSZESEN (D+E)</t>
  </si>
  <si>
    <t>G. Bevétel mindösszesen:( C+F)</t>
  </si>
  <si>
    <t>Kötelező feladatok</t>
  </si>
  <si>
    <t>III. Az önkorm. ált. működésének és ágazati felad. Támogatása</t>
  </si>
  <si>
    <t xml:space="preserve">VI. Egyéb költségvetési támogat. államháztartáson belülről  </t>
  </si>
  <si>
    <t>III: Irányító szerv támogatása</t>
  </si>
  <si>
    <t>B. Finanszírozási bevételek összesen (I.+…IV.)</t>
  </si>
  <si>
    <t xml:space="preserve">     Önkormányzat 2013. évi FELHALMOZÁSI KÖLTSÉGVETÉS bevételi előirányzatai feladatonként </t>
  </si>
  <si>
    <t xml:space="preserve">Önkorm. </t>
  </si>
  <si>
    <t>III. Irányító szerv támogatása</t>
  </si>
  <si>
    <t>E. Finanszírozási bevételek összesen (I+...IV)</t>
  </si>
  <si>
    <t>G. Bevételek mindösszesen (C+F)</t>
  </si>
  <si>
    <t>Működési</t>
  </si>
  <si>
    <t>III. Az önkorm. ált. működésének és ágazati felad. támogatása</t>
  </si>
  <si>
    <t>Felhalmozási</t>
  </si>
  <si>
    <t>Az önkormányzat 2013. évi működési költségvetés bevételi előirányzataiállamigazgatási feladatonként</t>
  </si>
  <si>
    <t>Bevételek jogcímea</t>
  </si>
  <si>
    <t>Költségvetés szerv</t>
  </si>
  <si>
    <t>III. Az önkorm. ált. működésének és ágazati felad. támogat.</t>
  </si>
  <si>
    <t xml:space="preserve">6. Egyes jövedelempótló támogatgások kiegészítése </t>
  </si>
  <si>
    <t xml:space="preserve">8. Egyes szociális és gyermekjóléti feladataok támogatása </t>
  </si>
  <si>
    <t xml:space="preserve">VI. Egyéb költségvetési támogatás államhátartáson belülről  </t>
  </si>
  <si>
    <t xml:space="preserve">III. Értékpapír kibocsátás, értékesítés, beváltás </t>
  </si>
  <si>
    <t>IV. Hitel, kölcsön felvétel</t>
  </si>
  <si>
    <t>Államigazgatási feladatok</t>
  </si>
  <si>
    <t>F. FELHALMOZÁSI BEVÉTELEK MINDÖSSZESEN (D+D)</t>
  </si>
  <si>
    <t>G. Bevételek mindösszesen: (C+F)</t>
  </si>
  <si>
    <t xml:space="preserve"> Kiadások JOGCÍMEI</t>
  </si>
  <si>
    <t xml:space="preserve">Önként vállalt feladatok </t>
  </si>
  <si>
    <t>Állami (Államigazg.) feladat</t>
  </si>
  <si>
    <t xml:space="preserve">II. Munkaadót terhelő járulékok és szoc. hozzájár. adó </t>
  </si>
  <si>
    <t>III. Dologi kiadások</t>
  </si>
  <si>
    <t xml:space="preserve">IV. Ellátottak pénzbeli juttatásai </t>
  </si>
  <si>
    <t xml:space="preserve">V. Egyéb működési kiadások összesen </t>
  </si>
  <si>
    <t>1. Költségv.-i támogatás államházt.-on belülre</t>
  </si>
  <si>
    <t>2. Pénzeszköz átadás államháztartáson kívülre</t>
  </si>
  <si>
    <t>3. Társadalom-, szoc.politikai és egyéb juttatás, támogat.</t>
  </si>
  <si>
    <t>4. Működési célú kamatkiadás</t>
  </si>
  <si>
    <t xml:space="preserve">5. Fejlesztési célú kamatkiadás </t>
  </si>
  <si>
    <t xml:space="preserve">A. Működési költségvetés kiadásai összesen </t>
  </si>
  <si>
    <t xml:space="preserve">FELHALMOZÁSI KÖLTSÉGVETÉS </t>
  </si>
  <si>
    <t>III. Egyéb felhalmozási kiadások összesen</t>
  </si>
  <si>
    <t>2. Pénzeszköz átadás államházt.-on kívülre</t>
  </si>
  <si>
    <t xml:space="preserve">3. Pénzügyi befektetésekkel kapcsolatos kiadás </t>
  </si>
  <si>
    <t>IV. Általános tartalék</t>
  </si>
  <si>
    <t>V. Céltartalék</t>
  </si>
  <si>
    <t>D. FELHALMOZÁSI KÖLTSÉGV.-I KIADÁSOK ÖSSZ.</t>
  </si>
  <si>
    <t>G. KIADÁS MINDÖSSZESEN (C+F)</t>
  </si>
  <si>
    <t xml:space="preserve"> KIADÁSOK JOGCÍMEI</t>
  </si>
  <si>
    <t>8/A melléklet a      (    ) önkormányzati rendelethez</t>
  </si>
  <si>
    <t>MŰKÖDÉSI KÖLTSÉGVETÉS</t>
  </si>
  <si>
    <t>Kiadások jogcímei</t>
  </si>
  <si>
    <t>Az ÖNKORMÁNYZAT  2013. működési költségvetés kiadási előirányzatai államigazgatási feladatonként</t>
  </si>
  <si>
    <t>Beruházási feladat</t>
  </si>
  <si>
    <t>Rendezési terv módosítás</t>
  </si>
  <si>
    <t>ÉMOP-3.1.2/E-11 településrekonstrukció az árvíz sújtotta Spfala községben</t>
  </si>
  <si>
    <t>Térfigyelő rendszer</t>
  </si>
  <si>
    <t>Házi komposztálás</t>
  </si>
  <si>
    <t>Beruházás összesen</t>
  </si>
  <si>
    <t>Felújítási feladat</t>
  </si>
  <si>
    <t>Felújítás összesen</t>
  </si>
  <si>
    <t xml:space="preserve">Céltartalék célonkénti részletezése </t>
  </si>
  <si>
    <t xml:space="preserve">            Ezer Ft-ban</t>
  </si>
  <si>
    <t>Megnevezés</t>
  </si>
  <si>
    <t>Előirányzat összege</t>
  </si>
  <si>
    <t xml:space="preserve"> </t>
  </si>
  <si>
    <t>Céltartalék  összesen</t>
  </si>
  <si>
    <t xml:space="preserve">Költségvetési szervek engedélyezett létszáma </t>
  </si>
  <si>
    <t xml:space="preserve">Engedélyezett létszám (fő) </t>
  </si>
  <si>
    <t>Óvodai nevelés</t>
  </si>
  <si>
    <t xml:space="preserve">    14. melléklet a       (      ) önkormányzati rendelethez </t>
  </si>
  <si>
    <t xml:space="preserve">Közfoglalkoztatottak engedelyezett létszáma </t>
  </si>
  <si>
    <t xml:space="preserve">4 órás </t>
  </si>
  <si>
    <t xml:space="preserve">6 órás </t>
  </si>
  <si>
    <t xml:space="preserve">8 órás </t>
  </si>
  <si>
    <t>közfoglalkoztatott</t>
  </si>
  <si>
    <t xml:space="preserve">Az önkormányzat saját bevételeinek és az adósságot keletkeztető ügyleteiből eredő fizetési kötelezettségének bemutatása*  </t>
  </si>
  <si>
    <t>ezer Ft</t>
  </si>
  <si>
    <t>2013. év</t>
  </si>
  <si>
    <t xml:space="preserve">2014. év </t>
  </si>
  <si>
    <t>2015. év</t>
  </si>
  <si>
    <t xml:space="preserve">2016. év </t>
  </si>
  <si>
    <t>2017. év</t>
  </si>
  <si>
    <t>2018. év</t>
  </si>
  <si>
    <t>2019. év</t>
  </si>
  <si>
    <t>2020. év</t>
  </si>
  <si>
    <t>2021. év</t>
  </si>
  <si>
    <t>2022. év</t>
  </si>
  <si>
    <t>2023. év</t>
  </si>
  <si>
    <t>2024. év</t>
  </si>
  <si>
    <t>2025. év</t>
  </si>
  <si>
    <t>2025. után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</si>
  <si>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</si>
  <si>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</si>
  <si>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</si>
  <si>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</si>
  <si>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</si>
  <si>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</si>
  <si>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</si>
  <si>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</si>
  <si>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</si>
  <si>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</si>
  <si>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</si>
  <si>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</si>
  <si>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</si>
  <si>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</si>
  <si>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</si>
  <si>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 xml:space="preserve">* Az államháztartásról szóló 2011. évi CXCV. törvény 23. § (2) bekezdés g) pontja alapján </t>
  </si>
  <si>
    <t>KIMUTATÁS</t>
  </si>
  <si>
    <t>azon fejlesztési célokról, amelyek megvalósításához a Magyarország gazdasági stabilitásáról szóló 2011. évi CXCIV. törvény 3. § (1) szerinti adósságot keletkeztető ügylet megkötése válik vagy válhat szükségessé, az adósságot keletkeztető ügyletek várható összegével együtt</t>
  </si>
  <si>
    <t>Adósságot keletkeztető ügylet megnevezése</t>
  </si>
  <si>
    <t>Ügylet várható értéke</t>
  </si>
  <si>
    <t>I. Fejlesztési cél, amelyek megvalósításához adósságot keletkeztető ügylet megkötése válik, vagy válhat szükségessé</t>
  </si>
  <si>
    <t xml:space="preserve">1. </t>
  </si>
  <si>
    <t>2.</t>
  </si>
  <si>
    <t>3.</t>
  </si>
  <si>
    <t xml:space="preserve">II. Adósságot keletkeztető más ügyletek </t>
  </si>
  <si>
    <t>1.</t>
  </si>
  <si>
    <t xml:space="preserve">KIMUTATÁS </t>
  </si>
  <si>
    <t xml:space="preserve">a saját bevételek összegéről </t>
  </si>
  <si>
    <t>Saját bevétel megnevezése *</t>
  </si>
  <si>
    <t xml:space="preserve">Helyi adóból származó bevétel </t>
  </si>
  <si>
    <t xml:space="preserve">Az önkormányzati vagyon és az önkormányzatot megillető vagyoni értékű jog értékesítéséből és hasznosításából származó bevétel </t>
  </si>
  <si>
    <t xml:space="preserve">Osztalék, koncessziós díj és hozambevétel </t>
  </si>
  <si>
    <t xml:space="preserve">Tárgyieszköz értékesítéséből származó bevétel </t>
  </si>
  <si>
    <t xml:space="preserve">Immateriális jószág értékesítéséből származó bevétel </t>
  </si>
  <si>
    <t xml:space="preserve">Részvény értékesítéséből származó bevétel </t>
  </si>
  <si>
    <t xml:space="preserve">Részesedés értékesítéséből származó bevétel </t>
  </si>
  <si>
    <t xml:space="preserve">Vállalat értékesítéséből vagy privatizációból származó bevétel </t>
  </si>
  <si>
    <t>Kezeséggel kapcsolatos megtérülés</t>
  </si>
  <si>
    <t>Saját bevétel összesen</t>
  </si>
  <si>
    <t xml:space="preserve">* Az adósságot keletkeztető ügyletekhez történő hozzájárulás részletes szabályairól szóló 353/2011. (XII.30.) Korm. rendelet 2. § alapján </t>
  </si>
  <si>
    <t xml:space="preserve">az adósságot keletkeztető ügyletekből eredő fizetési kötelezettségek futamidő végéig fennálló összegéről </t>
  </si>
  <si>
    <t>Adósságot keltkeztető ügylet megnevezése **</t>
  </si>
  <si>
    <t xml:space="preserve">Összeg </t>
  </si>
  <si>
    <t xml:space="preserve">Hitel felvételéből eredő aktuális tőketartozás </t>
  </si>
  <si>
    <t xml:space="preserve">Kölcsön felvételéből eredő aktuális tőketartozás </t>
  </si>
  <si>
    <t xml:space="preserve">Hitel átvállalásából eredő aktuális tőketartozás </t>
  </si>
  <si>
    <t xml:space="preserve">Kölcsön átvállalásából eredő aktuális tőketartozás </t>
  </si>
  <si>
    <t>A számvitlei törvény (SZt.) szerinti hitelviszonyt megtestesítő értékpapír forgalomba hozatal napjától a beváltás napjáig, kamatozó értékpapír esetén annak névértéke</t>
  </si>
  <si>
    <t>Egyéb értékpapír vételára</t>
  </si>
  <si>
    <t xml:space="preserve">Váltó kibocsátása a kibocsátás napjától a beváltás napjáig és a váltóval kiváltott kötelezettségell megegyező, kamatot nem tartalmazó értéke </t>
  </si>
  <si>
    <t xml:space="preserve">A Szt. szerinti pénzügyi lízing lízingbevevői félként történő megkötése a lízing futamideje alatt és a lizingszerződésben kikötött tőkerész hátralévő összege. </t>
  </si>
  <si>
    <t xml:space="preserve">A visszavásárlási kötelezettség kikötésével megkötött adásvételi szerződés eladói félként történő megkötése - ideértve a Szt. szerinti valódi penziós és óvadéki repóügyleteket is - a visszavásárlásig, és a kikötöttvisszavásárlási ár </t>
  </si>
  <si>
    <t>Szerződésben kapott, 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</si>
  <si>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</si>
  <si>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 xml:space="preserve">Adósságot keletkeztető ügyletekből eredő fizetési kötelezettség  összesen </t>
  </si>
  <si>
    <t xml:space="preserve">** Magyarország gazdasági stabilitásáról szóló 2011. évi CXCIV törvény 3. §  (1) bekezdése alapján </t>
  </si>
  <si>
    <t>a kezességvállalásokból a kezesség érvényesíthetőségeig fennálló kötelezettségekről</t>
  </si>
  <si>
    <t xml:space="preserve">ezer Ft </t>
  </si>
  <si>
    <t xml:space="preserve">Kezességvállalás megnevezése </t>
  </si>
  <si>
    <t>Adatszolgáltatás az önkormányzat felügyelete alá tartozó</t>
  </si>
  <si>
    <t xml:space="preserve">  költségvetési szerv által elismert tartozásállományról </t>
  </si>
  <si>
    <t>2013. ......................... hó</t>
  </si>
  <si>
    <t>Költségvetési szerv neve:</t>
  </si>
  <si>
    <t xml:space="preserve">Eredeti éves költségvetés kiadási előirányzata:            </t>
  </si>
  <si>
    <t>Eredeti éves költségvetés kiadási előirányzat 10 %-a</t>
  </si>
  <si>
    <t xml:space="preserve">(%= az önkormányzat költségvetési rendeletében meghatározott mérték)  </t>
  </si>
  <si>
    <t>sorsz.</t>
  </si>
  <si>
    <t>........ napon túli</t>
  </si>
  <si>
    <t>Tartozásállomány megnevezése</t>
  </si>
  <si>
    <t xml:space="preserve">tartozásállomány </t>
  </si>
  <si>
    <t xml:space="preserve">Állammal szembeni tartozások </t>
  </si>
  <si>
    <t>Központi költségvetési szervekkel szemben fennálló tartozás</t>
  </si>
  <si>
    <t xml:space="preserve">Elkülönített állami pénzalapokkal  szembeni tartozás </t>
  </si>
  <si>
    <t>TB alapokkal szembeni tartozás</t>
  </si>
  <si>
    <t>Tartozásállomány önkormányzatok  és intézményeik felé</t>
  </si>
  <si>
    <t xml:space="preserve">Szállítókkal szembeni tartozásállomány </t>
  </si>
  <si>
    <t>Egyéb tartozásállomány</t>
  </si>
  <si>
    <t xml:space="preserve">(x) Az önkormányzat költségvetési rendeletének ....... §-ában </t>
  </si>
  <si>
    <t>meghatározott határnapon túli tartozásállomány.</t>
  </si>
  <si>
    <t xml:space="preserve">........................ 2013. ............ hó .... nap </t>
  </si>
  <si>
    <t>..........................................</t>
  </si>
  <si>
    <t xml:space="preserve"> költségvetési szerv vezetője </t>
  </si>
  <si>
    <t>21. melléklet a     (    ) önkormányzati rendelethez</t>
  </si>
  <si>
    <t>Európai Uniós forrásból finanszírozott támogatással megvalósuló programok, projektek bevételei, kiadásai</t>
  </si>
  <si>
    <t xml:space="preserve">EU-s projekt címe: </t>
  </si>
  <si>
    <t xml:space="preserve">Projekt azonosítója: </t>
  </si>
  <si>
    <t>KEOP-6.2.0/A/11-2011-0135</t>
  </si>
  <si>
    <t>ezer Ft-ban</t>
  </si>
  <si>
    <t xml:space="preserve">Bevételek </t>
  </si>
  <si>
    <t>Saját erő</t>
  </si>
  <si>
    <t>Saját erőből központi támogatás</t>
  </si>
  <si>
    <t xml:space="preserve">EU-s forrás </t>
  </si>
  <si>
    <t xml:space="preserve">Társfinanszírozás </t>
  </si>
  <si>
    <t xml:space="preserve">Hitel </t>
  </si>
  <si>
    <t xml:space="preserve">Egyéb forrás </t>
  </si>
  <si>
    <t xml:space="preserve">Bevételek összesen </t>
  </si>
  <si>
    <t xml:space="preserve">Kiadások </t>
  </si>
  <si>
    <t>megbízási díj</t>
  </si>
  <si>
    <t>járulék</t>
  </si>
  <si>
    <t>egyéb beruházás</t>
  </si>
  <si>
    <t xml:space="preserve">Kadások összesen </t>
  </si>
  <si>
    <t xml:space="preserve">a közvetett támogatások tervezett összegéről </t>
  </si>
  <si>
    <t xml:space="preserve">Ezer Ft-ban </t>
  </si>
  <si>
    <t xml:space="preserve">Közvetett támogatás megnevezése </t>
  </si>
  <si>
    <t>Közvetett támogatás tervezett összege</t>
  </si>
  <si>
    <t xml:space="preserve">Ellátottak térítési díjának, illetve kártérítésének méltányossági alapon történő elengedésének összege  </t>
  </si>
  <si>
    <t xml:space="preserve">Lakosság részére lakásépítéshez, lakásfelújításhoz nyújtott kölcsönök elngedésének összege </t>
  </si>
  <si>
    <t>Helyi adónál biztosított kedvezmény összege</t>
  </si>
  <si>
    <t xml:space="preserve">Ebből: </t>
  </si>
  <si>
    <t xml:space="preserve">       - építményadó</t>
  </si>
  <si>
    <t xml:space="preserve">       - telekadó</t>
  </si>
  <si>
    <t xml:space="preserve">       - vállalkozások kommunális adója</t>
  </si>
  <si>
    <t xml:space="preserve">       - magánszemélyek kommunális adója</t>
  </si>
  <si>
    <t xml:space="preserve">       - idegenforgalmi adó tartózkodás után </t>
  </si>
  <si>
    <t xml:space="preserve">       - idegenforgalmi adó épületek után </t>
  </si>
  <si>
    <t xml:space="preserve">       - iparűzési adó állandó jelleggel végzett iparűzési tevékenység után </t>
  </si>
  <si>
    <t xml:space="preserve">       - iparűzési adó ideiglenes jelleggel végzett iparűzési tevék. után </t>
  </si>
  <si>
    <t>Gépjárműadónál biztosított kedvezmény összege</t>
  </si>
  <si>
    <t>Helyi adónál biztosított mentesség összege</t>
  </si>
  <si>
    <t>Gépjárműadónál biztosított mentesség összege</t>
  </si>
  <si>
    <t>Helyiségek, eszközök hasznosításából származó kedvezmény összege</t>
  </si>
  <si>
    <t>Helyiségek, eszközök hasznosításából származó mentesség összege</t>
  </si>
  <si>
    <t>Egyéb nyújtott kedvezmény vagy kölcsön elengedésének összege</t>
  </si>
  <si>
    <t xml:space="preserve">ÖSSZESEN </t>
  </si>
  <si>
    <t xml:space="preserve">Szöveges indokolás: </t>
  </si>
  <si>
    <t>Adómentesség</t>
  </si>
  <si>
    <t>A helyi adókról szóló 1990. évi C törvény 3. § (2) bekezdése értelmében</t>
  </si>
  <si>
    <t xml:space="preserve">adómentes valamennyi helyi adó alól az egyesület, az alapítvány, a közszolgáltató szervezet, a köztestület, </t>
  </si>
  <si>
    <t xml:space="preserve">az önkéntes kölcsönös biztosító pénztár, a magányugdíjpénztár, és - kizárólag </t>
  </si>
  <si>
    <t xml:space="preserve">a helyi iparűzési adó vonatkozásában - a közhasznú, kiemelkedően közhasznú szervezetnek </t>
  </si>
  <si>
    <t xml:space="preserve">minősülő nonprofit gazdasági társaság abban az adóévben, amelyet megelőző adóévben </t>
  </si>
  <si>
    <t xml:space="preserve">folytatott vállalkozási tevékenységéből származó jövedelme (nyeresége) után sem bel-, sem </t>
  </si>
  <si>
    <t xml:space="preserve">külföldön adófizetési kötelezettsége  nem keletkezett.  </t>
  </si>
  <si>
    <t xml:space="preserve">Gépjárműadó vonatkozásában mentes az adó alól: az egyesület, az alapítvány a tulajdonában lévő </t>
  </si>
  <si>
    <t>gépjármű után, feltéve, ha a tárgyévet megelőző évben társasági adófizetési kötelezettsége nem keletkezett,</t>
  </si>
  <si>
    <t xml:space="preserve">az egyház tulajdonában lévő gépjármű, a költségvetési szerv . A létesítményi tűzoltóságot fenntartó gazdasági </t>
  </si>
  <si>
    <t>szervezetek azon tűzoltó szerkocsinak minősülő gépjárművei, melyek riasztás esetén rész vesznek a tűz elleni</t>
  </si>
  <si>
    <t>védekezésben, illetve a műszaki mentésben.</t>
  </si>
  <si>
    <t xml:space="preserve">Mentes bejelentésre a súlyos mozgáskorlátozott személy, a súlyos mozgáskorlátozott </t>
  </si>
  <si>
    <t xml:space="preserve">Kiskorú, a cselekvőképességet korlátozó (kizáró) gondnokság alatt álló súlyos mozgáskorlátozott nagykorú </t>
  </si>
  <si>
    <t xml:space="preserve">személyt rendszeresen szállító, vele közös háztartásban élő szülő (mentességre jogosult adóalany) egy darab, </t>
  </si>
  <si>
    <t xml:space="preserve">100 KW teljesítményt el nem érő, nem személytaxiként üzemelő személygépkocsija után legfeljebb 13.000 forint erejéig. </t>
  </si>
  <si>
    <t xml:space="preserve">Ha a mentességre jogosult adóalany adóalanyisága és adókötelezettsége az adóévben több személygépkocsija után  </t>
  </si>
  <si>
    <t xml:space="preserve">is fenn áll, akkor a legkisebb teljesítményű személygépkocsi után jár. Mentes továbbá a kizárólag elektromos hajtómotorral </t>
  </si>
  <si>
    <t xml:space="preserve">ellátott személygépkocsi. 2012. évben a mentesség 1.712.365,-Ft.  </t>
  </si>
  <si>
    <t>Adókedvezmény</t>
  </si>
  <si>
    <t xml:space="preserve">Gépjárműadó vonatkozásában az adózókat 2012. évben a légrugós vagy azzal egyenértékű rugózási </t>
  </si>
  <si>
    <t xml:space="preserve">rendszerű járművek, valamint a tehergépjárművek és az autóbuszok környezetvédelmi osztályba </t>
  </si>
  <si>
    <t xml:space="preserve">sorolásától függően illeti meg különböző mértékő kedvezmény.Kedvezmény illeti meg azokat a tehergépjárműveket is </t>
  </si>
  <si>
    <t>amelyek a kombinált szállítási formát a törvényben meghatározott feltételekkel követik.</t>
  </si>
  <si>
    <t>A műbizonylatok alapján 2012. évre a kedvezmény: 5.463.150,-Ft.</t>
  </si>
  <si>
    <t xml:space="preserve">   2013. évi  ELŐIRÁNYZAT-FELHASZNÁLÁSI TERV</t>
  </si>
  <si>
    <t xml:space="preserve">Hónap </t>
  </si>
  <si>
    <t xml:space="preserve">Költségvetési </t>
  </si>
  <si>
    <t xml:space="preserve">Folyószámla hitel </t>
  </si>
  <si>
    <t xml:space="preserve">Hitel/Kötvény </t>
  </si>
  <si>
    <t xml:space="preserve">Értékpapír </t>
  </si>
  <si>
    <t xml:space="preserve">Felvétel </t>
  </si>
  <si>
    <t xml:space="preserve">Törlesztés </t>
  </si>
  <si>
    <t>Kibocsátás</t>
  </si>
  <si>
    <t xml:space="preserve">Beváltás </t>
  </si>
  <si>
    <t xml:space="preserve">Eladás </t>
  </si>
  <si>
    <t xml:space="preserve">Vétel 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</si>
  <si>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</si>
  <si>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</si>
  <si>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</si>
  <si>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</si>
  <si>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</si>
  <si>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</si>
  <si>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</si>
  <si>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</si>
  <si>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</si>
  <si>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</si>
  <si>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</si>
  <si>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</si>
  <si>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 xml:space="preserve"> 4/C. melléklet a  6/2013. ( II.20. ). számú önkormányzati rendelethez</t>
  </si>
  <si>
    <t>7/C. melléklet a  6/2013. (II.20.). számú önkormányzati rendelethez</t>
  </si>
  <si>
    <t xml:space="preserve"> 10. melléklet a  6/2013. (II.20. ). számú önkormányzati rendelethez</t>
  </si>
  <si>
    <t xml:space="preserve"> 11. melléklet a  6/2013. (II.20.). számú önkormányzati rendelethez</t>
  </si>
  <si>
    <t xml:space="preserve"> 14. melléklet a  6/2013. ( II.20. ). számú önkormányzati rendelethez</t>
  </si>
  <si>
    <t xml:space="preserve"> 20. melléklet a  6/2013. ( II.20. ). számú önkormányzati rendelethez</t>
  </si>
  <si>
    <t>Eredeti</t>
  </si>
  <si>
    <t>Önkorm.</t>
  </si>
  <si>
    <t>Módosított</t>
  </si>
  <si>
    <t>Módosított 2013. június 30.</t>
  </si>
  <si>
    <t>12. Egyéb központi támogatás</t>
  </si>
  <si>
    <t>Szerkezetátalakítási tartalék</t>
  </si>
  <si>
    <t>Munkaügyi Központtól</t>
  </si>
  <si>
    <t>Bio Startmunka pályázat</t>
  </si>
  <si>
    <t>3. Pénzügyi befektetések bevételei</t>
  </si>
  <si>
    <t>4. Üzemeltetésből, koncesszióból származó bevételek</t>
  </si>
  <si>
    <t xml:space="preserve">     Önkormányzat 2013. évi működési és felhalmozási költségvetés bevételi előirányzat feladatonként mindösszesen</t>
  </si>
  <si>
    <r>
      <t>4.melléklet a 6/2013.(II.20.) önkormányzati rendelethez</t>
    </r>
    <r>
      <rPr>
        <vertAlign val="superscript"/>
        <sz val="10"/>
        <rFont val="Arial CE"/>
        <charset val="238"/>
      </rPr>
      <t>1, 2</t>
    </r>
  </si>
  <si>
    <t>Módosított  2013. június</t>
  </si>
  <si>
    <t>Önként vállalt feladatok</t>
  </si>
  <si>
    <t xml:space="preserve">    Rendszeres szociális segély</t>
  </si>
  <si>
    <t xml:space="preserve">    Foglalkoztatást helyettesítő támogatás</t>
  </si>
  <si>
    <t xml:space="preserve">    Lakásfenntartási támogatás</t>
  </si>
  <si>
    <t xml:space="preserve">    Egyszeri készpénzjuttatás</t>
  </si>
  <si>
    <t xml:space="preserve">    Közgyógyellátás</t>
  </si>
  <si>
    <t>Szennyvíztisztító telep vásárlás</t>
  </si>
  <si>
    <t>Pénzmaradvány felhasználás</t>
  </si>
  <si>
    <t xml:space="preserve">   Temetési segély</t>
  </si>
  <si>
    <t xml:space="preserve">   Ápolási díj</t>
  </si>
  <si>
    <t xml:space="preserve">   óvodáztatási támogatás</t>
  </si>
  <si>
    <t>Óvoda építése</t>
  </si>
  <si>
    <t>Vízóra felújítás</t>
  </si>
  <si>
    <r>
      <rPr>
        <vertAlign val="superscript"/>
        <sz val="10"/>
        <rFont val="Arial CE"/>
        <charset val="238"/>
      </rPr>
      <t>1</t>
    </r>
    <r>
      <rPr>
        <sz val="10"/>
        <rFont val="Arial CE"/>
        <family val="2"/>
        <charset val="238"/>
      </rPr>
      <t>Módosította a 11/2013. (VI. 26.) számú önkormányzati rendelet. Hatályos 2013. VI. 27-től.</t>
    </r>
  </si>
  <si>
    <r>
      <rPr>
        <vertAlign val="superscript"/>
        <sz val="10"/>
        <rFont val="Arial CE"/>
        <charset val="238"/>
      </rPr>
      <t>3</t>
    </r>
    <r>
      <rPr>
        <sz val="10"/>
        <rFont val="Arial CE"/>
        <family val="2"/>
        <charset val="238"/>
      </rPr>
      <t>Módosította a 15/2013. (IX. 23.) számú önkormányzati rendelet. Hatályos 2013. IX. 24-től.</t>
    </r>
  </si>
  <si>
    <r>
      <rPr>
        <vertAlign val="superscript"/>
        <sz val="10"/>
        <rFont val="Arial CE"/>
        <charset val="238"/>
      </rPr>
      <t>4</t>
    </r>
    <r>
      <rPr>
        <sz val="10"/>
        <rFont val="Arial CE"/>
        <charset val="238"/>
      </rPr>
      <t>Módosította 19/2013. (X. 15.) számú önkormányzati rendelet. Hatályos 2013. X. 16-tól.</t>
    </r>
  </si>
  <si>
    <t xml:space="preserve">     A 2013. évi költségvetés bevételi előirányzat módosítás mindösszesen</t>
  </si>
  <si>
    <t>Módosított 2013. szeptember 30.</t>
  </si>
  <si>
    <t>ÉMOP-3.1.2/E-11-2011-0040.Településrekonstrukció</t>
  </si>
  <si>
    <t>KEOP-4.9.0/A/11-2012-0055 orvosi rendelő</t>
  </si>
  <si>
    <r>
      <t xml:space="preserve">3 </t>
    </r>
    <r>
      <rPr>
        <sz val="10"/>
        <rFont val="Arial CE"/>
        <charset val="238"/>
      </rPr>
      <t>Módosította a 19/2013. (X. 15.) számú önkormányzati rendelet. Hatályos 2013. X. 16-tól.</t>
    </r>
  </si>
  <si>
    <r>
      <rPr>
        <vertAlign val="superscript"/>
        <sz val="10"/>
        <rFont val="Arial CE"/>
        <charset val="238"/>
      </rPr>
      <t xml:space="preserve">1 </t>
    </r>
    <r>
      <rPr>
        <sz val="10"/>
        <rFont val="Arial CE"/>
        <family val="2"/>
        <charset val="238"/>
      </rPr>
      <t>Módosította a 11/2013. (VI. 26.) számú önkormányzati rendelet. Hatályos 2013. VI. 27-től.</t>
    </r>
  </si>
  <si>
    <r>
      <rPr>
        <vertAlign val="superscript"/>
        <sz val="10"/>
        <rFont val="Arial CE"/>
        <charset val="238"/>
      </rPr>
      <t xml:space="preserve">2 </t>
    </r>
    <r>
      <rPr>
        <sz val="10"/>
        <rFont val="Arial CE"/>
        <family val="2"/>
        <charset val="238"/>
      </rPr>
      <t>Módosította a 13/2013. (VIII. 07.) számú önkormányzati rendelet. Hatályos 2013. VIII. 08-tól.</t>
    </r>
  </si>
  <si>
    <r>
      <rPr>
        <vertAlign val="superscript"/>
        <sz val="10"/>
        <rFont val="Arial CE"/>
        <charset val="238"/>
      </rPr>
      <t xml:space="preserve">3 </t>
    </r>
    <r>
      <rPr>
        <sz val="10"/>
        <rFont val="Arial CE"/>
        <charset val="238"/>
      </rPr>
      <t>Módosította a 19/2013. (X. 15.) számú önkormányzati rendelet. Hatályos 2013. X. 16-tól.</t>
    </r>
  </si>
  <si>
    <r>
      <rPr>
        <vertAlign val="superscript"/>
        <sz val="10"/>
        <rFont val="Arial CE"/>
        <charset val="238"/>
      </rPr>
      <t>2</t>
    </r>
    <r>
      <rPr>
        <sz val="10"/>
        <rFont val="Arial CE"/>
        <family val="2"/>
        <charset val="238"/>
      </rPr>
      <t>Módosította a 13/2013. (VIII. 07.) számú önkormányzati rendelet. Hatályos 2013. VIII. 08-tól.</t>
    </r>
  </si>
  <si>
    <r>
      <rPr>
        <vertAlign val="superscript"/>
        <sz val="10"/>
        <rFont val="Arial CE"/>
        <charset val="238"/>
      </rPr>
      <t xml:space="preserve">3 </t>
    </r>
    <r>
      <rPr>
        <sz val="10"/>
        <rFont val="Arial CE"/>
        <charset val="238"/>
      </rPr>
      <t>Módosította 19/2013. (X. 15.) számú önkormányzati rendelet. Hatályos 2013. X. 16-tól.</t>
    </r>
  </si>
  <si>
    <r>
      <rPr>
        <vertAlign val="superscript"/>
        <sz val="10"/>
        <rFont val="Arial CE"/>
        <charset val="238"/>
      </rPr>
      <t xml:space="preserve">1 </t>
    </r>
    <r>
      <rPr>
        <sz val="10"/>
        <rFont val="Arial CE"/>
        <family val="2"/>
        <charset val="238"/>
      </rPr>
      <t>Módosította a 11/2013. (VI. 26.) számú önkormányzati rendelet. Hatályos 2013. X. 16-tól.</t>
    </r>
  </si>
  <si>
    <t xml:space="preserve">  Önkormányzat 2013. évi működési és felhalmozási költségvetés  bevételi előirányzatai önként vállalt feladatonként mindösszesen</t>
  </si>
  <si>
    <r>
      <rPr>
        <vertAlign val="superscript"/>
        <sz val="10"/>
        <rFont val="Arial CE"/>
        <charset val="238"/>
      </rPr>
      <t xml:space="preserve">2 </t>
    </r>
    <r>
      <rPr>
        <sz val="10"/>
        <rFont val="Arial CE"/>
        <charset val="238"/>
      </rPr>
      <t>Módosította 19/2013. (X. 15.) számú önkormányzati rendelet. Hatályos 2013. X. 16-tól.</t>
    </r>
  </si>
  <si>
    <r>
      <rPr>
        <vertAlign val="superscript"/>
        <sz val="10"/>
        <rFont val="Cambria"/>
        <family val="1"/>
        <charset val="238"/>
      </rPr>
      <t xml:space="preserve">1 </t>
    </r>
    <r>
      <rPr>
        <sz val="10"/>
        <rFont val="Cambria"/>
        <family val="1"/>
        <charset val="238"/>
      </rPr>
      <t>Módosította a 11/2013. (VI. 26.) számú önkormányzati rendelet. Hatályos 2013. VI. 27-től.</t>
    </r>
  </si>
  <si>
    <r>
      <t>5. melléklet a  6/2013. ( II. 20. ). számú önkormányzati rendelethez</t>
    </r>
    <r>
      <rPr>
        <vertAlign val="superscript"/>
        <sz val="10"/>
        <rFont val="Arial CE"/>
        <charset val="238"/>
      </rPr>
      <t>1, 2, 3, 4</t>
    </r>
  </si>
  <si>
    <t>Az Ökormányzat 2013. évi MŰKÖDÉSI ÉS FELHALMOZÁSI KÖLTSÉGVETÉS KIADÁSI előirányzatai feladatonként</t>
  </si>
  <si>
    <t xml:space="preserve">Beruházási előirányzat célonkénti részletezése </t>
  </si>
  <si>
    <t xml:space="preserve">Előirányzat összege </t>
  </si>
  <si>
    <t>Bio startmunka program</t>
  </si>
  <si>
    <t>Meglévő buszöbölhöz kapcsolódó buszváró hrsz:62.</t>
  </si>
  <si>
    <t>Belső gázátalakítás</t>
  </si>
  <si>
    <t>KEOP-4.9.0/11-2012-0055 orvosi rendelő</t>
  </si>
  <si>
    <t>Serenipity formai és tartalmi befogadás</t>
  </si>
  <si>
    <r>
      <rPr>
        <vertAlign val="superscript"/>
        <sz val="10"/>
        <rFont val="Arial CE"/>
        <charset val="238"/>
      </rPr>
      <t>3</t>
    </r>
    <r>
      <rPr>
        <sz val="10"/>
        <rFont val="Arial CE"/>
        <charset val="238"/>
      </rPr>
      <t>Módosította 19/2013. (X. 15.) számú önkormányzati rendelet. Hatályos 2013. X. 16-tól.</t>
    </r>
  </si>
  <si>
    <r>
      <rPr>
        <vertAlign val="superscript"/>
        <sz val="10"/>
        <rFont val="Arial CE"/>
        <charset val="238"/>
      </rPr>
      <t>2</t>
    </r>
    <r>
      <rPr>
        <sz val="10"/>
        <rFont val="Arial CE"/>
        <family val="2"/>
        <charset val="238"/>
      </rPr>
      <t>Módosította a 15/2013. (IX. 23.) számú önkormányzati rendelet. Hatályos 2013. IX. 24-től.</t>
    </r>
  </si>
  <si>
    <t xml:space="preserve">Felújítási előirányzat célonkénti részletezése </t>
  </si>
  <si>
    <r>
      <t xml:space="preserve"> 13. melléklet a  6/2013. (II.20 ). számú önkormányzati rendelethez</t>
    </r>
    <r>
      <rPr>
        <vertAlign val="superscript"/>
        <sz val="10"/>
        <rFont val="Arial CE"/>
        <charset val="238"/>
      </rPr>
      <t>1</t>
    </r>
    <r>
      <rPr>
        <sz val="10"/>
        <rFont val="Arial CE"/>
        <family val="2"/>
        <charset val="238"/>
      </rPr>
      <t xml:space="preserve"> </t>
    </r>
  </si>
  <si>
    <r>
      <rPr>
        <vertAlign val="superscript"/>
        <sz val="10"/>
        <rFont val="Arial CE"/>
        <charset val="238"/>
      </rPr>
      <t>1</t>
    </r>
    <r>
      <rPr>
        <sz val="10"/>
        <rFont val="Arial CE"/>
        <charset val="238"/>
      </rPr>
      <t>Módosította 19/2013. (X. 15.) számú önkormányzati rendelet. Hatályos 2013. X. 16-tól.</t>
    </r>
  </si>
  <si>
    <t xml:space="preserve"> 16. melléklet a  6/2013. (II. 20.) számú önkormányzati rendelethez</t>
  </si>
  <si>
    <t xml:space="preserve"> 17. melléklet a  6/2013. (II. 20.) számú önkormányzati rendelethez</t>
  </si>
  <si>
    <r>
      <t xml:space="preserve"> 15. melléklet a  6/2013. ( II.20. ). számú önkormányzati rendelethez</t>
    </r>
    <r>
      <rPr>
        <vertAlign val="superscript"/>
        <sz val="10"/>
        <rFont val="Arial CE"/>
        <charset val="238"/>
      </rPr>
      <t>1</t>
    </r>
  </si>
  <si>
    <t>Eredeti előriányzat</t>
  </si>
  <si>
    <t>Módosított éves költségvetés kiadási előirányzata:</t>
  </si>
  <si>
    <t>Módosított éves költségvetés kiadási előirányzat 10 %-a</t>
  </si>
  <si>
    <t>Épületenergetikai fejlesztések megújuló energiaforrás hasznosítással kombinálva- orvosi rendelő</t>
  </si>
  <si>
    <t>KEOP-4.9.0//11-2012-0055</t>
  </si>
  <si>
    <t>Tárgyi eszközök</t>
  </si>
  <si>
    <t>személyi jellegű ráfordítások</t>
  </si>
  <si>
    <t>Településrekonstrukció az árvíz sújtotta Sajópálfala településen</t>
  </si>
  <si>
    <t>ÉMOP-3.1.2/E-11-2011-0040</t>
  </si>
  <si>
    <r>
      <t xml:space="preserve"> 19. melléklet a  6/2013. ( II.20. ). számú önkormányzati rendelethez</t>
    </r>
    <r>
      <rPr>
        <vertAlign val="superscript"/>
        <sz val="10"/>
        <rFont val="Arial CE"/>
        <charset val="238"/>
      </rPr>
      <t>1</t>
    </r>
  </si>
  <si>
    <r>
      <t xml:space="preserve"> 21. melléklet a  6/2013. (II.20.). számú önkormányzati rendelethez</t>
    </r>
    <r>
      <rPr>
        <vertAlign val="superscript"/>
        <sz val="10"/>
        <rFont val="Arial CE"/>
        <charset val="238"/>
      </rPr>
      <t>1, 2, 3</t>
    </r>
  </si>
  <si>
    <r>
      <rPr>
        <vertAlign val="superscript"/>
        <sz val="10"/>
        <rFont val="Arial CE"/>
        <charset val="238"/>
      </rPr>
      <t xml:space="preserve">1 </t>
    </r>
    <r>
      <rPr>
        <sz val="10"/>
        <rFont val="Arial CE"/>
        <charset val="238"/>
      </rPr>
      <t>Megállapította a 11/2013. (VI. 26.) számú önkormányzati rendelet. Hatályos 2013. VI.  27-től</t>
    </r>
  </si>
  <si>
    <r>
      <rPr>
        <vertAlign val="superscript"/>
        <sz val="10"/>
        <rFont val="Arial CE"/>
        <charset val="238"/>
      </rPr>
      <t xml:space="preserve">2 </t>
    </r>
    <r>
      <rPr>
        <sz val="10"/>
        <rFont val="Arial CE"/>
        <charset val="238"/>
      </rPr>
      <t>Módosította a 13/2013. (VIII. 07.) számú önkormányzati rendelet. Hatályos 2013. VIII. 08-tól.</t>
    </r>
  </si>
  <si>
    <r>
      <rPr>
        <vertAlign val="superscript"/>
        <sz val="10"/>
        <rFont val="Arial CE"/>
        <charset val="238"/>
      </rPr>
      <t>2</t>
    </r>
    <r>
      <rPr>
        <sz val="10"/>
        <rFont val="Arial CE"/>
        <family val="2"/>
        <charset val="238"/>
      </rPr>
      <t>Módosította a 13/2013. (VIII. 07.) számú önkormányzati rendelet. Hatályos 2013.VIII. 08-tól.</t>
    </r>
  </si>
  <si>
    <t xml:space="preserve"> 12. melléklet a  6/2013. (II. 20.) számú önkormányzati rendelethez</t>
  </si>
  <si>
    <t>2013.december</t>
  </si>
  <si>
    <r>
      <t xml:space="preserve"> 1. melléklet a 6/2013. ( II.20 ). számú önkormányzati rendelethez</t>
    </r>
    <r>
      <rPr>
        <vertAlign val="superscript"/>
        <sz val="10"/>
        <rFont val="Arial CE"/>
        <charset val="238"/>
      </rPr>
      <t>1, 2, 3, 4, 5</t>
    </r>
  </si>
  <si>
    <r>
      <rPr>
        <vertAlign val="superscript"/>
        <sz val="10"/>
        <rFont val="Arial CE"/>
        <charset val="238"/>
      </rPr>
      <t>4</t>
    </r>
    <r>
      <rPr>
        <sz val="10"/>
        <rFont val="Arial CE"/>
        <charset val="238"/>
      </rPr>
      <t>Módosította 19/2013. (X. 15.) önkormányzati rendelet. Hatályos 2013. X. 16-tól.</t>
    </r>
  </si>
  <si>
    <r>
      <rPr>
        <vertAlign val="superscript"/>
        <sz val="10"/>
        <rFont val="Arial CE"/>
        <charset val="238"/>
      </rPr>
      <t>3</t>
    </r>
    <r>
      <rPr>
        <sz val="10"/>
        <rFont val="Arial CE"/>
        <family val="2"/>
        <charset val="238"/>
      </rPr>
      <t>Módosította a 15/2013. (IX. 23.) önkormányzati rendelet. Hatályos 2013. IX. 24-től.</t>
    </r>
  </si>
  <si>
    <r>
      <rPr>
        <vertAlign val="superscript"/>
        <sz val="10"/>
        <rFont val="Arial CE"/>
        <charset val="238"/>
      </rPr>
      <t>2</t>
    </r>
    <r>
      <rPr>
        <sz val="10"/>
        <rFont val="Arial CE"/>
        <family val="2"/>
        <charset val="238"/>
      </rPr>
      <t>Módosította a 13/2013. (VIII. 07.) önkormányzati rendelet. Hatályos  2013. VIII. 08-tól.</t>
    </r>
  </si>
  <si>
    <r>
      <rPr>
        <vertAlign val="superscript"/>
        <sz val="10"/>
        <rFont val="Arial CE"/>
        <charset val="238"/>
      </rPr>
      <t>1</t>
    </r>
    <r>
      <rPr>
        <sz val="10"/>
        <rFont val="Arial CE"/>
        <family val="2"/>
        <charset val="238"/>
      </rPr>
      <t>Módosította a 11/2013. (VI. 26.) önkormányzati rendelet. Hatályos 2013. VI. 27-től.</t>
    </r>
  </si>
  <si>
    <t>2013. december</t>
  </si>
  <si>
    <t>Módosított 2013. december</t>
  </si>
  <si>
    <t xml:space="preserve">3.Intézmények egyéb sajátos bevételei </t>
  </si>
  <si>
    <r>
      <t xml:space="preserve"> 2. melléklet a  6/2013. ( II.20 ). számú önkormányzati rendelethez</t>
    </r>
    <r>
      <rPr>
        <vertAlign val="superscript"/>
        <sz val="10"/>
        <rFont val="Arial CE"/>
        <charset val="238"/>
      </rPr>
      <t>1, 2, 3, 4</t>
    </r>
  </si>
  <si>
    <r>
      <t>3. melléklet a 6/2013. ( II.20. ). számú önkormányzati rendelethez</t>
    </r>
    <r>
      <rPr>
        <vertAlign val="superscript"/>
        <sz val="10"/>
        <rFont val="Arial CE"/>
        <charset val="238"/>
      </rPr>
      <t>1, 2, 3, 4</t>
    </r>
  </si>
  <si>
    <t xml:space="preserve">  Önkormányzat 2013. évi működési és felhalmozási költségvetés  bevételi előirányzatai kötelező feladatonkénti módosítás mindösszesen</t>
  </si>
  <si>
    <r>
      <t xml:space="preserve"> 4/A. melléklet a  6/2013. ( II.20. ). számú önkormányzati rendelethez</t>
    </r>
    <r>
      <rPr>
        <vertAlign val="superscript"/>
        <sz val="10"/>
        <rFont val="Arial CE"/>
        <charset val="238"/>
      </rPr>
      <t>1, 2, 3, 4</t>
    </r>
  </si>
  <si>
    <r>
      <t xml:space="preserve"> 4/B. melléklet a 6/2013. ( II.20. ). számú önkormányzati rendelethez</t>
    </r>
    <r>
      <rPr>
        <vertAlign val="superscript"/>
        <sz val="10"/>
        <rFont val="Arial"/>
        <family val="2"/>
        <charset val="238"/>
      </rPr>
      <t>1, 2, 3</t>
    </r>
  </si>
  <si>
    <t>Módosított 2013.december</t>
  </si>
  <si>
    <t>A 2013. évi költségvetés kiadási előirányzat módosítás mindösszesen</t>
  </si>
  <si>
    <t xml:space="preserve">   gyermekvédelmi támogatás</t>
  </si>
  <si>
    <t>Az önkormányzat  2013. működési és felhalmozási költségvetés kiadási előirányzatai kötelezően vállalt feladatonkénti módosítás</t>
  </si>
  <si>
    <r>
      <t>7/A. melléklet a  6/2013. ( II.20. ). számú önkormányzati rendelethez</t>
    </r>
    <r>
      <rPr>
        <vertAlign val="superscript"/>
        <sz val="10"/>
        <rFont val="Arial CE"/>
        <charset val="238"/>
      </rPr>
      <t>1, 2</t>
    </r>
  </si>
  <si>
    <r>
      <t>6. melléklet a  6/2013. ( II.20.). számú önkormányzati rendelethez</t>
    </r>
    <r>
      <rPr>
        <vertAlign val="superscript"/>
        <sz val="10"/>
        <rFont val="Arial CE"/>
        <charset val="238"/>
      </rPr>
      <t>1, 2, 3, 4, 5</t>
    </r>
  </si>
  <si>
    <r>
      <rPr>
        <vertAlign val="superscript"/>
        <sz val="10"/>
        <rFont val="Arial CE"/>
        <charset val="238"/>
      </rPr>
      <t>5</t>
    </r>
    <r>
      <rPr>
        <sz val="10"/>
        <rFont val="Arial CE"/>
        <charset val="238"/>
      </rPr>
      <t>Módosította 22/2013. (XII. 16.) önkormányzati rendelet. Hatályos 2013. XII. 17-től.</t>
    </r>
  </si>
  <si>
    <r>
      <rPr>
        <vertAlign val="superscript"/>
        <sz val="10"/>
        <rFont val="Arial CE"/>
        <charset val="238"/>
      </rPr>
      <t>4</t>
    </r>
    <r>
      <rPr>
        <sz val="10"/>
        <rFont val="Arial CE"/>
        <charset val="238"/>
      </rPr>
      <t>Módosította 22/2013. (XII. 16.) önkormányzati rendelet. Hatályos 2013. XII. 17-től.</t>
    </r>
  </si>
  <si>
    <r>
      <rPr>
        <vertAlign val="superscript"/>
        <sz val="10"/>
        <rFont val="Arial CE"/>
        <charset val="238"/>
      </rPr>
      <t>3</t>
    </r>
    <r>
      <rPr>
        <sz val="10"/>
        <rFont val="Arial CE"/>
        <charset val="238"/>
      </rPr>
      <t>Módosította 22/2013. (XII. 16.) önkormányzati rendelet. Hatályos 2013. XII. 17-től.</t>
    </r>
  </si>
  <si>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>Módosította 22/2013. (XII. 16.) önkormányzati rendelet. Hatályos 2013. XII. 17-től.</t>
    </r>
  </si>
  <si>
    <t>Az önkormányzat  2013. működési és felhalmozási költségvetés kiadási előirányzatai önként vállalt feladatonkénti módosítás</t>
  </si>
  <si>
    <r>
      <t>7/B. melléklet a  6/2013. (II.20.  ). számú önkormányzati rendelethez</t>
    </r>
    <r>
      <rPr>
        <vertAlign val="superscript"/>
        <sz val="10"/>
        <rFont val="Arial CE"/>
        <charset val="238"/>
      </rPr>
      <t>1, 2, 3</t>
    </r>
  </si>
  <si>
    <t>legelő vásárlás</t>
  </si>
  <si>
    <t>tájház (helyszínrajz)</t>
  </si>
  <si>
    <r>
      <t>8. melléklet a  6/2013. ( II.20. ). számú önkormányzati rendelethez</t>
    </r>
    <r>
      <rPr>
        <vertAlign val="superscript"/>
        <sz val="10"/>
        <rFont val="Arial CE"/>
        <charset val="238"/>
      </rPr>
      <t>1, 2, 3, 4</t>
    </r>
  </si>
  <si>
    <r>
      <t>9. melléklet a  6/2013. ( II.20. ). számú önkormányzati rendelethez</t>
    </r>
    <r>
      <rPr>
        <vertAlign val="superscript"/>
        <sz val="10"/>
        <rFont val="Arial CE"/>
        <charset val="238"/>
      </rPr>
      <t>5, 6, 7</t>
    </r>
  </si>
  <si>
    <r>
      <rPr>
        <vertAlign val="superscript"/>
        <sz val="10"/>
        <rFont val="Arial CE"/>
        <charset val="238"/>
      </rPr>
      <t>5</t>
    </r>
    <r>
      <rPr>
        <sz val="10"/>
        <rFont val="Arial CE"/>
        <family val="2"/>
        <charset val="238"/>
      </rPr>
      <t>Módosította a 11/2013. (VI. 26.) számú önkormányzati rendelet. Hatályos 2013. VI. 27-től.</t>
    </r>
  </si>
  <si>
    <r>
      <rPr>
        <vertAlign val="superscript"/>
        <sz val="10"/>
        <rFont val="Arial CE"/>
        <charset val="238"/>
      </rPr>
      <t>6</t>
    </r>
    <r>
      <rPr>
        <sz val="10"/>
        <rFont val="Arial CE"/>
        <family val="2"/>
        <charset val="238"/>
      </rPr>
      <t>Módosította a 16/2013. (IX. 30.) számú önkormányzati rendelet. Hatályos 2013. X. 1-től.</t>
    </r>
  </si>
  <si>
    <r>
      <rPr>
        <vertAlign val="superscript"/>
        <sz val="10"/>
        <rFont val="Arial CE"/>
        <charset val="238"/>
      </rPr>
      <t>7</t>
    </r>
    <r>
      <rPr>
        <sz val="10"/>
        <rFont val="Arial CE"/>
        <charset val="238"/>
      </rPr>
      <t>Módosította 19/2013. (X. 15.) számú önkormányzati rendelet. Hatályos 2013. X. 16-tól.</t>
    </r>
  </si>
  <si>
    <r>
      <t xml:space="preserve"> 18. melléklet a 6/2013. (II.20. ). számú önkormányzati rendelethez</t>
    </r>
    <r>
      <rPr>
        <vertAlign val="superscript"/>
        <sz val="10"/>
        <rFont val="Arial CE"/>
        <charset val="238"/>
      </rPr>
      <t>1, 2</t>
    </r>
  </si>
</sst>
</file>

<file path=xl/styles.xml><?xml version="1.0" encoding="utf-8"?>
<styleSheet xmlns="http://schemas.openxmlformats.org/spreadsheetml/2006/main">
  <numFmts count="2">
    <numFmt numFmtId="164" formatCode="_-* #,##0.00&quot; Ft&quot;_-;\-* #,##0.00&quot; Ft&quot;_-;_-* \-??&quot; Ft&quot;_-;_-@_-"/>
    <numFmt numFmtId="165" formatCode="mmm\ d/"/>
  </numFmts>
  <fonts count="35"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1"/>
    </font>
    <font>
      <b/>
      <sz val="10"/>
      <name val="Arial"/>
      <family val="2"/>
      <charset val="238"/>
    </font>
    <font>
      <i/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family val="2"/>
      <charset val="238"/>
    </font>
    <font>
      <vertAlign val="superscript"/>
      <sz val="10"/>
      <name val="Arial CE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sz val="12"/>
      <name val="Arial CE"/>
      <charset val="238"/>
    </font>
    <font>
      <b/>
      <sz val="12"/>
      <name val="Arial"/>
      <family val="2"/>
      <charset val="238"/>
    </font>
    <font>
      <sz val="11"/>
      <name val="Arial CE"/>
      <family val="2"/>
      <charset val="238"/>
    </font>
    <font>
      <sz val="12"/>
      <color indexed="8"/>
      <name val="Arial CE"/>
      <family val="2"/>
      <charset val="238"/>
    </font>
    <font>
      <sz val="11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vertAlign val="superscript"/>
      <sz val="10"/>
      <name val="Arial"/>
      <family val="2"/>
      <charset val="238"/>
    </font>
    <font>
      <sz val="10"/>
      <name val="Cambria"/>
      <family val="1"/>
      <charset val="238"/>
    </font>
    <font>
      <vertAlign val="superscript"/>
      <sz val="10"/>
      <name val="Cambria"/>
      <family val="1"/>
      <charset val="238"/>
    </font>
    <font>
      <sz val="12"/>
      <color indexed="10"/>
      <name val="Arial CE"/>
      <family val="2"/>
      <charset val="238"/>
    </font>
    <font>
      <vertAlign val="superscript"/>
      <sz val="10"/>
      <name val="Arial CE"/>
      <family val="2"/>
      <charset val="238"/>
    </font>
    <font>
      <b/>
      <sz val="10"/>
      <name val="Arial"/>
      <charset val="238"/>
    </font>
    <font>
      <b/>
      <i/>
      <sz val="10"/>
      <name val="Arial CE"/>
      <charset val="238"/>
    </font>
    <font>
      <sz val="12"/>
      <name val="Arial"/>
      <charset val="238"/>
    </font>
    <font>
      <sz val="10"/>
      <name val="Arial"/>
      <charset val="238"/>
    </font>
    <font>
      <b/>
      <sz val="12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8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5">
    <xf numFmtId="0" fontId="0" fillId="0" borderId="0"/>
    <xf numFmtId="0" fontId="1" fillId="0" borderId="0"/>
    <xf numFmtId="164" fontId="10" fillId="0" borderId="0" applyFill="0" applyBorder="0" applyAlignment="0" applyProtection="0"/>
    <xf numFmtId="0" fontId="10" fillId="0" borderId="0"/>
    <xf numFmtId="164" fontId="10" fillId="0" borderId="0" applyFill="0" applyBorder="0" applyAlignment="0" applyProtection="0"/>
  </cellStyleXfs>
  <cellXfs count="721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Font="1" applyBorder="1" applyAlignment="1">
      <alignment horizontal="right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wrapText="1"/>
    </xf>
    <xf numFmtId="3" fontId="0" fillId="0" borderId="2" xfId="0" applyNumberFormat="1" applyFont="1" applyBorder="1" applyAlignment="1">
      <alignment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3" fontId="0" fillId="0" borderId="2" xfId="0" applyNumberFormat="1" applyFont="1" applyBorder="1" applyAlignment="1">
      <alignment horizontal="left" vertical="center" wrapText="1"/>
    </xf>
    <xf numFmtId="164" fontId="3" fillId="0" borderId="2" xfId="2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5" fontId="0" fillId="0" borderId="2" xfId="0" applyNumberFormat="1" applyFont="1" applyBorder="1" applyAlignment="1">
      <alignment horizontal="left" wrapText="1"/>
    </xf>
    <xf numFmtId="165" fontId="0" fillId="0" borderId="2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1" xfId="0" applyFont="1" applyBorder="1" applyAlignment="1">
      <alignment horizontal="right"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Fill="1" applyBorder="1" applyAlignment="1">
      <alignment wrapText="1"/>
    </xf>
    <xf numFmtId="0" fontId="0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wrapText="1"/>
    </xf>
    <xf numFmtId="0" fontId="0" fillId="2" borderId="2" xfId="0" applyFont="1" applyFill="1" applyBorder="1" applyAlignment="1">
      <alignment wrapText="1"/>
    </xf>
    <xf numFmtId="0" fontId="0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/>
    <xf numFmtId="3" fontId="0" fillId="0" borderId="2" xfId="0" applyNumberFormat="1" applyFont="1" applyBorder="1"/>
    <xf numFmtId="0" fontId="3" fillId="0" borderId="0" xfId="0" applyFont="1"/>
    <xf numFmtId="0" fontId="0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/>
    <xf numFmtId="3" fontId="3" fillId="0" borderId="2" xfId="0" applyNumberFormat="1" applyFont="1" applyFill="1" applyBorder="1"/>
    <xf numFmtId="0" fontId="3" fillId="2" borderId="2" xfId="0" applyFont="1" applyFill="1" applyBorder="1"/>
    <xf numFmtId="0" fontId="0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3" fontId="0" fillId="0" borderId="0" xfId="0" applyNumberFormat="1" applyFont="1"/>
    <xf numFmtId="0" fontId="3" fillId="0" borderId="2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3" fontId="0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/>
    <xf numFmtId="0" fontId="1" fillId="0" borderId="0" xfId="1" applyFont="1" applyAlignment="1">
      <alignment wrapText="1"/>
    </xf>
    <xf numFmtId="0" fontId="1" fillId="0" borderId="0" xfId="1" applyFont="1" applyAlignment="1">
      <alignment horizontal="right" wrapText="1"/>
    </xf>
    <xf numFmtId="0" fontId="5" fillId="0" borderId="2" xfId="1" applyFont="1" applyBorder="1" applyAlignment="1">
      <alignment horizontal="center" vertical="center" wrapText="1"/>
    </xf>
    <xf numFmtId="0" fontId="1" fillId="0" borderId="2" xfId="1" applyFont="1" applyBorder="1" applyAlignment="1">
      <alignment wrapText="1"/>
    </xf>
    <xf numFmtId="3" fontId="1" fillId="0" borderId="2" xfId="1" applyNumberFormat="1" applyFont="1" applyBorder="1" applyAlignment="1">
      <alignment wrapText="1"/>
    </xf>
    <xf numFmtId="0" fontId="1" fillId="0" borderId="2" xfId="1" applyFont="1" applyBorder="1" applyAlignment="1">
      <alignment vertical="center" wrapText="1"/>
    </xf>
    <xf numFmtId="0" fontId="5" fillId="0" borderId="2" xfId="1" applyFont="1" applyBorder="1" applyAlignment="1">
      <alignment wrapText="1"/>
    </xf>
    <xf numFmtId="3" fontId="5" fillId="0" borderId="2" xfId="1" applyNumberFormat="1" applyFont="1" applyBorder="1" applyAlignment="1">
      <alignment wrapText="1"/>
    </xf>
    <xf numFmtId="3" fontId="1" fillId="0" borderId="2" xfId="1" applyNumberFormat="1" applyFont="1" applyBorder="1" applyAlignment="1">
      <alignment horizontal="right" wrapText="1"/>
    </xf>
    <xf numFmtId="0" fontId="5" fillId="0" borderId="2" xfId="1" applyFont="1" applyBorder="1" applyAlignment="1">
      <alignment vertical="center" wrapText="1"/>
    </xf>
    <xf numFmtId="3" fontId="5" fillId="0" borderId="2" xfId="1" applyNumberFormat="1" applyFont="1" applyBorder="1" applyAlignment="1">
      <alignment horizontal="right" wrapText="1"/>
    </xf>
    <xf numFmtId="0" fontId="1" fillId="0" borderId="0" xfId="1" applyFont="1" applyAlignment="1">
      <alignment vertical="center" wrapText="1"/>
    </xf>
    <xf numFmtId="0" fontId="1" fillId="0" borderId="0" xfId="1" applyFont="1" applyBorder="1" applyAlignment="1">
      <alignment horizontal="right" wrapText="1"/>
    </xf>
    <xf numFmtId="0" fontId="7" fillId="0" borderId="0" xfId="0" applyFont="1"/>
    <xf numFmtId="0" fontId="0" fillId="0" borderId="6" xfId="0" applyFont="1" applyBorder="1"/>
    <xf numFmtId="3" fontId="0" fillId="0" borderId="6" xfId="0" applyNumberFormat="1" applyFont="1" applyBorder="1"/>
    <xf numFmtId="0" fontId="6" fillId="0" borderId="0" xfId="0" applyFont="1"/>
    <xf numFmtId="0" fontId="0" fillId="0" borderId="6" xfId="0" applyBorder="1"/>
    <xf numFmtId="0" fontId="0" fillId="0" borderId="6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/>
    <xf numFmtId="0" fontId="8" fillId="0" borderId="0" xfId="0" applyFont="1" applyAlignment="1">
      <alignment horizontal="right"/>
    </xf>
    <xf numFmtId="0" fontId="1" fillId="0" borderId="2" xfId="0" applyFont="1" applyBorder="1"/>
    <xf numFmtId="0" fontId="5" fillId="0" borderId="2" xfId="0" applyFont="1" applyBorder="1" applyAlignment="1">
      <alignment horizontal="right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0" fillId="0" borderId="6" xfId="0" applyFont="1" applyBorder="1" applyAlignment="1">
      <alignment vertical="top" wrapText="1"/>
    </xf>
    <xf numFmtId="0" fontId="6" fillId="0" borderId="6" xfId="0" applyFont="1" applyBorder="1"/>
    <xf numFmtId="0" fontId="6" fillId="0" borderId="6" xfId="0" applyFont="1" applyBorder="1" applyAlignment="1">
      <alignment vertical="top" wrapText="1"/>
    </xf>
    <xf numFmtId="3" fontId="0" fillId="0" borderId="6" xfId="0" applyNumberFormat="1" applyFont="1" applyBorder="1" applyAlignment="1">
      <alignment horizontal="right"/>
    </xf>
    <xf numFmtId="0" fontId="0" fillId="0" borderId="6" xfId="0" applyFont="1" applyBorder="1" applyAlignment="1">
      <alignment horizontal="right"/>
    </xf>
    <xf numFmtId="0" fontId="3" fillId="0" borderId="6" xfId="0" applyFont="1" applyBorder="1"/>
    <xf numFmtId="3" fontId="3" fillId="0" borderId="6" xfId="0" applyNumberFormat="1" applyFon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ont="1" applyAlignment="1"/>
    <xf numFmtId="0" fontId="0" fillId="0" borderId="0" xfId="0" applyAlignment="1"/>
    <xf numFmtId="3" fontId="0" fillId="0" borderId="0" xfId="0" applyNumberFormat="1" applyFont="1" applyAlignment="1">
      <alignment wrapText="1"/>
    </xf>
    <xf numFmtId="0" fontId="0" fillId="0" borderId="0" xfId="0" applyFont="1" applyBorder="1" applyAlignment="1">
      <alignment horizontal="right" wrapText="1"/>
    </xf>
    <xf numFmtId="0" fontId="12" fillId="0" borderId="0" xfId="0" applyFont="1" applyAlignment="1">
      <alignment wrapText="1"/>
    </xf>
    <xf numFmtId="0" fontId="7" fillId="0" borderId="0" xfId="3" applyFont="1" applyAlignment="1">
      <alignment wrapText="1"/>
    </xf>
    <xf numFmtId="0" fontId="10" fillId="0" borderId="0" xfId="3" applyFont="1" applyBorder="1" applyAlignment="1">
      <alignment wrapText="1"/>
    </xf>
    <xf numFmtId="0" fontId="10" fillId="0" borderId="0" xfId="3" applyFont="1" applyAlignment="1">
      <alignment wrapText="1"/>
    </xf>
    <xf numFmtId="0" fontId="10" fillId="0" borderId="0" xfId="3" applyFont="1" applyBorder="1" applyAlignment="1">
      <alignment horizontal="right" wrapText="1"/>
    </xf>
    <xf numFmtId="0" fontId="10" fillId="0" borderId="0" xfId="3" applyAlignment="1">
      <alignment wrapText="1"/>
    </xf>
    <xf numFmtId="0" fontId="3" fillId="0" borderId="7" xfId="3" applyFont="1" applyBorder="1" applyAlignment="1">
      <alignment wrapText="1"/>
    </xf>
    <xf numFmtId="164" fontId="3" fillId="0" borderId="11" xfId="4" applyFont="1" applyFill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right" wrapText="1"/>
    </xf>
    <xf numFmtId="3" fontId="14" fillId="0" borderId="2" xfId="0" applyNumberFormat="1" applyFont="1" applyBorder="1" applyAlignment="1">
      <alignment horizontal="right" vertical="center" wrapText="1"/>
    </xf>
    <xf numFmtId="3" fontId="14" fillId="0" borderId="2" xfId="0" applyNumberFormat="1" applyFont="1" applyFill="1" applyBorder="1" applyAlignment="1">
      <alignment horizontal="right" wrapText="1"/>
    </xf>
    <xf numFmtId="165" fontId="13" fillId="0" borderId="2" xfId="3" applyNumberFormat="1" applyFont="1" applyBorder="1" applyAlignment="1">
      <alignment horizontal="left" vertical="center" wrapText="1"/>
    </xf>
    <xf numFmtId="0" fontId="13" fillId="0" borderId="2" xfId="3" applyFont="1" applyBorder="1" applyAlignment="1">
      <alignment wrapText="1"/>
    </xf>
    <xf numFmtId="3" fontId="7" fillId="0" borderId="2" xfId="0" applyNumberFormat="1" applyFont="1" applyBorder="1" applyAlignment="1">
      <alignment horizontal="right" wrapText="1"/>
    </xf>
    <xf numFmtId="3" fontId="14" fillId="0" borderId="2" xfId="0" applyNumberFormat="1" applyFont="1" applyBorder="1" applyAlignment="1">
      <alignment wrapText="1"/>
    </xf>
    <xf numFmtId="0" fontId="13" fillId="0" borderId="2" xfId="3" applyFont="1" applyBorder="1" applyAlignment="1">
      <alignment vertical="center" wrapText="1"/>
    </xf>
    <xf numFmtId="0" fontId="7" fillId="0" borderId="2" xfId="3" applyFont="1" applyBorder="1" applyAlignment="1">
      <alignment wrapText="1"/>
    </xf>
    <xf numFmtId="3" fontId="7" fillId="0" borderId="2" xfId="0" applyNumberFormat="1" applyFont="1" applyBorder="1" applyAlignment="1">
      <alignment wrapText="1"/>
    </xf>
    <xf numFmtId="0" fontId="13" fillId="2" borderId="2" xfId="3" applyFont="1" applyFill="1" applyBorder="1" applyAlignment="1">
      <alignment wrapText="1"/>
    </xf>
    <xf numFmtId="0" fontId="13" fillId="2" borderId="2" xfId="3" applyFont="1" applyFill="1" applyBorder="1" applyAlignment="1">
      <alignment vertical="center" wrapText="1"/>
    </xf>
    <xf numFmtId="0" fontId="7" fillId="2" borderId="2" xfId="3" applyFont="1" applyFill="1" applyBorder="1" applyAlignment="1">
      <alignment vertical="center" wrapText="1"/>
    </xf>
    <xf numFmtId="0" fontId="3" fillId="0" borderId="7" xfId="3" applyFont="1" applyBorder="1" applyAlignment="1">
      <alignment horizont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3" fontId="10" fillId="0" borderId="2" xfId="3" applyNumberFormat="1" applyFont="1" applyBorder="1" applyAlignment="1">
      <alignment wrapText="1"/>
    </xf>
    <xf numFmtId="3" fontId="10" fillId="0" borderId="7" xfId="3" applyNumberFormat="1" applyFont="1" applyBorder="1" applyAlignment="1">
      <alignment wrapText="1"/>
    </xf>
    <xf numFmtId="3" fontId="3" fillId="0" borderId="2" xfId="3" applyNumberFormat="1" applyFont="1" applyBorder="1" applyAlignment="1">
      <alignment wrapText="1"/>
    </xf>
    <xf numFmtId="3" fontId="3" fillId="0" borderId="7" xfId="3" applyNumberFormat="1" applyFont="1" applyBorder="1" applyAlignment="1">
      <alignment wrapText="1"/>
    </xf>
    <xf numFmtId="3" fontId="0" fillId="0" borderId="12" xfId="0" applyNumberFormat="1" applyFont="1" applyBorder="1" applyAlignment="1">
      <alignment wrapText="1"/>
    </xf>
    <xf numFmtId="0" fontId="0" fillId="0" borderId="7" xfId="0" applyFont="1" applyBorder="1" applyAlignment="1">
      <alignment wrapText="1"/>
    </xf>
    <xf numFmtId="3" fontId="0" fillId="0" borderId="11" xfId="0" applyNumberFormat="1" applyFont="1" applyBorder="1" applyAlignment="1">
      <alignment wrapText="1"/>
    </xf>
    <xf numFmtId="3" fontId="10" fillId="0" borderId="2" xfId="3" applyNumberFormat="1" applyFont="1" applyBorder="1" applyAlignment="1">
      <alignment horizontal="left" vertical="center" wrapText="1"/>
    </xf>
    <xf numFmtId="3" fontId="10" fillId="0" borderId="3" xfId="3" applyNumberFormat="1" applyFont="1" applyBorder="1" applyAlignment="1">
      <alignment wrapText="1"/>
    </xf>
    <xf numFmtId="0" fontId="10" fillId="2" borderId="3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left" vertical="center" wrapText="1"/>
    </xf>
    <xf numFmtId="3" fontId="15" fillId="0" borderId="2" xfId="3" applyNumberFormat="1" applyFont="1" applyBorder="1" applyAlignment="1">
      <alignment wrapText="1"/>
    </xf>
    <xf numFmtId="3" fontId="15" fillId="0" borderId="7" xfId="3" applyNumberFormat="1" applyFont="1" applyBorder="1" applyAlignment="1">
      <alignment wrapText="1"/>
    </xf>
    <xf numFmtId="3" fontId="7" fillId="2" borderId="21" xfId="0" applyNumberFormat="1" applyFont="1" applyFill="1" applyBorder="1" applyAlignment="1">
      <alignment wrapText="1"/>
    </xf>
    <xf numFmtId="3" fontId="7" fillId="2" borderId="32" xfId="0" applyNumberFormat="1" applyFont="1" applyFill="1" applyBorder="1" applyAlignment="1">
      <alignment wrapText="1"/>
    </xf>
    <xf numFmtId="3" fontId="7" fillId="0" borderId="35" xfId="0" applyNumberFormat="1" applyFont="1" applyBorder="1" applyAlignment="1">
      <alignment wrapText="1"/>
    </xf>
    <xf numFmtId="3" fontId="7" fillId="0" borderId="36" xfId="0" applyNumberFormat="1" applyFont="1" applyBorder="1" applyAlignment="1">
      <alignment wrapText="1"/>
    </xf>
    <xf numFmtId="3" fontId="7" fillId="0" borderId="38" xfId="0" applyNumberFormat="1" applyFont="1" applyBorder="1" applyAlignment="1">
      <alignment wrapText="1"/>
    </xf>
    <xf numFmtId="3" fontId="7" fillId="0" borderId="27" xfId="0" applyNumberFormat="1" applyFont="1" applyBorder="1" applyAlignment="1">
      <alignment wrapText="1"/>
    </xf>
    <xf numFmtId="3" fontId="7" fillId="0" borderId="29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7" fillId="0" borderId="32" xfId="0" applyNumberFormat="1" applyFont="1" applyBorder="1" applyAlignment="1">
      <alignment wrapText="1"/>
    </xf>
    <xf numFmtId="3" fontId="7" fillId="0" borderId="47" xfId="0" applyNumberFormat="1" applyFont="1" applyBorder="1" applyAlignment="1">
      <alignment wrapText="1"/>
    </xf>
    <xf numFmtId="3" fontId="7" fillId="0" borderId="36" xfId="0" applyNumberFormat="1" applyFont="1" applyFill="1" applyBorder="1" applyAlignment="1">
      <alignment wrapText="1"/>
    </xf>
    <xf numFmtId="3" fontId="7" fillId="0" borderId="37" xfId="0" applyNumberFormat="1" applyFont="1" applyBorder="1" applyAlignment="1">
      <alignment wrapText="1"/>
    </xf>
    <xf numFmtId="3" fontId="19" fillId="0" borderId="36" xfId="0" applyNumberFormat="1" applyFont="1" applyFill="1" applyBorder="1" applyAlignment="1">
      <alignment wrapText="1"/>
    </xf>
    <xf numFmtId="3" fontId="7" fillId="0" borderId="36" xfId="0" applyNumberFormat="1" applyFont="1" applyBorder="1" applyAlignment="1">
      <alignment horizontal="left" wrapText="1"/>
    </xf>
    <xf numFmtId="3" fontId="7" fillId="0" borderId="36" xfId="0" applyNumberFormat="1" applyFont="1" applyBorder="1" applyAlignment="1">
      <alignment horizontal="right" wrapText="1"/>
    </xf>
    <xf numFmtId="3" fontId="7" fillId="0" borderId="46" xfId="0" applyNumberFormat="1" applyFont="1" applyBorder="1" applyAlignment="1">
      <alignment wrapText="1"/>
    </xf>
    <xf numFmtId="3" fontId="7" fillId="0" borderId="28" xfId="0" applyNumberFormat="1" applyFont="1" applyBorder="1" applyAlignment="1">
      <alignment wrapText="1"/>
    </xf>
    <xf numFmtId="3" fontId="7" fillId="0" borderId="25" xfId="0" applyNumberFormat="1" applyFont="1" applyBorder="1" applyAlignment="1">
      <alignment wrapText="1"/>
    </xf>
    <xf numFmtId="3" fontId="7" fillId="0" borderId="26" xfId="0" applyNumberFormat="1" applyFont="1" applyBorder="1" applyAlignment="1">
      <alignment wrapText="1"/>
    </xf>
    <xf numFmtId="0" fontId="16" fillId="0" borderId="53" xfId="3" applyFont="1" applyBorder="1" applyAlignment="1">
      <alignment horizontal="center" wrapText="1"/>
    </xf>
    <xf numFmtId="0" fontId="16" fillId="0" borderId="54" xfId="3" applyFont="1" applyBorder="1" applyAlignment="1">
      <alignment horizontal="center" wrapText="1"/>
    </xf>
    <xf numFmtId="0" fontId="16" fillId="0" borderId="55" xfId="3" applyFont="1" applyBorder="1" applyAlignment="1">
      <alignment horizontal="center" wrapText="1"/>
    </xf>
    <xf numFmtId="0" fontId="20" fillId="0" borderId="56" xfId="3" applyFont="1" applyBorder="1" applyAlignment="1">
      <alignment horizontal="right" wrapText="1"/>
    </xf>
    <xf numFmtId="3" fontId="14" fillId="2" borderId="2" xfId="0" applyNumberFormat="1" applyFont="1" applyFill="1" applyBorder="1" applyAlignment="1">
      <alignment wrapText="1"/>
    </xf>
    <xf numFmtId="3" fontId="14" fillId="2" borderId="34" xfId="0" applyNumberFormat="1" applyFont="1" applyFill="1" applyBorder="1" applyAlignment="1">
      <alignment wrapText="1"/>
    </xf>
    <xf numFmtId="3" fontId="7" fillId="2" borderId="2" xfId="0" applyNumberFormat="1" applyFont="1" applyFill="1" applyBorder="1" applyAlignment="1">
      <alignment wrapText="1"/>
    </xf>
    <xf numFmtId="3" fontId="7" fillId="2" borderId="34" xfId="0" applyNumberFormat="1" applyFont="1" applyFill="1" applyBorder="1" applyAlignment="1">
      <alignment wrapText="1"/>
    </xf>
    <xf numFmtId="3" fontId="14" fillId="0" borderId="34" xfId="0" applyNumberFormat="1" applyFont="1" applyBorder="1" applyAlignment="1">
      <alignment wrapText="1"/>
    </xf>
    <xf numFmtId="3" fontId="7" fillId="0" borderId="34" xfId="0" applyNumberFormat="1" applyFont="1" applyBorder="1" applyAlignment="1">
      <alignment wrapText="1"/>
    </xf>
    <xf numFmtId="3" fontId="7" fillId="0" borderId="40" xfId="0" applyNumberFormat="1" applyFont="1" applyBorder="1" applyAlignment="1">
      <alignment wrapText="1"/>
    </xf>
    <xf numFmtId="3" fontId="7" fillId="0" borderId="41" xfId="0" applyNumberFormat="1" applyFont="1" applyBorder="1" applyAlignment="1">
      <alignment wrapText="1"/>
    </xf>
    <xf numFmtId="3" fontId="7" fillId="0" borderId="0" xfId="0" applyNumberFormat="1" applyFont="1" applyBorder="1" applyAlignment="1">
      <alignment wrapText="1"/>
    </xf>
    <xf numFmtId="3" fontId="14" fillId="0" borderId="0" xfId="0" applyNumberFormat="1" applyFont="1" applyBorder="1" applyAlignment="1">
      <alignment wrapText="1"/>
    </xf>
    <xf numFmtId="3" fontId="7" fillId="0" borderId="58" xfId="0" applyNumberFormat="1" applyFont="1" applyBorder="1" applyAlignment="1">
      <alignment wrapText="1"/>
    </xf>
    <xf numFmtId="3" fontId="7" fillId="0" borderId="59" xfId="0" applyNumberFormat="1" applyFont="1" applyBorder="1" applyAlignment="1">
      <alignment wrapText="1"/>
    </xf>
    <xf numFmtId="0" fontId="21" fillId="0" borderId="0" xfId="3" applyFont="1" applyBorder="1" applyAlignment="1">
      <alignment horizontal="right" wrapText="1"/>
    </xf>
    <xf numFmtId="0" fontId="13" fillId="0" borderId="0" xfId="3" applyFont="1" applyAlignment="1">
      <alignment wrapText="1"/>
    </xf>
    <xf numFmtId="0" fontId="22" fillId="0" borderId="0" xfId="3" applyFont="1" applyAlignment="1">
      <alignment wrapText="1"/>
    </xf>
    <xf numFmtId="0" fontId="7" fillId="0" borderId="0" xfId="3" applyFont="1" applyBorder="1" applyAlignment="1">
      <alignment horizontal="left" wrapText="1"/>
    </xf>
    <xf numFmtId="3" fontId="14" fillId="0" borderId="43" xfId="0" applyNumberFormat="1" applyFont="1" applyBorder="1" applyAlignment="1">
      <alignment wrapText="1"/>
    </xf>
    <xf numFmtId="3" fontId="7" fillId="0" borderId="43" xfId="0" applyNumberFormat="1" applyFont="1" applyBorder="1" applyAlignment="1">
      <alignment wrapText="1"/>
    </xf>
    <xf numFmtId="3" fontId="7" fillId="0" borderId="44" xfId="0" applyNumberFormat="1" applyFont="1" applyBorder="1" applyAlignment="1">
      <alignment wrapText="1"/>
    </xf>
    <xf numFmtId="3" fontId="14" fillId="0" borderId="40" xfId="0" applyNumberFormat="1" applyFont="1" applyBorder="1" applyAlignment="1">
      <alignment wrapText="1"/>
    </xf>
    <xf numFmtId="3" fontId="14" fillId="0" borderId="41" xfId="0" applyNumberFormat="1" applyFont="1" applyBorder="1" applyAlignment="1">
      <alignment wrapText="1"/>
    </xf>
    <xf numFmtId="3" fontId="14" fillId="0" borderId="58" xfId="0" applyNumberFormat="1" applyFont="1" applyBorder="1" applyAlignment="1">
      <alignment wrapText="1"/>
    </xf>
    <xf numFmtId="0" fontId="3" fillId="0" borderId="0" xfId="3" applyFont="1" applyBorder="1" applyAlignment="1">
      <alignment horizontal="center" wrapText="1"/>
    </xf>
    <xf numFmtId="0" fontId="3" fillId="0" borderId="0" xfId="3" applyFont="1" applyAlignment="1">
      <alignment horizontal="center" wrapText="1"/>
    </xf>
    <xf numFmtId="3" fontId="19" fillId="0" borderId="2" xfId="0" applyNumberFormat="1" applyFont="1" applyBorder="1" applyAlignment="1">
      <alignment wrapText="1"/>
    </xf>
    <xf numFmtId="3" fontId="19" fillId="2" borderId="2" xfId="0" applyNumberFormat="1" applyFont="1" applyFill="1" applyBorder="1" applyAlignment="1">
      <alignment wrapText="1"/>
    </xf>
    <xf numFmtId="3" fontId="19" fillId="2" borderId="34" xfId="0" applyNumberFormat="1" applyFont="1" applyFill="1" applyBorder="1" applyAlignment="1">
      <alignment wrapText="1"/>
    </xf>
    <xf numFmtId="3" fontId="18" fillId="0" borderId="2" xfId="0" applyNumberFormat="1" applyFont="1" applyBorder="1" applyAlignment="1">
      <alignment wrapText="1"/>
    </xf>
    <xf numFmtId="3" fontId="18" fillId="0" borderId="34" xfId="0" applyNumberFormat="1" applyFont="1" applyBorder="1" applyAlignment="1">
      <alignment wrapText="1"/>
    </xf>
    <xf numFmtId="3" fontId="19" fillId="0" borderId="58" xfId="0" applyNumberFormat="1" applyFont="1" applyBorder="1" applyAlignment="1">
      <alignment wrapText="1"/>
    </xf>
    <xf numFmtId="3" fontId="19" fillId="0" borderId="34" xfId="0" applyNumberFormat="1" applyFont="1" applyBorder="1" applyAlignment="1">
      <alignment wrapText="1"/>
    </xf>
    <xf numFmtId="0" fontId="16" fillId="0" borderId="0" xfId="3" applyFont="1" applyBorder="1" applyAlignment="1">
      <alignment horizontal="left" wrapText="1"/>
    </xf>
    <xf numFmtId="3" fontId="16" fillId="0" borderId="0" xfId="0" applyNumberFormat="1" applyFont="1" applyBorder="1" applyAlignment="1">
      <alignment wrapText="1"/>
    </xf>
    <xf numFmtId="0" fontId="22" fillId="0" borderId="0" xfId="3" applyFont="1" applyBorder="1" applyAlignment="1">
      <alignment horizontal="center" wrapText="1"/>
    </xf>
    <xf numFmtId="0" fontId="22" fillId="0" borderId="0" xfId="3" applyFont="1" applyAlignment="1">
      <alignment horizontal="right" wrapText="1"/>
    </xf>
    <xf numFmtId="3" fontId="23" fillId="0" borderId="2" xfId="3" applyNumberFormat="1" applyFont="1" applyBorder="1" applyAlignment="1">
      <alignment wrapText="1"/>
    </xf>
    <xf numFmtId="3" fontId="18" fillId="0" borderId="2" xfId="3" applyNumberFormat="1" applyFont="1" applyBorder="1" applyAlignment="1">
      <alignment wrapText="1"/>
    </xf>
    <xf numFmtId="3" fontId="18" fillId="0" borderId="34" xfId="3" applyNumberFormat="1" applyFont="1" applyBorder="1" applyAlignment="1">
      <alignment wrapText="1"/>
    </xf>
    <xf numFmtId="3" fontId="18" fillId="0" borderId="2" xfId="3" applyNumberFormat="1" applyFont="1" applyFill="1" applyBorder="1" applyAlignment="1">
      <alignment wrapText="1"/>
    </xf>
    <xf numFmtId="3" fontId="23" fillId="0" borderId="2" xfId="3" applyNumberFormat="1" applyFont="1" applyBorder="1" applyAlignment="1">
      <alignment horizontal="right" wrapText="1"/>
    </xf>
    <xf numFmtId="3" fontId="23" fillId="0" borderId="34" xfId="3" applyNumberFormat="1" applyFont="1" applyBorder="1" applyAlignment="1">
      <alignment wrapText="1"/>
    </xf>
    <xf numFmtId="0" fontId="18" fillId="0" borderId="2" xfId="3" applyFont="1" applyBorder="1" applyAlignment="1">
      <alignment wrapText="1"/>
    </xf>
    <xf numFmtId="0" fontId="18" fillId="0" borderId="34" xfId="3" applyFont="1" applyBorder="1" applyAlignment="1">
      <alignment wrapText="1"/>
    </xf>
    <xf numFmtId="3" fontId="23" fillId="0" borderId="40" xfId="3" applyNumberFormat="1" applyFont="1" applyBorder="1" applyAlignment="1">
      <alignment wrapText="1"/>
    </xf>
    <xf numFmtId="3" fontId="23" fillId="0" borderId="41" xfId="3" applyNumberFormat="1" applyFont="1" applyBorder="1" applyAlignment="1">
      <alignment wrapText="1"/>
    </xf>
    <xf numFmtId="0" fontId="13" fillId="0" borderId="0" xfId="3" applyFont="1" applyBorder="1" applyAlignment="1">
      <alignment horizontal="right" wrapText="1"/>
    </xf>
    <xf numFmtId="0" fontId="13" fillId="0" borderId="0" xfId="3" applyFont="1" applyAlignment="1">
      <alignment horizontal="right" wrapText="1"/>
    </xf>
    <xf numFmtId="0" fontId="3" fillId="0" borderId="0" xfId="3" applyFont="1" applyAlignment="1">
      <alignment wrapText="1"/>
    </xf>
    <xf numFmtId="0" fontId="10" fillId="0" borderId="7" xfId="3" applyFont="1" applyBorder="1" applyAlignment="1">
      <alignment horizontal="center" wrapText="1"/>
    </xf>
    <xf numFmtId="164" fontId="3" fillId="0" borderId="1" xfId="4" applyFont="1" applyFill="1" applyBorder="1" applyAlignment="1" applyProtection="1">
      <alignment horizontal="center" vertical="center" wrapText="1"/>
    </xf>
    <xf numFmtId="0" fontId="7" fillId="0" borderId="3" xfId="3" applyFont="1" applyBorder="1" applyAlignment="1">
      <alignment horizontal="left" vertical="center" wrapText="1"/>
    </xf>
    <xf numFmtId="0" fontId="13" fillId="0" borderId="3" xfId="3" applyFont="1" applyBorder="1" applyAlignment="1">
      <alignment vertical="center" wrapText="1"/>
    </xf>
    <xf numFmtId="0" fontId="7" fillId="0" borderId="3" xfId="3" applyFont="1" applyBorder="1" applyAlignment="1">
      <alignment wrapText="1"/>
    </xf>
    <xf numFmtId="0" fontId="10" fillId="0" borderId="0" xfId="3" applyFont="1"/>
    <xf numFmtId="0" fontId="10" fillId="0" borderId="0" xfId="3"/>
    <xf numFmtId="3" fontId="10" fillId="0" borderId="0" xfId="3" applyNumberFormat="1" applyFont="1" applyAlignment="1">
      <alignment wrapText="1"/>
    </xf>
    <xf numFmtId="3" fontId="13" fillId="0" borderId="7" xfId="3" applyNumberFormat="1" applyFont="1" applyBorder="1" applyAlignment="1">
      <alignment wrapText="1"/>
    </xf>
    <xf numFmtId="3" fontId="14" fillId="0" borderId="3" xfId="0" applyNumberFormat="1" applyFont="1" applyBorder="1" applyAlignment="1">
      <alignment wrapText="1"/>
    </xf>
    <xf numFmtId="3" fontId="14" fillId="0" borderId="7" xfId="0" applyNumberFormat="1" applyFont="1" applyBorder="1" applyAlignment="1">
      <alignment wrapText="1"/>
    </xf>
    <xf numFmtId="3" fontId="28" fillId="0" borderId="7" xfId="3" applyNumberFormat="1" applyFont="1" applyBorder="1" applyAlignment="1">
      <alignment wrapText="1"/>
    </xf>
    <xf numFmtId="3" fontId="13" fillId="0" borderId="8" xfId="3" applyNumberFormat="1" applyFont="1" applyBorder="1" applyAlignment="1">
      <alignment wrapText="1"/>
    </xf>
    <xf numFmtId="3" fontId="28" fillId="0" borderId="7" xfId="3" applyNumberFormat="1" applyFont="1" applyBorder="1" applyAlignment="1">
      <alignment horizontal="center" wrapText="1"/>
    </xf>
    <xf numFmtId="3" fontId="7" fillId="0" borderId="7" xfId="3" applyNumberFormat="1" applyFont="1" applyBorder="1" applyAlignment="1">
      <alignment wrapText="1"/>
    </xf>
    <xf numFmtId="0" fontId="12" fillId="0" borderId="0" xfId="0" applyFont="1" applyAlignment="1">
      <alignment wrapText="1"/>
    </xf>
    <xf numFmtId="0" fontId="10" fillId="0" borderId="0" xfId="3" applyAlignment="1">
      <alignment horizontal="right" wrapText="1"/>
    </xf>
    <xf numFmtId="3" fontId="13" fillId="0" borderId="7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/>
    <xf numFmtId="3" fontId="5" fillId="0" borderId="2" xfId="0" applyNumberFormat="1" applyFont="1" applyBorder="1" applyAlignment="1">
      <alignment wrapText="1"/>
    </xf>
    <xf numFmtId="0" fontId="0" fillId="0" borderId="0" xfId="0" applyFont="1" applyBorder="1" applyAlignment="1">
      <alignment horizontal="left" wrapText="1"/>
    </xf>
    <xf numFmtId="0" fontId="3" fillId="0" borderId="0" xfId="3" applyFont="1" applyBorder="1" applyAlignment="1">
      <alignment horizontal="left" wrapText="1"/>
    </xf>
    <xf numFmtId="3" fontId="19" fillId="0" borderId="40" xfId="0" applyNumberFormat="1" applyFont="1" applyBorder="1" applyAlignment="1">
      <alignment wrapText="1"/>
    </xf>
    <xf numFmtId="3" fontId="23" fillId="0" borderId="2" xfId="3" applyNumberFormat="1" applyFont="1" applyFill="1" applyBorder="1" applyAlignment="1">
      <alignment wrapText="1"/>
    </xf>
    <xf numFmtId="0" fontId="3" fillId="0" borderId="0" xfId="3" applyFont="1" applyBorder="1" applyAlignment="1">
      <alignment wrapText="1"/>
    </xf>
    <xf numFmtId="0" fontId="10" fillId="0" borderId="0" xfId="3" applyFont="1" applyBorder="1" applyAlignment="1">
      <alignment horizontal="center" wrapText="1"/>
    </xf>
    <xf numFmtId="0" fontId="3" fillId="0" borderId="77" xfId="3" applyFont="1" applyBorder="1" applyAlignment="1">
      <alignment wrapText="1"/>
    </xf>
    <xf numFmtId="0" fontId="10" fillId="0" borderId="77" xfId="3" applyFont="1" applyBorder="1" applyAlignment="1">
      <alignment horizontal="center" wrapText="1"/>
    </xf>
    <xf numFmtId="0" fontId="10" fillId="0" borderId="78" xfId="3" applyFont="1" applyBorder="1" applyAlignment="1">
      <alignment wrapText="1"/>
    </xf>
    <xf numFmtId="0" fontId="10" fillId="0" borderId="33" xfId="3" applyFont="1" applyBorder="1" applyAlignment="1">
      <alignment horizontal="left" vertical="center" wrapText="1"/>
    </xf>
    <xf numFmtId="3" fontId="0" fillId="0" borderId="2" xfId="0" applyNumberFormat="1" applyFont="1" applyBorder="1" applyAlignment="1">
      <alignment vertical="center" wrapText="1"/>
    </xf>
    <xf numFmtId="3" fontId="0" fillId="0" borderId="34" xfId="0" applyNumberFormat="1" applyFont="1" applyBorder="1" applyAlignment="1">
      <alignment wrapText="1"/>
    </xf>
    <xf numFmtId="0" fontId="10" fillId="0" borderId="33" xfId="3" applyFont="1" applyBorder="1" applyAlignment="1">
      <alignment horizontal="left" wrapText="1"/>
    </xf>
    <xf numFmtId="3" fontId="3" fillId="0" borderId="2" xfId="0" applyNumberFormat="1" applyFont="1" applyBorder="1" applyAlignment="1">
      <alignment vertical="center" wrapText="1"/>
    </xf>
    <xf numFmtId="165" fontId="10" fillId="0" borderId="33" xfId="3" applyNumberFormat="1" applyFont="1" applyBorder="1" applyAlignment="1">
      <alignment horizontal="left" wrapText="1"/>
    </xf>
    <xf numFmtId="3" fontId="6" fillId="0" borderId="2" xfId="0" applyNumberFormat="1" applyFont="1" applyBorder="1" applyAlignment="1">
      <alignment wrapText="1"/>
    </xf>
    <xf numFmtId="3" fontId="12" fillId="0" borderId="2" xfId="0" applyNumberFormat="1" applyFont="1" applyBorder="1" applyAlignment="1">
      <alignment vertical="center" wrapText="1"/>
    </xf>
    <xf numFmtId="3" fontId="12" fillId="0" borderId="2" xfId="0" applyNumberFormat="1" applyFont="1" applyBorder="1" applyAlignment="1">
      <alignment wrapText="1"/>
    </xf>
    <xf numFmtId="165" fontId="10" fillId="0" borderId="33" xfId="3" applyNumberFormat="1" applyFont="1" applyBorder="1" applyAlignment="1">
      <alignment horizontal="left" vertical="center" wrapText="1"/>
    </xf>
    <xf numFmtId="0" fontId="10" fillId="0" borderId="33" xfId="3" applyFont="1" applyBorder="1" applyAlignment="1">
      <alignment wrapText="1"/>
    </xf>
    <xf numFmtId="0" fontId="3" fillId="0" borderId="33" xfId="3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wrapText="1"/>
    </xf>
    <xf numFmtId="3" fontId="3" fillId="0" borderId="34" xfId="0" applyNumberFormat="1" applyFont="1" applyBorder="1" applyAlignment="1">
      <alignment wrapText="1"/>
    </xf>
    <xf numFmtId="0" fontId="10" fillId="0" borderId="33" xfId="3" applyFont="1" applyBorder="1" applyAlignment="1">
      <alignment vertical="center" wrapText="1"/>
    </xf>
    <xf numFmtId="0" fontId="3" fillId="0" borderId="33" xfId="3" applyFont="1" applyBorder="1" applyAlignment="1">
      <alignment wrapText="1"/>
    </xf>
    <xf numFmtId="3" fontId="5" fillId="0" borderId="34" xfId="0" applyNumberFormat="1" applyFont="1" applyBorder="1" applyAlignment="1">
      <alignment wrapText="1"/>
    </xf>
    <xf numFmtId="0" fontId="3" fillId="0" borderId="33" xfId="3" applyFont="1" applyBorder="1" applyAlignment="1">
      <alignment horizontal="left" wrapText="1"/>
    </xf>
    <xf numFmtId="3" fontId="10" fillId="0" borderId="2" xfId="0" applyNumberFormat="1" applyFont="1" applyBorder="1" applyAlignment="1">
      <alignment wrapText="1"/>
    </xf>
    <xf numFmtId="3" fontId="1" fillId="0" borderId="2" xfId="0" applyNumberFormat="1" applyFont="1" applyBorder="1" applyAlignment="1">
      <alignment wrapText="1"/>
    </xf>
    <xf numFmtId="3" fontId="10" fillId="0" borderId="34" xfId="0" applyNumberFormat="1" applyFont="1" applyBorder="1" applyAlignment="1">
      <alignment wrapText="1"/>
    </xf>
    <xf numFmtId="3" fontId="2" fillId="0" borderId="2" xfId="0" applyNumberFormat="1" applyFont="1" applyBorder="1" applyAlignment="1">
      <alignment wrapText="1"/>
    </xf>
    <xf numFmtId="3" fontId="3" fillId="2" borderId="2" xfId="0" applyNumberFormat="1" applyFont="1" applyFill="1" applyBorder="1" applyAlignment="1">
      <alignment wrapText="1"/>
    </xf>
    <xf numFmtId="0" fontId="3" fillId="2" borderId="39" xfId="3" applyFont="1" applyFill="1" applyBorder="1" applyAlignment="1">
      <alignment vertical="center" wrapText="1"/>
    </xf>
    <xf numFmtId="3" fontId="3" fillId="0" borderId="40" xfId="0" applyNumberFormat="1" applyFont="1" applyBorder="1" applyAlignment="1">
      <alignment wrapText="1"/>
    </xf>
    <xf numFmtId="3" fontId="3" fillId="0" borderId="41" xfId="0" applyNumberFormat="1" applyFont="1" applyBorder="1" applyAlignment="1">
      <alignment wrapText="1"/>
    </xf>
    <xf numFmtId="0" fontId="3" fillId="0" borderId="0" xfId="3" applyFont="1" applyAlignment="1">
      <alignment horizontal="center"/>
    </xf>
    <xf numFmtId="0" fontId="10" fillId="0" borderId="0" xfId="3" applyFont="1" applyAlignment="1">
      <alignment horizontal="center"/>
    </xf>
    <xf numFmtId="0" fontId="10" fillId="0" borderId="2" xfId="3" applyFont="1" applyBorder="1" applyAlignment="1">
      <alignment horizontal="center"/>
    </xf>
    <xf numFmtId="0" fontId="14" fillId="0" borderId="2" xfId="0" applyFont="1" applyBorder="1"/>
    <xf numFmtId="3" fontId="14" fillId="0" borderId="2" xfId="0" applyNumberFormat="1" applyFont="1" applyBorder="1"/>
    <xf numFmtId="3" fontId="13" fillId="0" borderId="2" xfId="3" applyNumberFormat="1" applyFont="1" applyBorder="1"/>
    <xf numFmtId="0" fontId="13" fillId="0" borderId="2" xfId="3" applyFont="1" applyBorder="1"/>
    <xf numFmtId="0" fontId="3" fillId="0" borderId="2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wrapText="1"/>
    </xf>
    <xf numFmtId="0" fontId="2" fillId="0" borderId="0" xfId="3" applyFont="1" applyBorder="1" applyAlignment="1">
      <alignment horizontal="center" wrapText="1"/>
    </xf>
    <xf numFmtId="0" fontId="10" fillId="0" borderId="0" xfId="3" applyFont="1" applyAlignment="1">
      <alignment horizontal="right" wrapText="1"/>
    </xf>
    <xf numFmtId="0" fontId="10" fillId="0" borderId="2" xfId="3" applyFont="1" applyBorder="1" applyAlignment="1"/>
    <xf numFmtId="0" fontId="10" fillId="0" borderId="2" xfId="3" applyFont="1" applyBorder="1"/>
    <xf numFmtId="3" fontId="10" fillId="0" borderId="2" xfId="3" applyNumberFormat="1" applyFont="1" applyBorder="1"/>
    <xf numFmtId="0" fontId="7" fillId="2" borderId="2" xfId="3" applyFont="1" applyFill="1" applyBorder="1" applyAlignment="1">
      <alignment horizontal="left"/>
    </xf>
    <xf numFmtId="0" fontId="13" fillId="2" borderId="2" xfId="3" applyFont="1" applyFill="1" applyBorder="1"/>
    <xf numFmtId="0" fontId="23" fillId="0" borderId="2" xfId="3" applyFont="1" applyBorder="1"/>
    <xf numFmtId="3" fontId="23" fillId="2" borderId="2" xfId="3" applyNumberFormat="1" applyFont="1" applyFill="1" applyBorder="1"/>
    <xf numFmtId="3" fontId="23" fillId="0" borderId="2" xfId="3" applyNumberFormat="1" applyFont="1" applyBorder="1"/>
    <xf numFmtId="3" fontId="0" fillId="0" borderId="0" xfId="0" applyNumberFormat="1" applyFont="1" applyBorder="1"/>
    <xf numFmtId="3" fontId="1" fillId="0" borderId="2" xfId="0" applyNumberFormat="1" applyFont="1" applyBorder="1"/>
    <xf numFmtId="3" fontId="5" fillId="0" borderId="2" xfId="0" applyNumberFormat="1" applyFont="1" applyBorder="1"/>
    <xf numFmtId="3" fontId="5" fillId="0" borderId="2" xfId="0" applyNumberFormat="1" applyFont="1" applyBorder="1" applyAlignment="1">
      <alignment horizontal="right"/>
    </xf>
    <xf numFmtId="3" fontId="3" fillId="0" borderId="0" xfId="3" applyNumberFormat="1" applyFont="1" applyAlignment="1">
      <alignment wrapText="1"/>
    </xf>
    <xf numFmtId="0" fontId="3" fillId="0" borderId="2" xfId="3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2" xfId="0" applyFont="1" applyBorder="1" applyAlignment="1">
      <alignment wrapText="1"/>
    </xf>
    <xf numFmtId="0" fontId="7" fillId="0" borderId="48" xfId="0" applyFont="1" applyBorder="1" applyAlignment="1">
      <alignment horizontal="left" wrapText="1"/>
    </xf>
    <xf numFmtId="0" fontId="7" fillId="0" borderId="49" xfId="0" applyFont="1" applyBorder="1" applyAlignment="1">
      <alignment horizontal="left" wrapText="1"/>
    </xf>
    <xf numFmtId="0" fontId="7" fillId="0" borderId="50" xfId="0" applyFont="1" applyBorder="1" applyAlignment="1">
      <alignment horizontal="left" wrapText="1"/>
    </xf>
    <xf numFmtId="0" fontId="13" fillId="0" borderId="2" xfId="3" applyFont="1" applyBorder="1" applyAlignment="1">
      <alignment horizontal="left" wrapText="1"/>
    </xf>
    <xf numFmtId="0" fontId="13" fillId="0" borderId="2" xfId="3" applyFont="1" applyBorder="1" applyAlignment="1">
      <alignment wrapText="1"/>
    </xf>
    <xf numFmtId="0" fontId="7" fillId="0" borderId="0" xfId="3" applyFont="1" applyBorder="1" applyAlignment="1">
      <alignment horizontal="left" wrapText="1"/>
    </xf>
    <xf numFmtId="0" fontId="7" fillId="0" borderId="0" xfId="3" applyFont="1" applyBorder="1" applyAlignment="1">
      <alignment horizontal="center" wrapText="1"/>
    </xf>
    <xf numFmtId="0" fontId="7" fillId="0" borderId="2" xfId="3" applyFont="1" applyBorder="1" applyAlignment="1">
      <alignment horizontal="left" wrapText="1"/>
    </xf>
    <xf numFmtId="165" fontId="13" fillId="0" borderId="2" xfId="3" applyNumberFormat="1" applyFont="1" applyBorder="1" applyAlignment="1">
      <alignment horizontal="left" wrapText="1"/>
    </xf>
    <xf numFmtId="0" fontId="7" fillId="0" borderId="2" xfId="3" applyFont="1" applyBorder="1" applyAlignment="1">
      <alignment horizontal="left" vertical="center" wrapText="1"/>
    </xf>
    <xf numFmtId="0" fontId="13" fillId="0" borderId="2" xfId="3" applyFont="1" applyBorder="1" applyAlignment="1">
      <alignment horizontal="left" vertical="center" wrapText="1"/>
    </xf>
    <xf numFmtId="0" fontId="16" fillId="0" borderId="54" xfId="3" applyFont="1" applyBorder="1" applyAlignment="1">
      <alignment horizontal="center" wrapText="1"/>
    </xf>
    <xf numFmtId="0" fontId="16" fillId="0" borderId="55" xfId="3" applyFont="1" applyBorder="1" applyAlignment="1">
      <alignment horizontal="center" wrapText="1"/>
    </xf>
    <xf numFmtId="0" fontId="10" fillId="0" borderId="0" xfId="3" applyFont="1" applyBorder="1" applyAlignment="1">
      <alignment horizontal="right" wrapText="1"/>
    </xf>
    <xf numFmtId="0" fontId="10" fillId="0" borderId="0" xfId="3" applyFont="1" applyAlignment="1">
      <alignment horizontal="right" wrapText="1"/>
    </xf>
    <xf numFmtId="0" fontId="13" fillId="0" borderId="3" xfId="3" applyFont="1" applyBorder="1" applyAlignment="1">
      <alignment wrapText="1"/>
    </xf>
    <xf numFmtId="0" fontId="7" fillId="0" borderId="3" xfId="3" applyFont="1" applyBorder="1" applyAlignment="1">
      <alignment horizontal="left" wrapText="1"/>
    </xf>
    <xf numFmtId="0" fontId="24" fillId="0" borderId="0" xfId="3" applyFont="1" applyBorder="1" applyAlignment="1">
      <alignment horizontal="left" wrapText="1"/>
    </xf>
    <xf numFmtId="0" fontId="0" fillId="0" borderId="6" xfId="0" applyFont="1" applyBorder="1" applyAlignment="1">
      <alignment horizontal="center"/>
    </xf>
    <xf numFmtId="3" fontId="13" fillId="0" borderId="7" xfId="3" applyNumberFormat="1" applyFont="1" applyBorder="1" applyAlignment="1">
      <alignment horizontal="center" wrapText="1"/>
    </xf>
    <xf numFmtId="3" fontId="13" fillId="0" borderId="7" xfId="3" applyNumberFormat="1" applyFont="1" applyFill="1" applyBorder="1" applyAlignment="1">
      <alignment horizontal="center" wrapText="1"/>
    </xf>
    <xf numFmtId="3" fontId="30" fillId="0" borderId="2" xfId="0" applyNumberFormat="1" applyFont="1" applyBorder="1" applyAlignment="1">
      <alignment wrapText="1"/>
    </xf>
    <xf numFmtId="0" fontId="33" fillId="0" borderId="0" xfId="0" applyFont="1" applyAlignment="1">
      <alignment wrapText="1"/>
    </xf>
    <xf numFmtId="3" fontId="32" fillId="0" borderId="35" xfId="0" applyNumberFormat="1" applyFont="1" applyBorder="1" applyAlignment="1">
      <alignment wrapText="1"/>
    </xf>
    <xf numFmtId="3" fontId="32" fillId="0" borderId="36" xfId="0" applyNumberFormat="1" applyFont="1" applyBorder="1" applyAlignment="1">
      <alignment wrapText="1"/>
    </xf>
    <xf numFmtId="3" fontId="18" fillId="2" borderId="32" xfId="0" applyNumberFormat="1" applyFont="1" applyFill="1" applyBorder="1" applyAlignment="1">
      <alignment wrapText="1"/>
    </xf>
    <xf numFmtId="3" fontId="32" fillId="0" borderId="38" xfId="0" applyNumberFormat="1" applyFont="1" applyBorder="1" applyAlignment="1">
      <alignment wrapText="1"/>
    </xf>
    <xf numFmtId="0" fontId="32" fillId="0" borderId="0" xfId="0" applyFont="1" applyBorder="1" applyAlignment="1">
      <alignment horizontal="left" wrapText="1"/>
    </xf>
    <xf numFmtId="3" fontId="32" fillId="0" borderId="21" xfId="0" applyNumberFormat="1" applyFont="1" applyBorder="1" applyAlignment="1">
      <alignment wrapText="1"/>
    </xf>
    <xf numFmtId="3" fontId="32" fillId="0" borderId="32" xfId="0" applyNumberFormat="1" applyFont="1" applyBorder="1" applyAlignment="1">
      <alignment wrapText="1"/>
    </xf>
    <xf numFmtId="3" fontId="32" fillId="0" borderId="36" xfId="0" applyNumberFormat="1" applyFont="1" applyFill="1" applyBorder="1" applyAlignment="1">
      <alignment wrapText="1"/>
    </xf>
    <xf numFmtId="3" fontId="32" fillId="0" borderId="37" xfId="0" applyNumberFormat="1" applyFont="1" applyBorder="1" applyAlignment="1">
      <alignment wrapText="1"/>
    </xf>
    <xf numFmtId="3" fontId="32" fillId="0" borderId="2" xfId="0" applyNumberFormat="1" applyFont="1" applyBorder="1" applyAlignment="1">
      <alignment wrapText="1"/>
    </xf>
    <xf numFmtId="3" fontId="32" fillId="2" borderId="2" xfId="0" applyNumberFormat="1" applyFont="1" applyFill="1" applyBorder="1" applyAlignment="1">
      <alignment wrapText="1"/>
    </xf>
    <xf numFmtId="3" fontId="34" fillId="0" borderId="2" xfId="0" applyNumberFormat="1" applyFont="1" applyBorder="1" applyAlignment="1">
      <alignment wrapText="1"/>
    </xf>
    <xf numFmtId="3" fontId="34" fillId="2" borderId="2" xfId="0" applyNumberFormat="1" applyFont="1" applyFill="1" applyBorder="1" applyAlignment="1">
      <alignment wrapText="1"/>
    </xf>
    <xf numFmtId="3" fontId="13" fillId="0" borderId="2" xfId="0" applyNumberFormat="1" applyFont="1" applyBorder="1" applyAlignment="1">
      <alignment wrapText="1"/>
    </xf>
    <xf numFmtId="3" fontId="32" fillId="0" borderId="0" xfId="0" applyNumberFormat="1" applyFont="1" applyBorder="1" applyAlignment="1">
      <alignment wrapText="1"/>
    </xf>
    <xf numFmtId="3" fontId="32" fillId="0" borderId="43" xfId="0" applyNumberFormat="1" applyFont="1" applyBorder="1" applyAlignment="1">
      <alignment wrapText="1"/>
    </xf>
    <xf numFmtId="3" fontId="32" fillId="0" borderId="34" xfId="0" applyNumberFormat="1" applyFont="1" applyBorder="1" applyAlignment="1">
      <alignment wrapText="1"/>
    </xf>
    <xf numFmtId="3" fontId="32" fillId="0" borderId="40" xfId="0" applyNumberFormat="1" applyFont="1" applyBorder="1" applyAlignment="1">
      <alignment wrapText="1"/>
    </xf>
    <xf numFmtId="3" fontId="32" fillId="0" borderId="58" xfId="0" applyNumberFormat="1" applyFont="1" applyBorder="1" applyAlignment="1">
      <alignment wrapText="1"/>
    </xf>
    <xf numFmtId="0" fontId="31" fillId="0" borderId="0" xfId="3" applyFont="1" applyBorder="1" applyAlignment="1">
      <alignment horizontal="center" wrapText="1"/>
    </xf>
    <xf numFmtId="0" fontId="31" fillId="0" borderId="0" xfId="3" applyFont="1" applyAlignment="1">
      <alignment wrapText="1"/>
    </xf>
    <xf numFmtId="3" fontId="19" fillId="0" borderId="2" xfId="0" applyNumberFormat="1" applyFont="1" applyBorder="1" applyAlignment="1">
      <alignment horizontal="right" wrapText="1"/>
    </xf>
    <xf numFmtId="3" fontId="19" fillId="0" borderId="2" xfId="0" applyNumberFormat="1" applyFont="1" applyBorder="1" applyAlignment="1">
      <alignment horizontal="right" vertical="center" wrapText="1"/>
    </xf>
    <xf numFmtId="0" fontId="31" fillId="0" borderId="0" xfId="3" applyFont="1" applyAlignment="1">
      <alignment horizontal="center"/>
    </xf>
    <xf numFmtId="0" fontId="13" fillId="0" borderId="12" xfId="3" applyFont="1" applyBorder="1"/>
    <xf numFmtId="3" fontId="13" fillId="0" borderId="12" xfId="3" applyNumberFormat="1" applyFont="1" applyBorder="1"/>
    <xf numFmtId="0" fontId="7" fillId="2" borderId="57" xfId="3" applyFont="1" applyFill="1" applyBorder="1" applyAlignment="1">
      <alignment vertical="center"/>
    </xf>
    <xf numFmtId="3" fontId="7" fillId="2" borderId="58" xfId="0" applyNumberFormat="1" applyFont="1" applyFill="1" applyBorder="1" applyAlignment="1">
      <alignment vertical="center"/>
    </xf>
    <xf numFmtId="3" fontId="7" fillId="2" borderId="59" xfId="0" applyNumberFormat="1" applyFont="1" applyFill="1" applyBorder="1" applyAlignment="1">
      <alignment vertical="center"/>
    </xf>
    <xf numFmtId="0" fontId="31" fillId="0" borderId="0" xfId="0" applyFont="1"/>
    <xf numFmtId="0" fontId="3" fillId="0" borderId="2" xfId="3" applyFont="1" applyBorder="1" applyAlignment="1">
      <alignment horizontal="center" wrapText="1"/>
    </xf>
    <xf numFmtId="0" fontId="3" fillId="0" borderId="3" xfId="3" applyFont="1" applyBorder="1" applyAlignment="1">
      <alignment horizontal="center" wrapText="1"/>
    </xf>
    <xf numFmtId="0" fontId="0" fillId="0" borderId="0" xfId="0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0" fontId="10" fillId="0" borderId="1" xfId="3" applyFont="1" applyBorder="1" applyAlignment="1">
      <alignment horizontal="center" wrapText="1"/>
    </xf>
    <xf numFmtId="0" fontId="2" fillId="0" borderId="0" xfId="3" applyFont="1" applyBorder="1" applyAlignment="1">
      <alignment horizontal="center" wrapText="1"/>
    </xf>
    <xf numFmtId="0" fontId="10" fillId="0" borderId="2" xfId="3" applyFont="1" applyBorder="1" applyAlignment="1">
      <alignment horizontal="left" vertical="center" wrapText="1"/>
    </xf>
    <xf numFmtId="0" fontId="10" fillId="0" borderId="2" xfId="3" applyFont="1" applyBorder="1" applyAlignment="1">
      <alignment horizontal="left" wrapText="1"/>
    </xf>
    <xf numFmtId="0" fontId="3" fillId="0" borderId="2" xfId="3" applyFont="1" applyBorder="1" applyAlignment="1">
      <alignment horizontal="center" vertical="center" wrapText="1"/>
    </xf>
    <xf numFmtId="0" fontId="10" fillId="0" borderId="2" xfId="3" applyFont="1" applyBorder="1" applyAlignment="1">
      <alignment wrapText="1"/>
    </xf>
    <xf numFmtId="0" fontId="10" fillId="0" borderId="2" xfId="3" applyFont="1" applyBorder="1" applyAlignment="1">
      <alignment horizontal="center" wrapText="1"/>
    </xf>
    <xf numFmtId="0" fontId="3" fillId="0" borderId="2" xfId="3" applyFont="1" applyBorder="1" applyAlignment="1">
      <alignment horizontal="left" wrapText="1"/>
    </xf>
    <xf numFmtId="0" fontId="10" fillId="0" borderId="3" xfId="3" applyFont="1" applyBorder="1" applyAlignment="1">
      <alignment horizontal="left" vertical="center" wrapText="1"/>
    </xf>
    <xf numFmtId="0" fontId="10" fillId="0" borderId="3" xfId="3" applyFont="1" applyBorder="1" applyAlignment="1">
      <alignment horizontal="left" wrapText="1"/>
    </xf>
    <xf numFmtId="0" fontId="3" fillId="2" borderId="2" xfId="3" applyFont="1" applyFill="1" applyBorder="1" applyAlignment="1">
      <alignment horizontal="left"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vertical="justify" wrapText="1"/>
    </xf>
    <xf numFmtId="0" fontId="0" fillId="0" borderId="0" xfId="0" applyFont="1" applyAlignment="1">
      <alignment vertical="justify" wrapText="1"/>
    </xf>
    <xf numFmtId="0" fontId="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left" wrapText="1"/>
    </xf>
    <xf numFmtId="0" fontId="32" fillId="0" borderId="0" xfId="0" applyFont="1" applyBorder="1" applyAlignment="1">
      <alignment horizontal="left" wrapText="1"/>
    </xf>
    <xf numFmtId="0" fontId="7" fillId="2" borderId="30" xfId="0" applyFont="1" applyFill="1" applyBorder="1" applyAlignment="1">
      <alignment horizontal="left" wrapText="1"/>
    </xf>
    <xf numFmtId="0" fontId="7" fillId="2" borderId="11" xfId="0" applyFont="1" applyFill="1" applyBorder="1" applyAlignment="1">
      <alignment horizontal="left" wrapText="1"/>
    </xf>
    <xf numFmtId="0" fontId="7" fillId="2" borderId="31" xfId="0" applyFont="1" applyFill="1" applyBorder="1" applyAlignment="1">
      <alignment horizontal="left" wrapText="1"/>
    </xf>
    <xf numFmtId="0" fontId="32" fillId="0" borderId="33" xfId="0" applyFont="1" applyBorder="1" applyAlignment="1">
      <alignment horizontal="left" wrapText="1"/>
    </xf>
    <xf numFmtId="0" fontId="32" fillId="0" borderId="2" xfId="0" applyFont="1" applyBorder="1" applyAlignment="1">
      <alignment horizontal="left" wrapText="1"/>
    </xf>
    <xf numFmtId="0" fontId="32" fillId="0" borderId="34" xfId="0" applyFont="1" applyBorder="1" applyAlignment="1">
      <alignment horizontal="left" wrapText="1"/>
    </xf>
    <xf numFmtId="0" fontId="32" fillId="0" borderId="33" xfId="0" applyFont="1" applyBorder="1" applyAlignment="1">
      <alignment wrapText="1"/>
    </xf>
    <xf numFmtId="0" fontId="32" fillId="0" borderId="2" xfId="0" applyFont="1" applyBorder="1" applyAlignment="1">
      <alignment wrapText="1"/>
    </xf>
    <xf numFmtId="0" fontId="32" fillId="0" borderId="34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1" fillId="0" borderId="0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wrapText="1"/>
    </xf>
    <xf numFmtId="0" fontId="17" fillId="0" borderId="17" xfId="0" applyFont="1" applyBorder="1" applyAlignment="1">
      <alignment horizontal="center" wrapText="1"/>
    </xf>
    <xf numFmtId="0" fontId="17" fillId="0" borderId="18" xfId="0" applyFont="1" applyBorder="1" applyAlignment="1">
      <alignment horizont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wrapText="1"/>
    </xf>
    <xf numFmtId="0" fontId="32" fillId="0" borderId="2" xfId="0" applyFont="1" applyBorder="1" applyAlignment="1">
      <alignment horizontal="center" wrapText="1"/>
    </xf>
    <xf numFmtId="0" fontId="32" fillId="0" borderId="34" xfId="0" applyFont="1" applyBorder="1" applyAlignment="1">
      <alignment horizontal="center" wrapText="1"/>
    </xf>
    <xf numFmtId="0" fontId="7" fillId="0" borderId="3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34" xfId="0" applyFont="1" applyBorder="1" applyAlignment="1">
      <alignment horizontal="left" wrapText="1"/>
    </xf>
    <xf numFmtId="0" fontId="7" fillId="0" borderId="3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wrapText="1"/>
    </xf>
    <xf numFmtId="0" fontId="7" fillId="0" borderId="40" xfId="0" applyFont="1" applyBorder="1" applyAlignment="1">
      <alignment horizontal="left" wrapText="1"/>
    </xf>
    <xf numFmtId="0" fontId="7" fillId="0" borderId="41" xfId="0" applyFont="1" applyBorder="1" applyAlignment="1">
      <alignment horizontal="left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left" wrapText="1"/>
    </xf>
    <xf numFmtId="0" fontId="32" fillId="0" borderId="5" xfId="0" applyFont="1" applyBorder="1" applyAlignment="1">
      <alignment horizontal="left" wrapText="1"/>
    </xf>
    <xf numFmtId="0" fontId="32" fillId="0" borderId="37" xfId="0" applyFont="1" applyBorder="1" applyAlignment="1">
      <alignment horizontal="left" wrapText="1"/>
    </xf>
    <xf numFmtId="0" fontId="32" fillId="0" borderId="35" xfId="0" applyFont="1" applyBorder="1" applyAlignment="1">
      <alignment horizontal="center" wrapText="1"/>
    </xf>
    <xf numFmtId="0" fontId="32" fillId="0" borderId="5" xfId="0" applyFont="1" applyBorder="1" applyAlignment="1">
      <alignment horizontal="center" wrapText="1"/>
    </xf>
    <xf numFmtId="0" fontId="32" fillId="0" borderId="37" xfId="0" applyFont="1" applyBorder="1" applyAlignment="1">
      <alignment horizontal="center" wrapText="1"/>
    </xf>
    <xf numFmtId="0" fontId="32" fillId="0" borderId="33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34" xfId="0" applyFont="1" applyBorder="1" applyAlignment="1">
      <alignment horizontal="left" vertical="center" wrapText="1"/>
    </xf>
    <xf numFmtId="165" fontId="32" fillId="0" borderId="33" xfId="0" applyNumberFormat="1" applyFont="1" applyBorder="1" applyAlignment="1">
      <alignment horizontal="left" wrapText="1"/>
    </xf>
    <xf numFmtId="165" fontId="32" fillId="0" borderId="2" xfId="0" applyNumberFormat="1" applyFont="1" applyBorder="1" applyAlignment="1">
      <alignment horizontal="left" wrapText="1"/>
    </xf>
    <xf numFmtId="165" fontId="32" fillId="0" borderId="34" xfId="0" applyNumberFormat="1" applyFont="1" applyBorder="1" applyAlignment="1">
      <alignment horizontal="left" wrapText="1"/>
    </xf>
    <xf numFmtId="165" fontId="32" fillId="0" borderId="33" xfId="0" applyNumberFormat="1" applyFont="1" applyBorder="1" applyAlignment="1">
      <alignment horizontal="left" vertical="center" wrapText="1"/>
    </xf>
    <xf numFmtId="165" fontId="32" fillId="0" borderId="2" xfId="0" applyNumberFormat="1" applyFont="1" applyBorder="1" applyAlignment="1">
      <alignment horizontal="left" vertical="center" wrapText="1"/>
    </xf>
    <xf numFmtId="165" fontId="32" fillId="0" borderId="34" xfId="0" applyNumberFormat="1" applyFont="1" applyBorder="1" applyAlignment="1">
      <alignment horizontal="left" vertical="center" wrapText="1"/>
    </xf>
    <xf numFmtId="0" fontId="32" fillId="0" borderId="33" xfId="0" applyFont="1" applyFill="1" applyBorder="1" applyAlignment="1">
      <alignment horizontal="left" wrapText="1"/>
    </xf>
    <xf numFmtId="0" fontId="32" fillId="0" borderId="2" xfId="0" applyFont="1" applyFill="1" applyBorder="1" applyAlignment="1">
      <alignment horizontal="left" wrapText="1"/>
    </xf>
    <xf numFmtId="0" fontId="32" fillId="0" borderId="34" xfId="0" applyFont="1" applyFill="1" applyBorder="1" applyAlignment="1">
      <alignment horizontal="left" wrapText="1"/>
    </xf>
    <xf numFmtId="0" fontId="7" fillId="0" borderId="33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4" xfId="0" applyFont="1" applyBorder="1" applyAlignment="1">
      <alignment horizontal="center" wrapText="1"/>
    </xf>
    <xf numFmtId="49" fontId="18" fillId="0" borderId="35" xfId="0" applyNumberFormat="1" applyFont="1" applyBorder="1" applyAlignment="1">
      <alignment horizontal="left" vertical="center" wrapText="1"/>
    </xf>
    <xf numFmtId="49" fontId="18" fillId="0" borderId="5" xfId="0" applyNumberFormat="1" applyFont="1" applyBorder="1" applyAlignment="1">
      <alignment horizontal="left" vertical="center" wrapText="1"/>
    </xf>
    <xf numFmtId="49" fontId="18" fillId="0" borderId="37" xfId="0" applyNumberFormat="1" applyFont="1" applyBorder="1" applyAlignment="1">
      <alignment horizontal="left" vertical="center" wrapText="1"/>
    </xf>
    <xf numFmtId="49" fontId="7" fillId="0" borderId="33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34" xfId="0" applyNumberFormat="1" applyFont="1" applyBorder="1" applyAlignment="1">
      <alignment horizontal="left" vertical="center" wrapText="1"/>
    </xf>
    <xf numFmtId="0" fontId="32" fillId="0" borderId="33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34" xfId="0" applyFont="1" applyFill="1" applyBorder="1" applyAlignment="1">
      <alignment horizontal="left" vertical="center" wrapText="1"/>
    </xf>
    <xf numFmtId="0" fontId="32" fillId="0" borderId="33" xfId="0" applyFont="1" applyFill="1" applyBorder="1" applyAlignment="1">
      <alignment horizontal="center" wrapText="1"/>
    </xf>
    <xf numFmtId="0" fontId="32" fillId="0" borderId="2" xfId="0" applyFont="1" applyFill="1" applyBorder="1" applyAlignment="1">
      <alignment horizontal="center" wrapText="1"/>
    </xf>
    <xf numFmtId="0" fontId="32" fillId="0" borderId="34" xfId="0" applyFont="1" applyFill="1" applyBorder="1" applyAlignment="1">
      <alignment horizont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 wrapText="1"/>
    </xf>
    <xf numFmtId="0" fontId="7" fillId="0" borderId="34" xfId="0" applyFont="1" applyFill="1" applyBorder="1" applyAlignment="1">
      <alignment horizontal="left" wrapText="1"/>
    </xf>
    <xf numFmtId="49" fontId="32" fillId="0" borderId="33" xfId="0" applyNumberFormat="1" applyFont="1" applyBorder="1" applyAlignment="1">
      <alignment horizontal="center" vertical="center" wrapText="1"/>
    </xf>
    <xf numFmtId="49" fontId="32" fillId="0" borderId="2" xfId="0" applyNumberFormat="1" applyFont="1" applyBorder="1" applyAlignment="1">
      <alignment horizontal="center" vertical="center" wrapText="1"/>
    </xf>
    <xf numFmtId="49" fontId="32" fillId="0" borderId="34" xfId="0" applyNumberFormat="1" applyFont="1" applyBorder="1" applyAlignment="1">
      <alignment horizontal="center" vertical="center" wrapText="1"/>
    </xf>
    <xf numFmtId="49" fontId="32" fillId="0" borderId="33" xfId="0" applyNumberFormat="1" applyFont="1" applyBorder="1" applyAlignment="1">
      <alignment horizontal="left" vertical="center" wrapText="1"/>
    </xf>
    <xf numFmtId="49" fontId="32" fillId="0" borderId="2" xfId="0" applyNumberFormat="1" applyFont="1" applyBorder="1" applyAlignment="1">
      <alignment horizontal="left" vertical="center" wrapText="1"/>
    </xf>
    <xf numFmtId="49" fontId="32" fillId="0" borderId="34" xfId="0" applyNumberFormat="1" applyFont="1" applyBorder="1" applyAlignment="1">
      <alignment horizontal="left" vertical="center" wrapText="1"/>
    </xf>
    <xf numFmtId="165" fontId="18" fillId="0" borderId="35" xfId="0" applyNumberFormat="1" applyFont="1" applyBorder="1" applyAlignment="1">
      <alignment horizontal="left" wrapText="1"/>
    </xf>
    <xf numFmtId="165" fontId="7" fillId="0" borderId="5" xfId="0" applyNumberFormat="1" applyFont="1" applyBorder="1" applyAlignment="1">
      <alignment horizontal="left" wrapText="1"/>
    </xf>
    <xf numFmtId="165" fontId="7" fillId="0" borderId="37" xfId="0" applyNumberFormat="1" applyFont="1" applyBorder="1" applyAlignment="1">
      <alignment horizontal="left" wrapText="1"/>
    </xf>
    <xf numFmtId="165" fontId="7" fillId="0" borderId="35" xfId="0" applyNumberFormat="1" applyFont="1" applyBorder="1" applyAlignment="1">
      <alignment horizontal="center" wrapText="1"/>
    </xf>
    <xf numFmtId="165" fontId="7" fillId="0" borderId="5" xfId="0" applyNumberFormat="1" applyFont="1" applyBorder="1" applyAlignment="1">
      <alignment horizontal="center" wrapText="1"/>
    </xf>
    <xf numFmtId="165" fontId="7" fillId="0" borderId="37" xfId="0" applyNumberFormat="1" applyFont="1" applyBorder="1" applyAlignment="1">
      <alignment horizontal="center" wrapText="1"/>
    </xf>
    <xf numFmtId="165" fontId="7" fillId="0" borderId="33" xfId="0" applyNumberFormat="1" applyFont="1" applyBorder="1" applyAlignment="1">
      <alignment horizontal="left" wrapText="1"/>
    </xf>
    <xf numFmtId="165" fontId="7" fillId="0" borderId="2" xfId="0" applyNumberFormat="1" applyFont="1" applyBorder="1" applyAlignment="1">
      <alignment horizontal="left" wrapText="1"/>
    </xf>
    <xf numFmtId="165" fontId="7" fillId="0" borderId="34" xfId="0" applyNumberFormat="1" applyFont="1" applyBorder="1" applyAlignment="1">
      <alignment horizontal="left" wrapText="1"/>
    </xf>
    <xf numFmtId="165" fontId="7" fillId="0" borderId="33" xfId="0" applyNumberFormat="1" applyFont="1" applyBorder="1" applyAlignment="1">
      <alignment horizontal="center" wrapText="1"/>
    </xf>
    <xf numFmtId="165" fontId="7" fillId="0" borderId="2" xfId="0" applyNumberFormat="1" applyFont="1" applyBorder="1" applyAlignment="1">
      <alignment horizontal="center" wrapText="1"/>
    </xf>
    <xf numFmtId="165" fontId="7" fillId="0" borderId="34" xfId="0" applyNumberFormat="1" applyFont="1" applyBorder="1" applyAlignment="1">
      <alignment horizontal="center" wrapText="1"/>
    </xf>
    <xf numFmtId="0" fontId="7" fillId="0" borderId="48" xfId="0" applyFont="1" applyBorder="1" applyAlignment="1">
      <alignment horizontal="left" wrapText="1"/>
    </xf>
    <xf numFmtId="0" fontId="7" fillId="0" borderId="49" xfId="0" applyFont="1" applyBorder="1" applyAlignment="1">
      <alignment horizontal="left" wrapText="1"/>
    </xf>
    <xf numFmtId="0" fontId="7" fillId="0" borderId="50" xfId="0" applyFont="1" applyBorder="1" applyAlignment="1">
      <alignment horizontal="left" wrapText="1"/>
    </xf>
    <xf numFmtId="0" fontId="29" fillId="0" borderId="0" xfId="0" applyFont="1" applyAlignment="1">
      <alignment wrapText="1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31" xfId="0" applyFont="1" applyBorder="1" applyAlignment="1">
      <alignment horizontal="left" wrapText="1"/>
    </xf>
    <xf numFmtId="0" fontId="32" fillId="0" borderId="35" xfId="0" applyFont="1" applyFill="1" applyBorder="1" applyAlignment="1">
      <alignment horizontal="left" wrapText="1"/>
    </xf>
    <xf numFmtId="0" fontId="32" fillId="0" borderId="5" xfId="0" applyFont="1" applyFill="1" applyBorder="1" applyAlignment="1">
      <alignment horizontal="left" wrapText="1"/>
    </xf>
    <xf numFmtId="0" fontId="32" fillId="0" borderId="37" xfId="0" applyFont="1" applyFill="1" applyBorder="1" applyAlignment="1">
      <alignment horizontal="left" wrapText="1"/>
    </xf>
    <xf numFmtId="0" fontId="7" fillId="2" borderId="33" xfId="3" applyFont="1" applyFill="1" applyBorder="1" applyAlignment="1">
      <alignment horizontal="left" wrapText="1"/>
    </xf>
    <xf numFmtId="0" fontId="7" fillId="2" borderId="2" xfId="3" applyFont="1" applyFill="1" applyBorder="1" applyAlignment="1">
      <alignment horizontal="left" wrapText="1"/>
    </xf>
    <xf numFmtId="0" fontId="13" fillId="0" borderId="33" xfId="3" applyFont="1" applyBorder="1" applyAlignment="1">
      <alignment horizontal="left" wrapText="1"/>
    </xf>
    <xf numFmtId="0" fontId="13" fillId="0" borderId="2" xfId="3" applyFont="1" applyBorder="1" applyAlignment="1">
      <alignment horizontal="left" wrapText="1"/>
    </xf>
    <xf numFmtId="0" fontId="13" fillId="0" borderId="33" xfId="3" applyFont="1" applyBorder="1" applyAlignment="1">
      <alignment wrapText="1"/>
    </xf>
    <xf numFmtId="0" fontId="13" fillId="0" borderId="2" xfId="3" applyFont="1" applyBorder="1" applyAlignment="1">
      <alignment wrapText="1"/>
    </xf>
    <xf numFmtId="0" fontId="7" fillId="0" borderId="0" xfId="3" applyFont="1" applyBorder="1" applyAlignment="1">
      <alignment horizontal="left" wrapText="1"/>
    </xf>
    <xf numFmtId="0" fontId="7" fillId="0" borderId="0" xfId="3" applyFont="1" applyBorder="1" applyAlignment="1">
      <alignment horizontal="center" wrapText="1"/>
    </xf>
    <xf numFmtId="0" fontId="16" fillId="0" borderId="2" xfId="3" applyFont="1" applyBorder="1" applyAlignment="1">
      <alignment horizontal="center" vertical="center" wrapText="1"/>
    </xf>
    <xf numFmtId="0" fontId="13" fillId="0" borderId="33" xfId="3" applyFont="1" applyBorder="1" applyAlignment="1">
      <alignment horizontal="center" wrapText="1"/>
    </xf>
    <xf numFmtId="0" fontId="13" fillId="0" borderId="2" xfId="3" applyFont="1" applyBorder="1" applyAlignment="1">
      <alignment horizontal="center" wrapText="1"/>
    </xf>
    <xf numFmtId="0" fontId="7" fillId="0" borderId="33" xfId="3" applyFont="1" applyBorder="1" applyAlignment="1">
      <alignment horizontal="left" wrapText="1"/>
    </xf>
    <xf numFmtId="0" fontId="7" fillId="0" borderId="2" xfId="3" applyFont="1" applyBorder="1" applyAlignment="1">
      <alignment horizontal="left" wrapText="1"/>
    </xf>
    <xf numFmtId="165" fontId="13" fillId="0" borderId="33" xfId="3" applyNumberFormat="1" applyFont="1" applyBorder="1" applyAlignment="1">
      <alignment horizontal="left" wrapText="1"/>
    </xf>
    <xf numFmtId="165" fontId="13" fillId="0" borderId="2" xfId="3" applyNumberFormat="1" applyFont="1" applyBorder="1" applyAlignment="1">
      <alignment horizontal="left" wrapText="1"/>
    </xf>
    <xf numFmtId="49" fontId="7" fillId="0" borderId="33" xfId="3" applyNumberFormat="1" applyFont="1" applyBorder="1" applyAlignment="1">
      <alignment horizontal="left" vertical="center" wrapText="1"/>
    </xf>
    <xf numFmtId="49" fontId="7" fillId="0" borderId="2" xfId="3" applyNumberFormat="1" applyFont="1" applyBorder="1" applyAlignment="1">
      <alignment horizontal="left" vertical="center" wrapText="1"/>
    </xf>
    <xf numFmtId="49" fontId="7" fillId="0" borderId="33" xfId="3" applyNumberFormat="1" applyFont="1" applyBorder="1" applyAlignment="1">
      <alignment horizontal="center" vertical="center" wrapText="1"/>
    </xf>
    <xf numFmtId="49" fontId="7" fillId="0" borderId="2" xfId="3" applyNumberFormat="1" applyFont="1" applyBorder="1" applyAlignment="1">
      <alignment horizontal="center" vertical="center" wrapText="1"/>
    </xf>
    <xf numFmtId="0" fontId="7" fillId="0" borderId="33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 wrapText="1"/>
    </xf>
    <xf numFmtId="0" fontId="13" fillId="0" borderId="33" xfId="3" applyFont="1" applyBorder="1" applyAlignment="1">
      <alignment horizontal="left" vertical="center" wrapText="1"/>
    </xf>
    <xf numFmtId="0" fontId="13" fillId="0" borderId="2" xfId="3" applyFont="1" applyBorder="1" applyAlignment="1">
      <alignment horizontal="left" vertical="center" wrapText="1"/>
    </xf>
    <xf numFmtId="0" fontId="7" fillId="0" borderId="39" xfId="3" applyFont="1" applyBorder="1" applyAlignment="1">
      <alignment horizontal="left" wrapText="1"/>
    </xf>
    <xf numFmtId="0" fontId="7" fillId="0" borderId="40" xfId="3" applyFont="1" applyBorder="1" applyAlignment="1">
      <alignment horizontal="left" wrapText="1"/>
    </xf>
    <xf numFmtId="0" fontId="7" fillId="0" borderId="57" xfId="3" applyFont="1" applyBorder="1" applyAlignment="1">
      <alignment horizontal="left" wrapText="1"/>
    </xf>
    <xf numFmtId="0" fontId="7" fillId="0" borderId="58" xfId="3" applyFont="1" applyBorder="1" applyAlignment="1">
      <alignment horizontal="left" wrapText="1"/>
    </xf>
    <xf numFmtId="0" fontId="7" fillId="0" borderId="42" xfId="3" applyFont="1" applyBorder="1" applyAlignment="1">
      <alignment horizontal="left" wrapText="1"/>
    </xf>
    <xf numFmtId="0" fontId="7" fillId="0" borderId="43" xfId="3" applyFont="1" applyBorder="1" applyAlignment="1">
      <alignment horizontal="left" wrapText="1"/>
    </xf>
    <xf numFmtId="0" fontId="13" fillId="0" borderId="33" xfId="3" applyFont="1" applyFill="1" applyBorder="1" applyAlignment="1">
      <alignment horizontal="left" wrapText="1"/>
    </xf>
    <xf numFmtId="0" fontId="13" fillId="0" borderId="2" xfId="3" applyFont="1" applyFill="1" applyBorder="1" applyAlignment="1">
      <alignment horizontal="left" wrapText="1"/>
    </xf>
    <xf numFmtId="0" fontId="16" fillId="0" borderId="34" xfId="3" applyFont="1" applyBorder="1" applyAlignment="1">
      <alignment horizontal="center" vertical="center" wrapText="1"/>
    </xf>
    <xf numFmtId="0" fontId="16" fillId="0" borderId="54" xfId="3" applyFont="1" applyBorder="1" applyAlignment="1">
      <alignment horizontal="center" wrapText="1"/>
    </xf>
    <xf numFmtId="0" fontId="16" fillId="0" borderId="55" xfId="3" applyFont="1" applyBorder="1" applyAlignment="1">
      <alignment horizontal="center" wrapText="1"/>
    </xf>
    <xf numFmtId="0" fontId="16" fillId="0" borderId="45" xfId="3" applyFont="1" applyBorder="1" applyAlignment="1">
      <alignment horizontal="center" wrapText="1"/>
    </xf>
    <xf numFmtId="0" fontId="16" fillId="0" borderId="33" xfId="3" applyFont="1" applyBorder="1" applyAlignment="1">
      <alignment horizontal="center" vertical="center" wrapText="1"/>
    </xf>
    <xf numFmtId="0" fontId="7" fillId="0" borderId="33" xfId="3" applyFont="1" applyFill="1" applyBorder="1" applyAlignment="1">
      <alignment horizontal="left" vertical="center" wrapText="1"/>
    </xf>
    <xf numFmtId="0" fontId="7" fillId="0" borderId="2" xfId="3" applyFont="1" applyFill="1" applyBorder="1" applyAlignment="1">
      <alignment horizontal="left" vertical="center" wrapText="1"/>
    </xf>
    <xf numFmtId="0" fontId="7" fillId="0" borderId="33" xfId="3" applyFont="1" applyFill="1" applyBorder="1" applyAlignment="1">
      <alignment horizontal="left" wrapText="1"/>
    </xf>
    <xf numFmtId="0" fontId="7" fillId="0" borderId="2" xfId="3" applyFont="1" applyFill="1" applyBorder="1" applyAlignment="1">
      <alignment horizontal="left" wrapText="1"/>
    </xf>
    <xf numFmtId="0" fontId="7" fillId="0" borderId="33" xfId="3" applyFont="1" applyFill="1" applyBorder="1" applyAlignment="1">
      <alignment horizontal="center" wrapText="1"/>
    </xf>
    <xf numFmtId="0" fontId="7" fillId="0" borderId="2" xfId="3" applyFont="1" applyFill="1" applyBorder="1" applyAlignment="1">
      <alignment horizontal="center" wrapText="1"/>
    </xf>
    <xf numFmtId="0" fontId="12" fillId="0" borderId="0" xfId="0" applyFont="1" applyAlignment="1"/>
    <xf numFmtId="0" fontId="0" fillId="0" borderId="0" xfId="0" applyAlignment="1"/>
    <xf numFmtId="0" fontId="10" fillId="0" borderId="0" xfId="3" applyFont="1" applyBorder="1" applyAlignment="1">
      <alignment horizontal="right" wrapText="1"/>
    </xf>
    <xf numFmtId="0" fontId="0" fillId="0" borderId="0" xfId="3" applyFont="1" applyAlignment="1">
      <alignment horizontal="right" wrapText="1"/>
    </xf>
    <xf numFmtId="0" fontId="10" fillId="0" borderId="0" xfId="3" applyFont="1" applyAlignment="1">
      <alignment horizontal="right" wrapText="1"/>
    </xf>
    <xf numFmtId="0" fontId="23" fillId="0" borderId="52" xfId="3" applyFont="1" applyBorder="1" applyAlignment="1">
      <alignment horizontal="center" wrapText="1"/>
    </xf>
    <xf numFmtId="0" fontId="23" fillId="0" borderId="11" xfId="3" applyFont="1" applyBorder="1" applyAlignment="1">
      <alignment horizontal="center" wrapText="1"/>
    </xf>
    <xf numFmtId="0" fontId="23" fillId="0" borderId="61" xfId="3" applyFont="1" applyBorder="1" applyAlignment="1">
      <alignment horizontal="center" wrapText="1"/>
    </xf>
    <xf numFmtId="0" fontId="23" fillId="0" borderId="62" xfId="3" applyFont="1" applyBorder="1" applyAlignment="1">
      <alignment horizontal="center" wrapText="1"/>
    </xf>
    <xf numFmtId="0" fontId="23" fillId="0" borderId="63" xfId="3" applyFont="1" applyBorder="1" applyAlignment="1">
      <alignment horizontal="center" wrapText="1"/>
    </xf>
    <xf numFmtId="0" fontId="23" fillId="0" borderId="64" xfId="3" applyFont="1" applyBorder="1" applyAlignment="1">
      <alignment horizontal="center" wrapText="1"/>
    </xf>
    <xf numFmtId="0" fontId="13" fillId="0" borderId="35" xfId="3" applyFont="1" applyBorder="1" applyAlignment="1">
      <alignment horizontal="left" wrapText="1"/>
    </xf>
    <xf numFmtId="0" fontId="13" fillId="0" borderId="3" xfId="3" applyFont="1" applyBorder="1" applyAlignment="1">
      <alignment horizontal="left" wrapText="1"/>
    </xf>
    <xf numFmtId="0" fontId="13" fillId="0" borderId="35" xfId="3" applyFont="1" applyBorder="1" applyAlignment="1">
      <alignment wrapText="1"/>
    </xf>
    <xf numFmtId="0" fontId="13" fillId="0" borderId="3" xfId="3" applyFont="1" applyBorder="1" applyAlignment="1">
      <alignment wrapText="1"/>
    </xf>
    <xf numFmtId="0" fontId="7" fillId="0" borderId="13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60" xfId="3" applyFont="1" applyBorder="1" applyAlignment="1">
      <alignment horizontal="center" vertical="center" wrapText="1"/>
    </xf>
    <xf numFmtId="0" fontId="7" fillId="0" borderId="19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7" fillId="0" borderId="65" xfId="3" applyFont="1" applyBorder="1" applyAlignment="1">
      <alignment horizontal="center" vertical="center" wrapText="1"/>
    </xf>
    <xf numFmtId="0" fontId="7" fillId="0" borderId="66" xfId="3" applyFont="1" applyBorder="1" applyAlignment="1">
      <alignment horizontal="center" vertical="center" wrapText="1"/>
    </xf>
    <xf numFmtId="0" fontId="7" fillId="0" borderId="67" xfId="3" applyFont="1" applyBorder="1" applyAlignment="1">
      <alignment horizontal="center" vertical="center" wrapText="1"/>
    </xf>
    <xf numFmtId="0" fontId="7" fillId="0" borderId="68" xfId="3" applyFont="1" applyBorder="1" applyAlignment="1">
      <alignment horizontal="center" vertical="center" wrapText="1"/>
    </xf>
    <xf numFmtId="0" fontId="7" fillId="2" borderId="21" xfId="3" applyFont="1" applyFill="1" applyBorder="1" applyAlignment="1">
      <alignment horizontal="left" wrapText="1"/>
    </xf>
    <xf numFmtId="0" fontId="7" fillId="2" borderId="51" xfId="3" applyFont="1" applyFill="1" applyBorder="1" applyAlignment="1">
      <alignment horizontal="left" wrapText="1"/>
    </xf>
    <xf numFmtId="0" fontId="13" fillId="0" borderId="35" xfId="3" applyFont="1" applyBorder="1" applyAlignment="1">
      <alignment horizontal="center" wrapText="1"/>
    </xf>
    <xf numFmtId="0" fontId="13" fillId="0" borderId="3" xfId="3" applyFont="1" applyBorder="1" applyAlignment="1">
      <alignment horizontal="center" wrapText="1"/>
    </xf>
    <xf numFmtId="0" fontId="7" fillId="0" borderId="35" xfId="3" applyFont="1" applyBorder="1" applyAlignment="1">
      <alignment horizontal="left" wrapText="1"/>
    </xf>
    <xf numFmtId="0" fontId="7" fillId="0" borderId="3" xfId="3" applyFont="1" applyBorder="1" applyAlignment="1">
      <alignment horizontal="left" wrapText="1"/>
    </xf>
    <xf numFmtId="165" fontId="13" fillId="0" borderId="35" xfId="3" applyNumberFormat="1" applyFont="1" applyBorder="1" applyAlignment="1">
      <alignment horizontal="left" wrapText="1"/>
    </xf>
    <xf numFmtId="165" fontId="13" fillId="0" borderId="3" xfId="3" applyNumberFormat="1" applyFont="1" applyBorder="1" applyAlignment="1">
      <alignment horizontal="left" wrapText="1"/>
    </xf>
    <xf numFmtId="165" fontId="7" fillId="0" borderId="35" xfId="3" applyNumberFormat="1" applyFont="1" applyBorder="1" applyAlignment="1">
      <alignment horizontal="left" wrapText="1"/>
    </xf>
    <xf numFmtId="165" fontId="7" fillId="0" borderId="3" xfId="3" applyNumberFormat="1" applyFont="1" applyBorder="1" applyAlignment="1">
      <alignment horizontal="left" wrapText="1"/>
    </xf>
    <xf numFmtId="165" fontId="7" fillId="0" borderId="35" xfId="3" applyNumberFormat="1" applyFont="1" applyBorder="1" applyAlignment="1">
      <alignment horizontal="center" wrapText="1"/>
    </xf>
    <xf numFmtId="165" fontId="7" fillId="0" borderId="3" xfId="3" applyNumberFormat="1" applyFont="1" applyBorder="1" applyAlignment="1">
      <alignment horizontal="center" wrapText="1"/>
    </xf>
    <xf numFmtId="0" fontId="7" fillId="0" borderId="35" xfId="3" applyFont="1" applyBorder="1" applyAlignment="1">
      <alignment horizontal="center" wrapText="1"/>
    </xf>
    <xf numFmtId="0" fontId="7" fillId="0" borderId="3" xfId="3" applyFont="1" applyBorder="1" applyAlignment="1">
      <alignment horizontal="center" wrapText="1"/>
    </xf>
    <xf numFmtId="49" fontId="7" fillId="0" borderId="35" xfId="3" applyNumberFormat="1" applyFont="1" applyBorder="1" applyAlignment="1">
      <alignment horizontal="left" vertical="center" wrapText="1"/>
    </xf>
    <xf numFmtId="49" fontId="7" fillId="0" borderId="3" xfId="3" applyNumberFormat="1" applyFont="1" applyBorder="1" applyAlignment="1">
      <alignment horizontal="left" vertical="center" wrapText="1"/>
    </xf>
    <xf numFmtId="49" fontId="7" fillId="0" borderId="35" xfId="3" applyNumberFormat="1" applyFont="1" applyBorder="1" applyAlignment="1">
      <alignment horizontal="center" vertical="center" wrapText="1"/>
    </xf>
    <xf numFmtId="49" fontId="7" fillId="0" borderId="3" xfId="3" applyNumberFormat="1" applyFont="1" applyBorder="1" applyAlignment="1">
      <alignment horizontal="center" vertical="center" wrapText="1"/>
    </xf>
    <xf numFmtId="0" fontId="13" fillId="0" borderId="35" xfId="3" applyFont="1" applyFill="1" applyBorder="1" applyAlignment="1">
      <alignment horizontal="left" wrapText="1"/>
    </xf>
    <xf numFmtId="0" fontId="13" fillId="0" borderId="3" xfId="3" applyFont="1" applyFill="1" applyBorder="1" applyAlignment="1">
      <alignment horizontal="left" wrapText="1"/>
    </xf>
    <xf numFmtId="0" fontId="18" fillId="0" borderId="33" xfId="3" applyFont="1" applyFill="1" applyBorder="1" applyAlignment="1">
      <alignment horizontal="left" wrapText="1"/>
    </xf>
    <xf numFmtId="0" fontId="18" fillId="0" borderId="2" xfId="3" applyFont="1" applyFill="1" applyBorder="1" applyAlignment="1">
      <alignment horizontal="left" wrapText="1"/>
    </xf>
    <xf numFmtId="0" fontId="18" fillId="0" borderId="33" xfId="3" applyFont="1" applyBorder="1" applyAlignment="1">
      <alignment horizontal="left" wrapText="1"/>
    </xf>
    <xf numFmtId="0" fontId="18" fillId="0" borderId="2" xfId="3" applyFont="1" applyBorder="1" applyAlignment="1">
      <alignment horizontal="left" wrapText="1"/>
    </xf>
    <xf numFmtId="49" fontId="23" fillId="0" borderId="33" xfId="3" applyNumberFormat="1" applyFont="1" applyBorder="1" applyAlignment="1">
      <alignment horizontal="center" vertical="center" wrapText="1"/>
    </xf>
    <xf numFmtId="49" fontId="23" fillId="0" borderId="2" xfId="3" applyNumberFormat="1" applyFont="1" applyBorder="1" applyAlignment="1">
      <alignment horizontal="center" vertical="center" wrapText="1"/>
    </xf>
    <xf numFmtId="0" fontId="23" fillId="0" borderId="33" xfId="3" applyFont="1" applyBorder="1" applyAlignment="1">
      <alignment horizontal="left" vertical="center" wrapText="1"/>
    </xf>
    <xf numFmtId="0" fontId="23" fillId="0" borderId="2" xfId="3" applyFont="1" applyBorder="1" applyAlignment="1">
      <alignment horizontal="left" vertical="center" wrapText="1"/>
    </xf>
    <xf numFmtId="0" fontId="23" fillId="0" borderId="33" xfId="3" applyFont="1" applyBorder="1" applyAlignment="1">
      <alignment horizontal="left" wrapText="1"/>
    </xf>
    <xf numFmtId="0" fontId="23" fillId="0" borderId="2" xfId="3" applyFont="1" applyBorder="1" applyAlignment="1">
      <alignment horizontal="left" wrapText="1"/>
    </xf>
    <xf numFmtId="0" fontId="18" fillId="0" borderId="33" xfId="3" applyFont="1" applyBorder="1" applyAlignment="1">
      <alignment horizontal="left" vertical="center" wrapText="1"/>
    </xf>
    <xf numFmtId="0" fontId="18" fillId="0" borderId="2" xfId="3" applyFont="1" applyBorder="1" applyAlignment="1">
      <alignment horizontal="left" vertical="center" wrapText="1"/>
    </xf>
    <xf numFmtId="0" fontId="23" fillId="0" borderId="31" xfId="3" applyFont="1" applyBorder="1" applyAlignment="1">
      <alignment horizont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34" xfId="3" applyFont="1" applyBorder="1" applyAlignment="1">
      <alignment horizontal="center" vertical="center" wrapText="1"/>
    </xf>
    <xf numFmtId="0" fontId="7" fillId="0" borderId="27" xfId="3" applyFont="1" applyBorder="1" applyAlignment="1">
      <alignment horizontal="left" wrapText="1"/>
    </xf>
    <xf numFmtId="0" fontId="7" fillId="0" borderId="69" xfId="3" applyFont="1" applyBorder="1" applyAlignment="1">
      <alignment horizontal="left" wrapText="1"/>
    </xf>
    <xf numFmtId="0" fontId="13" fillId="0" borderId="35" xfId="3" applyFont="1" applyBorder="1" applyAlignment="1">
      <alignment horizontal="left" vertical="center" wrapText="1"/>
    </xf>
    <xf numFmtId="0" fontId="13" fillId="0" borderId="3" xfId="3" applyFont="1" applyBorder="1" applyAlignment="1">
      <alignment horizontal="left" vertical="center" wrapText="1"/>
    </xf>
    <xf numFmtId="164" fontId="13" fillId="0" borderId="33" xfId="4" applyFont="1" applyFill="1" applyBorder="1" applyAlignment="1" applyProtection="1">
      <alignment horizontal="left" vertical="center" wrapText="1"/>
    </xf>
    <xf numFmtId="164" fontId="13" fillId="0" borderId="2" xfId="4" applyFont="1" applyFill="1" applyBorder="1" applyAlignment="1" applyProtection="1">
      <alignment horizontal="left" vertical="center" wrapText="1"/>
    </xf>
    <xf numFmtId="0" fontId="24" fillId="0" borderId="0" xfId="3" applyFont="1" applyBorder="1" applyAlignment="1">
      <alignment horizontal="left" wrapText="1"/>
    </xf>
    <xf numFmtId="0" fontId="18" fillId="0" borderId="33" xfId="3" applyFont="1" applyFill="1" applyBorder="1" applyAlignment="1">
      <alignment horizontal="left" vertical="center" wrapText="1"/>
    </xf>
    <xf numFmtId="0" fontId="18" fillId="0" borderId="2" xfId="3" applyFont="1" applyFill="1" applyBorder="1" applyAlignment="1">
      <alignment horizontal="left" vertical="center" wrapText="1"/>
    </xf>
    <xf numFmtId="0" fontId="18" fillId="0" borderId="33" xfId="3" applyFont="1" applyFill="1" applyBorder="1" applyAlignment="1">
      <alignment horizontal="center" wrapText="1"/>
    </xf>
    <xf numFmtId="0" fontId="18" fillId="0" borderId="2" xfId="3" applyFont="1" applyFill="1" applyBorder="1" applyAlignment="1">
      <alignment horizontal="center" wrapText="1"/>
    </xf>
    <xf numFmtId="0" fontId="24" fillId="0" borderId="61" xfId="3" applyFont="1" applyBorder="1" applyAlignment="1">
      <alignment horizontal="center" wrapText="1"/>
    </xf>
    <xf numFmtId="0" fontId="22" fillId="0" borderId="62" xfId="3" applyFont="1" applyBorder="1" applyAlignment="1">
      <alignment horizontal="center" wrapText="1"/>
    </xf>
    <xf numFmtId="0" fontId="22" fillId="0" borderId="64" xfId="3" applyFont="1" applyBorder="1" applyAlignment="1">
      <alignment horizontal="center" wrapText="1"/>
    </xf>
    <xf numFmtId="0" fontId="24" fillId="0" borderId="71" xfId="3" applyFont="1" applyBorder="1" applyAlignment="1">
      <alignment horizontal="center" vertical="center" wrapText="1"/>
    </xf>
    <xf numFmtId="0" fontId="24" fillId="0" borderId="72" xfId="3" applyFont="1" applyBorder="1" applyAlignment="1">
      <alignment horizontal="center" vertical="center" wrapText="1"/>
    </xf>
    <xf numFmtId="0" fontId="24" fillId="0" borderId="73" xfId="3" applyFont="1" applyBorder="1" applyAlignment="1">
      <alignment horizontal="center" vertical="center" wrapText="1"/>
    </xf>
    <xf numFmtId="0" fontId="24" fillId="0" borderId="6" xfId="3" applyFont="1" applyBorder="1" applyAlignment="1">
      <alignment horizontal="center" vertical="center" wrapText="1"/>
    </xf>
    <xf numFmtId="0" fontId="24" fillId="0" borderId="2" xfId="3" applyFont="1" applyBorder="1" applyAlignment="1">
      <alignment horizontal="center" vertical="center" wrapText="1"/>
    </xf>
    <xf numFmtId="0" fontId="24" fillId="0" borderId="12" xfId="3" applyFont="1" applyBorder="1" applyAlignment="1">
      <alignment horizontal="center" vertical="center" wrapText="1"/>
    </xf>
    <xf numFmtId="0" fontId="24" fillId="0" borderId="11" xfId="3" applyFont="1" applyBorder="1" applyAlignment="1">
      <alignment horizontal="center" vertical="center" wrapText="1"/>
    </xf>
    <xf numFmtId="0" fontId="24" fillId="0" borderId="34" xfId="3" applyFont="1" applyBorder="1" applyAlignment="1">
      <alignment horizontal="center" vertical="center" wrapText="1"/>
    </xf>
    <xf numFmtId="0" fontId="24" fillId="0" borderId="11" xfId="3" applyFont="1" applyBorder="1" applyAlignment="1">
      <alignment horizontal="center" wrapText="1"/>
    </xf>
    <xf numFmtId="0" fontId="24" fillId="0" borderId="31" xfId="3" applyFont="1" applyBorder="1" applyAlignment="1">
      <alignment horizontal="center" wrapText="1"/>
    </xf>
    <xf numFmtId="0" fontId="24" fillId="0" borderId="70" xfId="3" applyFont="1" applyBorder="1" applyAlignment="1">
      <alignment horizontal="center" wrapText="1"/>
    </xf>
    <xf numFmtId="0" fontId="24" fillId="0" borderId="62" xfId="3" applyFont="1" applyBorder="1" applyAlignment="1">
      <alignment horizontal="center" wrapText="1"/>
    </xf>
    <xf numFmtId="0" fontId="24" fillId="0" borderId="63" xfId="3" applyFont="1" applyBorder="1" applyAlignment="1">
      <alignment horizontal="center" wrapText="1"/>
    </xf>
    <xf numFmtId="0" fontId="23" fillId="0" borderId="33" xfId="3" applyFont="1" applyFill="1" applyBorder="1" applyAlignment="1">
      <alignment horizontal="left" vertical="center" wrapText="1"/>
    </xf>
    <xf numFmtId="0" fontId="23" fillId="0" borderId="2" xfId="3" applyFont="1" applyFill="1" applyBorder="1" applyAlignment="1">
      <alignment horizontal="left" vertical="center" wrapText="1"/>
    </xf>
    <xf numFmtId="0" fontId="23" fillId="0" borderId="33" xfId="3" applyFont="1" applyFill="1" applyBorder="1" applyAlignment="1">
      <alignment horizontal="center" wrapText="1"/>
    </xf>
    <xf numFmtId="0" fontId="23" fillId="0" borderId="2" xfId="3" applyFont="1" applyFill="1" applyBorder="1" applyAlignment="1">
      <alignment horizontal="center" wrapText="1"/>
    </xf>
    <xf numFmtId="49" fontId="23" fillId="0" borderId="33" xfId="3" applyNumberFormat="1" applyFont="1" applyBorder="1" applyAlignment="1">
      <alignment horizontal="left" vertical="center" wrapText="1"/>
    </xf>
    <xf numFmtId="49" fontId="23" fillId="0" borderId="2" xfId="3" applyNumberFormat="1" applyFont="1" applyBorder="1" applyAlignment="1">
      <alignment horizontal="left" vertical="center" wrapText="1"/>
    </xf>
    <xf numFmtId="0" fontId="23" fillId="0" borderId="33" xfId="3" applyFont="1" applyBorder="1" applyAlignment="1">
      <alignment horizontal="center" wrapText="1"/>
    </xf>
    <xf numFmtId="0" fontId="23" fillId="0" borderId="2" xfId="3" applyFont="1" applyBorder="1" applyAlignment="1">
      <alignment horizontal="center" wrapText="1"/>
    </xf>
    <xf numFmtId="0" fontId="18" fillId="0" borderId="33" xfId="3" applyFont="1" applyBorder="1" applyAlignment="1">
      <alignment horizontal="center" wrapText="1"/>
    </xf>
    <xf numFmtId="0" fontId="18" fillId="0" borderId="2" xfId="3" applyFont="1" applyBorder="1" applyAlignment="1">
      <alignment horizontal="center" wrapText="1"/>
    </xf>
    <xf numFmtId="0" fontId="23" fillId="0" borderId="39" xfId="3" applyFont="1" applyBorder="1" applyAlignment="1">
      <alignment horizontal="left" wrapText="1"/>
    </xf>
    <xf numFmtId="0" fontId="23" fillId="0" borderId="40" xfId="3" applyFont="1" applyBorder="1" applyAlignment="1">
      <alignment horizontal="left" wrapText="1"/>
    </xf>
    <xf numFmtId="0" fontId="4" fillId="0" borderId="0" xfId="0" applyFont="1" applyBorder="1" applyAlignment="1">
      <alignment horizontal="right" wrapText="1"/>
    </xf>
    <xf numFmtId="0" fontId="31" fillId="0" borderId="0" xfId="3" applyFont="1" applyBorder="1" applyAlignment="1">
      <alignment horizontal="center" wrapText="1"/>
    </xf>
    <xf numFmtId="0" fontId="13" fillId="0" borderId="5" xfId="3" applyFont="1" applyFill="1" applyBorder="1" applyAlignment="1">
      <alignment horizontal="left" wrapText="1"/>
    </xf>
    <xf numFmtId="0" fontId="13" fillId="0" borderId="4" xfId="3" applyFont="1" applyFill="1" applyBorder="1" applyAlignment="1">
      <alignment horizontal="left" wrapText="1"/>
    </xf>
    <xf numFmtId="0" fontId="13" fillId="0" borderId="5" xfId="3" applyFont="1" applyBorder="1" applyAlignment="1">
      <alignment horizontal="left" vertical="center" wrapText="1"/>
    </xf>
    <xf numFmtId="0" fontId="13" fillId="0" borderId="4" xfId="3" applyFont="1" applyBorder="1" applyAlignment="1">
      <alignment horizontal="left" vertical="center" wrapText="1"/>
    </xf>
    <xf numFmtId="0" fontId="13" fillId="0" borderId="5" xfId="3" applyFont="1" applyBorder="1" applyAlignment="1">
      <alignment horizontal="left" wrapText="1"/>
    </xf>
    <xf numFmtId="0" fontId="13" fillId="0" borderId="4" xfId="3" applyFont="1" applyBorder="1" applyAlignment="1">
      <alignment horizontal="left" wrapText="1"/>
    </xf>
    <xf numFmtId="0" fontId="0" fillId="0" borderId="1" xfId="0" applyFont="1" applyBorder="1" applyAlignment="1">
      <alignment horizontal="right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left" vertical="center" wrapText="1"/>
    </xf>
    <xf numFmtId="165" fontId="0" fillId="0" borderId="2" xfId="0" applyNumberFormat="1" applyFont="1" applyBorder="1" applyAlignment="1">
      <alignment horizontal="left" wrapText="1"/>
    </xf>
    <xf numFmtId="165" fontId="0" fillId="0" borderId="2" xfId="0" applyNumberFormat="1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horizontal="left" wrapText="1"/>
    </xf>
    <xf numFmtId="165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wrapText="1"/>
    </xf>
    <xf numFmtId="0" fontId="3" fillId="0" borderId="0" xfId="0" applyFont="1" applyBorder="1" applyAlignment="1">
      <alignment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3" xfId="3" applyFont="1" applyBorder="1" applyAlignment="1">
      <alignment horizontal="center" vertical="center" wrapText="1"/>
    </xf>
    <xf numFmtId="0" fontId="3" fillId="0" borderId="19" xfId="3" applyFont="1" applyBorder="1" applyAlignment="1">
      <alignment horizontal="center" vertical="center" wrapText="1"/>
    </xf>
    <xf numFmtId="0" fontId="3" fillId="0" borderId="21" xfId="3" applyFont="1" applyBorder="1" applyAlignment="1">
      <alignment horizontal="center" vertical="center" wrapText="1"/>
    </xf>
    <xf numFmtId="0" fontId="3" fillId="0" borderId="61" xfId="3" applyFont="1" applyBorder="1" applyAlignment="1">
      <alignment horizontal="center" wrapText="1"/>
    </xf>
    <xf numFmtId="0" fontId="3" fillId="0" borderId="63" xfId="3" applyFont="1" applyBorder="1" applyAlignment="1">
      <alignment horizontal="center" wrapText="1"/>
    </xf>
    <xf numFmtId="0" fontId="15" fillId="0" borderId="61" xfId="3" applyFont="1" applyBorder="1" applyAlignment="1">
      <alignment horizontal="center" wrapText="1"/>
    </xf>
    <xf numFmtId="0" fontId="10" fillId="0" borderId="63" xfId="3" applyFont="1" applyBorder="1" applyAlignment="1">
      <alignment horizontal="center" wrapText="1"/>
    </xf>
    <xf numFmtId="0" fontId="3" fillId="0" borderId="11" xfId="3" applyFont="1" applyBorder="1" applyAlignment="1">
      <alignment horizontal="center" vertical="center" wrapText="1"/>
    </xf>
    <xf numFmtId="0" fontId="3" fillId="0" borderId="31" xfId="3" applyFont="1" applyBorder="1" applyAlignment="1">
      <alignment horizontal="center" vertical="center" wrapText="1"/>
    </xf>
    <xf numFmtId="0" fontId="3" fillId="0" borderId="34" xfId="3" applyFont="1" applyBorder="1" applyAlignment="1">
      <alignment horizontal="center" vertical="center" wrapText="1"/>
    </xf>
    <xf numFmtId="0" fontId="15" fillId="0" borderId="0" xfId="3" applyFont="1" applyBorder="1" applyAlignment="1">
      <alignment horizontal="center" wrapText="1"/>
    </xf>
    <xf numFmtId="0" fontId="23" fillId="0" borderId="0" xfId="3" applyFont="1" applyBorder="1" applyAlignment="1">
      <alignment horizontal="center" wrapText="1"/>
    </xf>
    <xf numFmtId="0" fontId="15" fillId="0" borderId="8" xfId="3" applyFont="1" applyBorder="1" applyAlignment="1">
      <alignment horizontal="center" wrapText="1"/>
    </xf>
    <xf numFmtId="0" fontId="15" fillId="0" borderId="9" xfId="3" applyFont="1" applyBorder="1" applyAlignment="1">
      <alignment horizontal="center" wrapText="1"/>
    </xf>
    <xf numFmtId="0" fontId="15" fillId="0" borderId="10" xfId="3" applyFont="1" applyBorder="1" applyAlignment="1">
      <alignment horizontal="center" wrapText="1"/>
    </xf>
    <xf numFmtId="0" fontId="3" fillId="0" borderId="74" xfId="3" applyFont="1" applyBorder="1" applyAlignment="1">
      <alignment horizontal="center" vertical="center" wrapText="1"/>
    </xf>
    <xf numFmtId="0" fontId="10" fillId="0" borderId="8" xfId="3" applyBorder="1" applyAlignment="1">
      <alignment horizontal="center" wrapText="1"/>
    </xf>
    <xf numFmtId="0" fontId="10" fillId="0" borderId="9" xfId="3" applyFont="1" applyBorder="1" applyAlignment="1">
      <alignment horizontal="center" wrapText="1"/>
    </xf>
    <xf numFmtId="0" fontId="10" fillId="0" borderId="10" xfId="3" applyFont="1" applyBorder="1" applyAlignment="1">
      <alignment horizontal="center" wrapText="1"/>
    </xf>
    <xf numFmtId="0" fontId="10" fillId="0" borderId="8" xfId="3" applyFont="1" applyBorder="1" applyAlignment="1">
      <alignment horizontal="center" wrapText="1"/>
    </xf>
    <xf numFmtId="0" fontId="10" fillId="0" borderId="1" xfId="3" applyFont="1" applyBorder="1" applyAlignment="1">
      <alignment horizontal="right"/>
    </xf>
    <xf numFmtId="0" fontId="3" fillId="0" borderId="2" xfId="3" applyFont="1" applyBorder="1" applyAlignment="1">
      <alignment horizontal="center" vertical="center"/>
    </xf>
    <xf numFmtId="0" fontId="7" fillId="0" borderId="0" xfId="3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0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wrapText="1"/>
    </xf>
    <xf numFmtId="0" fontId="1" fillId="0" borderId="0" xfId="1" applyFont="1" applyBorder="1" applyAlignment="1">
      <alignment horizontal="left" vertical="center" wrapText="1"/>
    </xf>
    <xf numFmtId="0" fontId="1" fillId="0" borderId="0" xfId="1" applyFont="1" applyBorder="1" applyAlignment="1">
      <alignment horizontal="center" wrapText="1"/>
    </xf>
    <xf numFmtId="0" fontId="5" fillId="0" borderId="0" xfId="1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/>
    </xf>
    <xf numFmtId="0" fontId="0" fillId="0" borderId="6" xfId="0" applyFont="1" applyBorder="1"/>
    <xf numFmtId="0" fontId="0" fillId="0" borderId="6" xfId="0" applyBorder="1" applyAlignment="1">
      <alignment horizontal="center"/>
    </xf>
    <xf numFmtId="0" fontId="0" fillId="0" borderId="6" xfId="0" applyFont="1" applyBorder="1" applyAlignment="1">
      <alignment wrapText="1"/>
    </xf>
    <xf numFmtId="0" fontId="0" fillId="0" borderId="79" xfId="0" applyBorder="1" applyAlignment="1">
      <alignment horizontal="center"/>
    </xf>
    <xf numFmtId="0" fontId="0" fillId="0" borderId="80" xfId="0" applyFont="1" applyBorder="1" applyAlignment="1">
      <alignment horizontal="center"/>
    </xf>
    <xf numFmtId="0" fontId="0" fillId="0" borderId="81" xfId="0" applyFont="1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7" fillId="0" borderId="6" xfId="0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/>
    <xf numFmtId="0" fontId="1" fillId="0" borderId="2" xfId="0" applyFont="1" applyFill="1" applyBorder="1" applyAlignment="1"/>
    <xf numFmtId="0" fontId="5" fillId="0" borderId="2" xfId="0" applyFont="1" applyBorder="1" applyAlignment="1"/>
    <xf numFmtId="0" fontId="5" fillId="0" borderId="2" xfId="0" applyFont="1" applyBorder="1"/>
    <xf numFmtId="0" fontId="1" fillId="0" borderId="2" xfId="0" applyFont="1" applyBorder="1" applyAlignment="1">
      <alignment horizontal="center"/>
    </xf>
    <xf numFmtId="0" fontId="9" fillId="0" borderId="2" xfId="0" applyFont="1" applyBorder="1" applyAlignment="1"/>
    <xf numFmtId="0" fontId="5" fillId="0" borderId="0" xfId="0" applyFont="1" applyBorder="1" applyAlignment="1">
      <alignment horizontal="center"/>
    </xf>
    <xf numFmtId="0" fontId="0" fillId="0" borderId="6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3" fontId="13" fillId="0" borderId="7" xfId="3" applyNumberFormat="1" applyFont="1" applyBorder="1" applyAlignment="1">
      <alignment horizontal="center" vertical="center" wrapText="1"/>
    </xf>
    <xf numFmtId="3" fontId="13" fillId="0" borderId="7" xfId="3" applyNumberFormat="1" applyFont="1" applyBorder="1" applyAlignment="1">
      <alignment horizontal="center" wrapText="1"/>
    </xf>
    <xf numFmtId="3" fontId="10" fillId="0" borderId="67" xfId="3" applyNumberFormat="1" applyFont="1" applyBorder="1" applyAlignment="1">
      <alignment horizontal="center" wrapText="1"/>
    </xf>
    <xf numFmtId="3" fontId="13" fillId="0" borderId="75" xfId="3" applyNumberFormat="1" applyFont="1" applyBorder="1" applyAlignment="1">
      <alignment horizontal="center" wrapText="1"/>
    </xf>
    <xf numFmtId="3" fontId="13" fillId="0" borderId="76" xfId="3" applyNumberFormat="1" applyFont="1" applyBorder="1" applyAlignment="1">
      <alignment horizontal="center" wrapText="1"/>
    </xf>
    <xf numFmtId="3" fontId="13" fillId="0" borderId="7" xfId="3" applyNumberFormat="1" applyFont="1" applyFill="1" applyBorder="1" applyAlignment="1">
      <alignment horizontal="center" wrapText="1"/>
    </xf>
    <xf numFmtId="3" fontId="7" fillId="0" borderId="0" xfId="3" applyNumberFormat="1" applyFont="1" applyBorder="1" applyAlignment="1">
      <alignment horizontal="center" wrapText="1"/>
    </xf>
  </cellXfs>
  <cellStyles count="5">
    <cellStyle name="Normál" xfId="0" builtinId="0"/>
    <cellStyle name="Normál_Kiadási tábla2013. febr.14.2013-1" xfId="3"/>
    <cellStyle name="Normál_Munka6" xfId="1"/>
    <cellStyle name="Pénznem" xfId="2" builtinId="4"/>
    <cellStyle name="Pénznem_Kiadási tábla2013. febr.14.2013-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3"/>
  <sheetViews>
    <sheetView topLeftCell="C31" workbookViewId="0">
      <selection activeCell="C72" sqref="C72"/>
    </sheetView>
  </sheetViews>
  <sheetFormatPr defaultColWidth="9" defaultRowHeight="12.75"/>
  <cols>
    <col min="1" max="2" width="9" style="1"/>
    <col min="3" max="3" width="48.42578125" style="1" customWidth="1"/>
    <col min="4" max="4" width="16" style="1" customWidth="1"/>
    <col min="5" max="5" width="13.5703125" style="1" customWidth="1"/>
    <col min="6" max="6" width="47.28515625" style="1" customWidth="1"/>
    <col min="7" max="7" width="15.140625" style="1" customWidth="1"/>
    <col min="8" max="16384" width="9" style="1"/>
  </cols>
  <sheetData>
    <row r="1" spans="1:9" ht="12.75" customHeight="1">
      <c r="F1" s="343" t="s">
        <v>483</v>
      </c>
      <c r="G1" s="344"/>
    </row>
    <row r="2" spans="1:9">
      <c r="F2" s="3"/>
      <c r="G2" s="4"/>
    </row>
    <row r="3" spans="1:9" ht="12.75" customHeight="1">
      <c r="A3" s="346" t="s">
        <v>0</v>
      </c>
      <c r="B3" s="346"/>
      <c r="C3" s="346"/>
      <c r="D3" s="346"/>
      <c r="E3" s="346"/>
      <c r="F3" s="346"/>
      <c r="G3" s="346"/>
      <c r="H3" s="346"/>
      <c r="I3" s="270"/>
    </row>
    <row r="4" spans="1:9" ht="12.75" customHeight="1">
      <c r="A4" s="346" t="s">
        <v>482</v>
      </c>
      <c r="B4" s="346"/>
      <c r="C4" s="346"/>
      <c r="D4" s="346"/>
      <c r="E4" s="346"/>
      <c r="F4" s="346"/>
      <c r="G4" s="346"/>
      <c r="H4" s="346"/>
      <c r="I4" s="270"/>
    </row>
    <row r="5" spans="1:9" ht="25.5">
      <c r="A5" s="345"/>
      <c r="B5" s="345"/>
      <c r="C5" s="345"/>
      <c r="D5" s="96"/>
      <c r="E5" s="96"/>
      <c r="F5" s="345"/>
      <c r="G5" s="345"/>
      <c r="H5" s="271"/>
      <c r="I5" s="217" t="s">
        <v>56</v>
      </c>
    </row>
    <row r="6" spans="1:9" ht="12.75" customHeight="1">
      <c r="A6" s="341" t="s">
        <v>1</v>
      </c>
      <c r="B6" s="341"/>
      <c r="C6" s="341"/>
      <c r="D6" s="341"/>
      <c r="E6" s="269"/>
      <c r="F6" s="341" t="s">
        <v>2</v>
      </c>
      <c r="G6" s="341"/>
      <c r="H6" s="342"/>
      <c r="I6" s="114"/>
    </row>
    <row r="7" spans="1:9" ht="12.75" customHeight="1">
      <c r="A7" s="349" t="s">
        <v>3</v>
      </c>
      <c r="B7" s="349"/>
      <c r="C7" s="349"/>
      <c r="D7" s="268" t="s">
        <v>4</v>
      </c>
      <c r="E7" s="268" t="s">
        <v>409</v>
      </c>
      <c r="F7" s="349" t="s">
        <v>3</v>
      </c>
      <c r="G7" s="349"/>
      <c r="H7" s="115" t="s">
        <v>4</v>
      </c>
      <c r="I7" s="116" t="s">
        <v>409</v>
      </c>
    </row>
    <row r="8" spans="1:9" ht="12.75" customHeight="1">
      <c r="A8" s="348" t="s">
        <v>5</v>
      </c>
      <c r="B8" s="348"/>
      <c r="C8" s="348"/>
      <c r="D8" s="10">
        <v>4002</v>
      </c>
      <c r="E8" s="117">
        <v>8538</v>
      </c>
      <c r="F8" s="348" t="s">
        <v>6</v>
      </c>
      <c r="G8" s="348"/>
      <c r="H8" s="10">
        <v>14055</v>
      </c>
      <c r="I8" s="118">
        <v>23354</v>
      </c>
    </row>
    <row r="9" spans="1:9" ht="12.75" customHeight="1">
      <c r="A9" s="347" t="s">
        <v>7</v>
      </c>
      <c r="B9" s="347"/>
      <c r="C9" s="347"/>
      <c r="D9" s="10">
        <v>7126</v>
      </c>
      <c r="E9" s="117">
        <v>1466</v>
      </c>
      <c r="F9" s="347" t="s">
        <v>8</v>
      </c>
      <c r="G9" s="347"/>
      <c r="H9" s="10">
        <v>3739</v>
      </c>
      <c r="I9" s="118">
        <v>4666</v>
      </c>
    </row>
    <row r="10" spans="1:9" ht="12.75" customHeight="1">
      <c r="A10" s="347" t="s">
        <v>9</v>
      </c>
      <c r="B10" s="347"/>
      <c r="C10" s="347"/>
      <c r="D10" s="10">
        <v>36253</v>
      </c>
      <c r="E10" s="117">
        <v>37640</v>
      </c>
      <c r="F10" s="348" t="s">
        <v>10</v>
      </c>
      <c r="G10" s="348"/>
      <c r="H10" s="10">
        <v>21901</v>
      </c>
      <c r="I10" s="118">
        <v>20779</v>
      </c>
    </row>
    <row r="11" spans="1:9" ht="12.75" customHeight="1">
      <c r="A11" s="348" t="s">
        <v>11</v>
      </c>
      <c r="B11" s="348"/>
      <c r="C11" s="348"/>
      <c r="D11" s="10"/>
      <c r="E11" s="117">
        <v>34</v>
      </c>
      <c r="F11" s="348" t="s">
        <v>12</v>
      </c>
      <c r="G11" s="348"/>
      <c r="H11" s="10"/>
      <c r="I11" s="118"/>
    </row>
    <row r="12" spans="1:9" ht="12.75" customHeight="1">
      <c r="A12" s="348" t="s">
        <v>13</v>
      </c>
      <c r="B12" s="348"/>
      <c r="C12" s="348"/>
      <c r="D12" s="10">
        <v>4500</v>
      </c>
      <c r="E12" s="117">
        <v>5529</v>
      </c>
      <c r="F12" s="348" t="s">
        <v>14</v>
      </c>
      <c r="G12" s="348"/>
      <c r="H12" s="10">
        <v>11186</v>
      </c>
      <c r="I12" s="118">
        <v>21912</v>
      </c>
    </row>
    <row r="13" spans="1:9" ht="12.75" customHeight="1">
      <c r="A13" s="348" t="s">
        <v>15</v>
      </c>
      <c r="B13" s="348"/>
      <c r="C13" s="348"/>
      <c r="D13" s="10"/>
      <c r="E13" s="117">
        <v>9733</v>
      </c>
      <c r="F13" s="348" t="s">
        <v>16</v>
      </c>
      <c r="G13" s="348"/>
      <c r="H13" s="10"/>
      <c r="I13" s="118"/>
    </row>
    <row r="14" spans="1:9" ht="12.75" customHeight="1">
      <c r="A14" s="350" t="s">
        <v>17</v>
      </c>
      <c r="B14" s="350"/>
      <c r="C14" s="350"/>
      <c r="D14" s="10"/>
      <c r="E14" s="117"/>
      <c r="F14" s="348" t="s">
        <v>18</v>
      </c>
      <c r="G14" s="348"/>
      <c r="H14" s="10"/>
      <c r="I14" s="118">
        <v>2131</v>
      </c>
    </row>
    <row r="15" spans="1:9" ht="12.75" customHeight="1">
      <c r="A15" s="351"/>
      <c r="B15" s="351"/>
      <c r="C15" s="351"/>
      <c r="D15" s="10"/>
      <c r="E15" s="117"/>
      <c r="F15" s="348" t="s">
        <v>19</v>
      </c>
      <c r="G15" s="348"/>
      <c r="H15" s="10">
        <v>1000</v>
      </c>
      <c r="I15" s="118">
        <v>59</v>
      </c>
    </row>
    <row r="16" spans="1:9">
      <c r="A16" s="351"/>
      <c r="B16" s="351"/>
      <c r="C16" s="351"/>
      <c r="D16" s="10"/>
      <c r="E16" s="117"/>
      <c r="F16" s="351"/>
      <c r="G16" s="351"/>
      <c r="H16" s="10"/>
      <c r="I16" s="118"/>
    </row>
    <row r="17" spans="1:9">
      <c r="A17" s="351"/>
      <c r="B17" s="351"/>
      <c r="C17" s="351"/>
      <c r="D17" s="10"/>
      <c r="E17" s="117"/>
      <c r="F17" s="351"/>
      <c r="G17" s="351"/>
      <c r="H17" s="10"/>
      <c r="I17" s="118"/>
    </row>
    <row r="18" spans="1:9" ht="12.75" customHeight="1">
      <c r="A18" s="352" t="s">
        <v>20</v>
      </c>
      <c r="B18" s="352"/>
      <c r="C18" s="352"/>
      <c r="D18" s="309">
        <v>51881</v>
      </c>
      <c r="E18" s="119">
        <f>SUM(E8:E14)</f>
        <v>62940</v>
      </c>
      <c r="F18" s="352" t="s">
        <v>21</v>
      </c>
      <c r="G18" s="352"/>
      <c r="H18" s="309">
        <v>51881</v>
      </c>
      <c r="I18" s="120">
        <f>SUM(I8:I15)</f>
        <v>72901</v>
      </c>
    </row>
    <row r="19" spans="1:9" ht="12.75" customHeight="1">
      <c r="A19" s="347" t="s">
        <v>22</v>
      </c>
      <c r="B19" s="347"/>
      <c r="C19" s="347"/>
      <c r="D19" s="121"/>
      <c r="E19" s="117"/>
      <c r="F19" s="348" t="s">
        <v>23</v>
      </c>
      <c r="G19" s="348"/>
      <c r="H19" s="10"/>
      <c r="I19" s="118"/>
    </row>
    <row r="20" spans="1:9" ht="12.75" customHeight="1">
      <c r="A20" s="347" t="s">
        <v>24</v>
      </c>
      <c r="B20" s="347"/>
      <c r="C20" s="353"/>
      <c r="D20" s="122"/>
      <c r="E20" s="96">
        <v>1764</v>
      </c>
      <c r="F20" s="348" t="s">
        <v>25</v>
      </c>
      <c r="G20" s="348"/>
      <c r="H20" s="10"/>
      <c r="I20" s="118"/>
    </row>
    <row r="21" spans="1:9" ht="12.75" customHeight="1">
      <c r="A21" s="348" t="s">
        <v>26</v>
      </c>
      <c r="B21" s="348"/>
      <c r="C21" s="348"/>
      <c r="D21" s="123">
        <v>10715</v>
      </c>
      <c r="E21" s="117">
        <v>10766</v>
      </c>
      <c r="F21" s="347" t="s">
        <v>27</v>
      </c>
      <c r="G21" s="347"/>
      <c r="H21" s="10">
        <v>10715</v>
      </c>
      <c r="I21" s="118">
        <v>10766</v>
      </c>
    </row>
    <row r="22" spans="1:9" ht="12.75" customHeight="1">
      <c r="A22" s="348" t="s">
        <v>28</v>
      </c>
      <c r="B22" s="348"/>
      <c r="C22" s="348"/>
      <c r="D22" s="121"/>
      <c r="E22" s="117"/>
      <c r="F22" s="348" t="s">
        <v>29</v>
      </c>
      <c r="G22" s="348"/>
      <c r="H22" s="10"/>
      <c r="I22" s="118"/>
    </row>
    <row r="23" spans="1:9" ht="12.75" customHeight="1">
      <c r="A23" s="348" t="s">
        <v>30</v>
      </c>
      <c r="B23" s="348"/>
      <c r="C23" s="354"/>
      <c r="D23" s="122"/>
      <c r="E23" s="96"/>
      <c r="F23" s="351"/>
      <c r="G23" s="351"/>
      <c r="H23" s="10"/>
      <c r="I23" s="118"/>
    </row>
    <row r="24" spans="1:9" ht="12.75" customHeight="1">
      <c r="A24" s="352" t="s">
        <v>31</v>
      </c>
      <c r="B24" s="352"/>
      <c r="C24" s="352"/>
      <c r="D24" s="123">
        <v>10715</v>
      </c>
      <c r="E24" s="117">
        <f>SUM(E19:E23)</f>
        <v>12530</v>
      </c>
      <c r="F24" s="352" t="s">
        <v>32</v>
      </c>
      <c r="G24" s="352"/>
      <c r="H24" s="309">
        <v>10715</v>
      </c>
      <c r="I24" s="120">
        <v>10766</v>
      </c>
    </row>
    <row r="25" spans="1:9">
      <c r="A25" s="341"/>
      <c r="B25" s="341"/>
      <c r="C25" s="341"/>
      <c r="D25" s="10"/>
      <c r="E25" s="117"/>
      <c r="F25" s="341"/>
      <c r="G25" s="341"/>
      <c r="H25" s="10"/>
      <c r="I25" s="118"/>
    </row>
    <row r="26" spans="1:9" ht="12.75" customHeight="1">
      <c r="A26" s="352" t="s">
        <v>33</v>
      </c>
      <c r="B26" s="352"/>
      <c r="C26" s="352"/>
      <c r="D26" s="309">
        <v>62596</v>
      </c>
      <c r="E26" s="119">
        <f>SUM(E18,E24)</f>
        <v>75470</v>
      </c>
      <c r="F26" s="352" t="s">
        <v>34</v>
      </c>
      <c r="G26" s="352"/>
      <c r="H26" s="309">
        <v>62596</v>
      </c>
      <c r="I26" s="120">
        <f>SUM(I18,I24)</f>
        <v>83667</v>
      </c>
    </row>
    <row r="27" spans="1:9">
      <c r="A27" s="348"/>
      <c r="B27" s="348"/>
      <c r="C27" s="348"/>
      <c r="D27" s="10"/>
      <c r="E27" s="117"/>
      <c r="F27" s="348"/>
      <c r="G27" s="348"/>
      <c r="H27" s="10"/>
      <c r="I27" s="118"/>
    </row>
    <row r="28" spans="1:9" ht="12.75" customHeight="1">
      <c r="A28" s="348" t="s">
        <v>35</v>
      </c>
      <c r="B28" s="348"/>
      <c r="C28" s="348"/>
      <c r="D28" s="10">
        <v>2500</v>
      </c>
      <c r="E28" s="117">
        <v>2500</v>
      </c>
      <c r="F28" s="348" t="s">
        <v>36</v>
      </c>
      <c r="G28" s="348"/>
      <c r="H28" s="10">
        <v>3324</v>
      </c>
      <c r="I28" s="118">
        <v>22241</v>
      </c>
    </row>
    <row r="29" spans="1:9" ht="12.75" customHeight="1">
      <c r="A29" s="347" t="s">
        <v>37</v>
      </c>
      <c r="B29" s="347"/>
      <c r="C29" s="347"/>
      <c r="D29" s="10"/>
      <c r="E29" s="117"/>
      <c r="F29" s="348" t="s">
        <v>38</v>
      </c>
      <c r="G29" s="348"/>
      <c r="H29" s="10"/>
      <c r="I29" s="118">
        <v>28555</v>
      </c>
    </row>
    <row r="30" spans="1:9" ht="12.75" customHeight="1">
      <c r="A30" s="348" t="s">
        <v>39</v>
      </c>
      <c r="B30" s="348"/>
      <c r="C30" s="348"/>
      <c r="D30" s="10">
        <v>824</v>
      </c>
      <c r="E30" s="117">
        <v>41084</v>
      </c>
      <c r="F30" s="348" t="s">
        <v>40</v>
      </c>
      <c r="G30" s="348"/>
      <c r="H30" s="10"/>
      <c r="I30" s="118"/>
    </row>
    <row r="31" spans="1:9" ht="12.75" customHeight="1">
      <c r="A31" s="348" t="s">
        <v>41</v>
      </c>
      <c r="B31" s="348"/>
      <c r="C31" s="348"/>
      <c r="D31" s="10"/>
      <c r="E31" s="117"/>
      <c r="F31" s="348" t="s">
        <v>42</v>
      </c>
      <c r="G31" s="348"/>
      <c r="H31" s="10"/>
      <c r="I31" s="118"/>
    </row>
    <row r="32" spans="1:9" ht="12.75" customHeight="1">
      <c r="A32" s="348"/>
      <c r="B32" s="348"/>
      <c r="C32" s="348"/>
      <c r="D32" s="10"/>
      <c r="E32" s="117"/>
      <c r="F32" s="348" t="s">
        <v>43</v>
      </c>
      <c r="G32" s="348"/>
      <c r="H32" s="10"/>
      <c r="I32" s="118"/>
    </row>
    <row r="33" spans="1:9">
      <c r="A33" s="348"/>
      <c r="B33" s="348"/>
      <c r="C33" s="348"/>
      <c r="D33" s="10"/>
      <c r="E33" s="117"/>
      <c r="F33" s="351"/>
      <c r="G33" s="351"/>
      <c r="H33" s="10"/>
      <c r="I33" s="118"/>
    </row>
    <row r="34" spans="1:9">
      <c r="A34" s="351"/>
      <c r="B34" s="351"/>
      <c r="C34" s="351"/>
      <c r="D34" s="10"/>
      <c r="E34" s="117"/>
      <c r="F34" s="351"/>
      <c r="G34" s="351"/>
      <c r="H34" s="10"/>
      <c r="I34" s="118"/>
    </row>
    <row r="35" spans="1:9">
      <c r="A35" s="348"/>
      <c r="B35" s="348"/>
      <c r="C35" s="348"/>
      <c r="D35" s="10"/>
      <c r="E35" s="117"/>
      <c r="F35" s="348"/>
      <c r="G35" s="348"/>
      <c r="H35" s="10"/>
      <c r="I35" s="118"/>
    </row>
    <row r="36" spans="1:9" ht="12.75" customHeight="1">
      <c r="A36" s="352" t="s">
        <v>44</v>
      </c>
      <c r="B36" s="352"/>
      <c r="C36" s="352"/>
      <c r="D36" s="309">
        <v>3324</v>
      </c>
      <c r="E36" s="119">
        <f>SUM(E28:E31)</f>
        <v>43584</v>
      </c>
      <c r="F36" s="352" t="s">
        <v>45</v>
      </c>
      <c r="G36" s="352"/>
      <c r="H36" s="309">
        <v>3324</v>
      </c>
      <c r="I36" s="120">
        <f>SUM(I28:I32)</f>
        <v>50796</v>
      </c>
    </row>
    <row r="37" spans="1:9" ht="12.75" customHeight="1">
      <c r="A37" s="347" t="s">
        <v>22</v>
      </c>
      <c r="B37" s="347"/>
      <c r="C37" s="347"/>
      <c r="D37" s="10"/>
      <c r="E37" s="117"/>
      <c r="F37" s="348" t="s">
        <v>23</v>
      </c>
      <c r="G37" s="348"/>
      <c r="H37" s="10"/>
      <c r="I37" s="118"/>
    </row>
    <row r="38" spans="1:9" ht="12.75" customHeight="1">
      <c r="A38" s="347" t="s">
        <v>24</v>
      </c>
      <c r="B38" s="347"/>
      <c r="C38" s="347"/>
      <c r="D38" s="10"/>
      <c r="E38" s="117">
        <v>15409</v>
      </c>
      <c r="F38" s="347" t="s">
        <v>46</v>
      </c>
      <c r="G38" s="347"/>
      <c r="H38" s="10"/>
      <c r="I38" s="118"/>
    </row>
    <row r="39" spans="1:9" ht="12.75" customHeight="1">
      <c r="A39" s="348" t="s">
        <v>26</v>
      </c>
      <c r="B39" s="348"/>
      <c r="C39" s="348"/>
      <c r="D39" s="10"/>
      <c r="E39" s="117"/>
      <c r="F39" s="347" t="s">
        <v>27</v>
      </c>
      <c r="G39" s="347"/>
      <c r="H39" s="10"/>
      <c r="I39" s="118"/>
    </row>
    <row r="40" spans="1:9" ht="12.75" customHeight="1">
      <c r="A40" s="348" t="s">
        <v>28</v>
      </c>
      <c r="B40" s="348"/>
      <c r="C40" s="348"/>
      <c r="D40" s="14"/>
      <c r="E40" s="124"/>
      <c r="F40" s="348" t="s">
        <v>47</v>
      </c>
      <c r="G40" s="348"/>
      <c r="H40" s="10"/>
      <c r="I40" s="118"/>
    </row>
    <row r="41" spans="1:9" ht="12.75" customHeight="1">
      <c r="A41" s="348" t="s">
        <v>48</v>
      </c>
      <c r="B41" s="348"/>
      <c r="C41" s="348"/>
      <c r="D41" s="10"/>
      <c r="E41" s="117"/>
      <c r="F41" s="348" t="s">
        <v>49</v>
      </c>
      <c r="G41" s="348"/>
      <c r="H41" s="10"/>
      <c r="I41" s="118"/>
    </row>
    <row r="42" spans="1:9" ht="12.75" customHeight="1">
      <c r="A42" s="352" t="s">
        <v>50</v>
      </c>
      <c r="B42" s="352"/>
      <c r="C42" s="352"/>
      <c r="D42" s="10"/>
      <c r="E42" s="128">
        <v>15409</v>
      </c>
      <c r="F42" s="352" t="s">
        <v>51</v>
      </c>
      <c r="G42" s="352"/>
      <c r="H42" s="10"/>
      <c r="I42" s="118"/>
    </row>
    <row r="43" spans="1:9">
      <c r="A43" s="351"/>
      <c r="B43" s="351"/>
      <c r="C43" s="351"/>
      <c r="D43" s="10"/>
      <c r="E43" s="125"/>
      <c r="F43" s="126"/>
      <c r="G43" s="127"/>
      <c r="H43" s="10"/>
      <c r="I43" s="118"/>
    </row>
    <row r="44" spans="1:9" ht="12.75" customHeight="1">
      <c r="A44" s="352" t="s">
        <v>52</v>
      </c>
      <c r="B44" s="352"/>
      <c r="C44" s="352"/>
      <c r="D44" s="309">
        <v>3324</v>
      </c>
      <c r="E44" s="119">
        <f>SUM(E36,E42)</f>
        <v>58993</v>
      </c>
      <c r="F44" s="352" t="s">
        <v>53</v>
      </c>
      <c r="G44" s="352"/>
      <c r="H44" s="309">
        <v>3324</v>
      </c>
      <c r="I44" s="120">
        <f>SUM(I36,I42)</f>
        <v>50796</v>
      </c>
    </row>
    <row r="45" spans="1:9">
      <c r="A45" s="348"/>
      <c r="B45" s="348"/>
      <c r="C45" s="348"/>
      <c r="D45" s="309"/>
      <c r="E45" s="119"/>
      <c r="F45" s="351"/>
      <c r="G45" s="351"/>
      <c r="H45" s="309"/>
      <c r="I45" s="120"/>
    </row>
    <row r="46" spans="1:9" ht="12.75" customHeight="1">
      <c r="A46" s="355" t="s">
        <v>54</v>
      </c>
      <c r="B46" s="355"/>
      <c r="C46" s="355"/>
      <c r="D46" s="309">
        <v>65920</v>
      </c>
      <c r="E46" s="128">
        <f>SUM(E26,E44)</f>
        <v>134463</v>
      </c>
      <c r="F46" s="355" t="s">
        <v>55</v>
      </c>
      <c r="G46" s="355"/>
      <c r="H46" s="309">
        <v>65920</v>
      </c>
      <c r="I46" s="129">
        <f>SUM(I26,I44)</f>
        <v>134463</v>
      </c>
    </row>
    <row r="49" spans="3:5" ht="15.75" customHeight="1">
      <c r="C49" s="358" t="s">
        <v>487</v>
      </c>
      <c r="D49" s="359"/>
      <c r="E49" s="359"/>
    </row>
    <row r="50" spans="3:5" ht="12.75" customHeight="1">
      <c r="C50" s="356" t="s">
        <v>486</v>
      </c>
      <c r="D50" s="357"/>
      <c r="E50" s="357"/>
    </row>
    <row r="51" spans="3:5" ht="15" customHeight="1">
      <c r="C51" s="356" t="s">
        <v>485</v>
      </c>
      <c r="D51" s="357"/>
      <c r="E51" s="357"/>
    </row>
    <row r="52" spans="3:5">
      <c r="C52" s="356" t="s">
        <v>484</v>
      </c>
      <c r="D52" s="357"/>
      <c r="E52" s="357"/>
    </row>
    <row r="53" spans="3:5">
      <c r="C53" s="356" t="s">
        <v>502</v>
      </c>
      <c r="D53" s="357"/>
      <c r="E53" s="357"/>
    </row>
  </sheetData>
  <sheetProtection selectLockedCells="1" selectUnlockedCells="1"/>
  <mergeCells count="91">
    <mergeCell ref="C53:E53"/>
    <mergeCell ref="C49:E49"/>
    <mergeCell ref="C50:E50"/>
    <mergeCell ref="C51:E51"/>
    <mergeCell ref="C52:E52"/>
    <mergeCell ref="F45:G45"/>
    <mergeCell ref="F46:G46"/>
    <mergeCell ref="A45:C45"/>
    <mergeCell ref="A46:C46"/>
    <mergeCell ref="F7:G7"/>
    <mergeCell ref="F8:G8"/>
    <mergeCell ref="F9:G9"/>
    <mergeCell ref="F10:G10"/>
    <mergeCell ref="F11:G11"/>
    <mergeCell ref="A42:C42"/>
    <mergeCell ref="A43:C43"/>
    <mergeCell ref="A44:C44"/>
    <mergeCell ref="F42:G42"/>
    <mergeCell ref="F44:G44"/>
    <mergeCell ref="A39:C39"/>
    <mergeCell ref="A40:C40"/>
    <mergeCell ref="A41:C41"/>
    <mergeCell ref="F39:G39"/>
    <mergeCell ref="F40:G40"/>
    <mergeCell ref="F41:G41"/>
    <mergeCell ref="A36:C36"/>
    <mergeCell ref="A37:C37"/>
    <mergeCell ref="A38:C38"/>
    <mergeCell ref="F36:G36"/>
    <mergeCell ref="F37:G37"/>
    <mergeCell ref="F38:G38"/>
    <mergeCell ref="A33:C33"/>
    <mergeCell ref="A34:C34"/>
    <mergeCell ref="A35:C35"/>
    <mergeCell ref="F33:G33"/>
    <mergeCell ref="F34:G34"/>
    <mergeCell ref="F35:G35"/>
    <mergeCell ref="A30:C30"/>
    <mergeCell ref="A31:C31"/>
    <mergeCell ref="A32:C32"/>
    <mergeCell ref="F30:G30"/>
    <mergeCell ref="F31:G31"/>
    <mergeCell ref="F32:G32"/>
    <mergeCell ref="A27:C27"/>
    <mergeCell ref="A28:C28"/>
    <mergeCell ref="A29:C29"/>
    <mergeCell ref="F27:G27"/>
    <mergeCell ref="F28:G28"/>
    <mergeCell ref="F29:G29"/>
    <mergeCell ref="A24:C24"/>
    <mergeCell ref="A25:C25"/>
    <mergeCell ref="A26:C26"/>
    <mergeCell ref="F24:G24"/>
    <mergeCell ref="F25:G25"/>
    <mergeCell ref="F26:G26"/>
    <mergeCell ref="A21:C21"/>
    <mergeCell ref="A22:C22"/>
    <mergeCell ref="A23:C23"/>
    <mergeCell ref="F21:G21"/>
    <mergeCell ref="F22:G22"/>
    <mergeCell ref="F23:G23"/>
    <mergeCell ref="A18:C18"/>
    <mergeCell ref="A19:C19"/>
    <mergeCell ref="A20:C20"/>
    <mergeCell ref="F18:G18"/>
    <mergeCell ref="F19:G19"/>
    <mergeCell ref="F20:G20"/>
    <mergeCell ref="A15:C15"/>
    <mergeCell ref="A16:C16"/>
    <mergeCell ref="A17:C17"/>
    <mergeCell ref="F15:G15"/>
    <mergeCell ref="F16:G16"/>
    <mergeCell ref="F17:G17"/>
    <mergeCell ref="A12:C12"/>
    <mergeCell ref="A13:C13"/>
    <mergeCell ref="A14:C14"/>
    <mergeCell ref="F12:G12"/>
    <mergeCell ref="F13:G13"/>
    <mergeCell ref="F14:G14"/>
    <mergeCell ref="A9:C9"/>
    <mergeCell ref="A10:C10"/>
    <mergeCell ref="A11:C11"/>
    <mergeCell ref="A6:D6"/>
    <mergeCell ref="A7:C7"/>
    <mergeCell ref="A8:C8"/>
    <mergeCell ref="F6:H6"/>
    <mergeCell ref="F1:G1"/>
    <mergeCell ref="A5:C5"/>
    <mergeCell ref="A3:H3"/>
    <mergeCell ref="A4:H4"/>
    <mergeCell ref="F5:G5"/>
  </mergeCells>
  <pageMargins left="0.59027777777777779" right="0.43333333333333335" top="0.25972222222222224" bottom="0.27569444444444446" header="0.51180555555555551" footer="0.51180555555555551"/>
  <pageSetup paperSize="9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0"/>
  <sheetViews>
    <sheetView topLeftCell="A40" workbookViewId="0">
      <selection activeCell="A60" sqref="A60:D60"/>
    </sheetView>
  </sheetViews>
  <sheetFormatPr defaultColWidth="9" defaultRowHeight="12.75"/>
  <cols>
    <col min="1" max="1" width="49" style="1" customWidth="1"/>
    <col min="2" max="2" width="16.28515625" style="1" customWidth="1"/>
    <col min="3" max="3" width="19.7109375" style="1" customWidth="1"/>
    <col min="4" max="4" width="9.42578125" style="1" customWidth="1"/>
    <col min="5" max="5" width="10.140625" style="1" customWidth="1"/>
    <col min="6" max="6" width="11.42578125" style="1" customWidth="1"/>
    <col min="7" max="7" width="12.7109375" style="1" customWidth="1"/>
    <col min="8" max="16384" width="9" style="1"/>
  </cols>
  <sheetData>
    <row r="1" spans="1:7" ht="12.75" customHeight="1">
      <c r="A1" s="343" t="s">
        <v>500</v>
      </c>
      <c r="B1" s="344" t="s">
        <v>183</v>
      </c>
      <c r="C1" s="344"/>
      <c r="D1" s="344"/>
    </row>
    <row r="2" spans="1:7">
      <c r="A2" s="6"/>
      <c r="B2" s="6"/>
      <c r="C2" s="4"/>
      <c r="D2" s="4"/>
    </row>
    <row r="3" spans="1:7" ht="12.75" customHeight="1">
      <c r="A3" s="490" t="s">
        <v>499</v>
      </c>
      <c r="B3" s="490"/>
      <c r="C3" s="490"/>
      <c r="D3" s="490"/>
      <c r="E3" s="490"/>
      <c r="F3" s="490"/>
      <c r="G3" s="96"/>
    </row>
    <row r="4" spans="1:7">
      <c r="A4" s="176"/>
      <c r="B4" s="176"/>
      <c r="C4" s="176"/>
      <c r="D4" s="96"/>
      <c r="E4" s="96"/>
      <c r="F4" s="96"/>
      <c r="G4" s="96"/>
    </row>
    <row r="5" spans="1:7" ht="15.75">
      <c r="A5" s="94" t="s">
        <v>184</v>
      </c>
      <c r="B5" s="95"/>
      <c r="C5" s="96"/>
      <c r="D5" s="301"/>
      <c r="E5" s="96"/>
      <c r="F5" s="96"/>
      <c r="G5" s="98" t="s">
        <v>56</v>
      </c>
    </row>
    <row r="6" spans="1:7" ht="12.75" customHeight="1">
      <c r="A6" s="99"/>
      <c r="B6" s="673" t="s">
        <v>407</v>
      </c>
      <c r="C6" s="674"/>
      <c r="D6" s="675"/>
      <c r="E6" s="676" t="s">
        <v>496</v>
      </c>
      <c r="F6" s="674"/>
      <c r="G6" s="675"/>
    </row>
    <row r="7" spans="1:7" ht="38.25">
      <c r="A7" s="664" t="s">
        <v>185</v>
      </c>
      <c r="B7" s="664" t="s">
        <v>408</v>
      </c>
      <c r="C7" s="100" t="s">
        <v>60</v>
      </c>
      <c r="D7" s="664" t="s">
        <v>61</v>
      </c>
      <c r="E7" s="664" t="s">
        <v>408</v>
      </c>
      <c r="F7" s="100" t="s">
        <v>60</v>
      </c>
      <c r="G7" s="664" t="s">
        <v>61</v>
      </c>
    </row>
    <row r="8" spans="1:7">
      <c r="A8" s="349"/>
      <c r="B8" s="349"/>
      <c r="C8" s="285" t="s">
        <v>62</v>
      </c>
      <c r="D8" s="349"/>
      <c r="E8" s="349"/>
      <c r="F8" s="285" t="s">
        <v>62</v>
      </c>
      <c r="G8" s="349"/>
    </row>
    <row r="9" spans="1:7" ht="15">
      <c r="A9" s="298" t="s">
        <v>6</v>
      </c>
      <c r="B9" s="101">
        <v>7012</v>
      </c>
      <c r="C9" s="102">
        <v>7043</v>
      </c>
      <c r="D9" s="102">
        <f>SUM(B9:C9)</f>
        <v>14055</v>
      </c>
      <c r="E9" s="101">
        <v>15508</v>
      </c>
      <c r="F9" s="102">
        <v>7165</v>
      </c>
      <c r="G9" s="102">
        <f>SUM(E9:F9)</f>
        <v>22673</v>
      </c>
    </row>
    <row r="10" spans="1:7" ht="30">
      <c r="A10" s="298" t="s">
        <v>164</v>
      </c>
      <c r="B10" s="101">
        <v>1882</v>
      </c>
      <c r="C10" s="101">
        <v>1857</v>
      </c>
      <c r="D10" s="101">
        <f t="shared" ref="D10:D52" si="0">SUM(B10:C10)</f>
        <v>3739</v>
      </c>
      <c r="E10" s="101">
        <v>2718</v>
      </c>
      <c r="F10" s="101">
        <v>1857</v>
      </c>
      <c r="G10" s="101">
        <f t="shared" ref="G10:G52" si="1">SUM(E10:F10)</f>
        <v>4575</v>
      </c>
    </row>
    <row r="11" spans="1:7" ht="15">
      <c r="A11" s="291" t="s">
        <v>165</v>
      </c>
      <c r="B11" s="101">
        <v>17268</v>
      </c>
      <c r="C11" s="101">
        <v>2443</v>
      </c>
      <c r="D11" s="102">
        <f t="shared" si="0"/>
        <v>19711</v>
      </c>
      <c r="E11" s="101">
        <v>15872</v>
      </c>
      <c r="F11" s="101">
        <v>2443</v>
      </c>
      <c r="G11" s="102">
        <f t="shared" si="1"/>
        <v>18315</v>
      </c>
    </row>
    <row r="12" spans="1:7" ht="15">
      <c r="A12" s="296" t="s">
        <v>166</v>
      </c>
      <c r="B12" s="101"/>
      <c r="C12" s="101"/>
      <c r="D12" s="102">
        <f t="shared" si="0"/>
        <v>0</v>
      </c>
      <c r="E12" s="101"/>
      <c r="F12" s="101"/>
      <c r="G12" s="102">
        <f t="shared" si="1"/>
        <v>0</v>
      </c>
    </row>
    <row r="13" spans="1:7" ht="15">
      <c r="A13" s="291" t="s">
        <v>167</v>
      </c>
      <c r="B13" s="103">
        <v>10786</v>
      </c>
      <c r="C13" s="101"/>
      <c r="D13" s="102">
        <f t="shared" si="0"/>
        <v>10786</v>
      </c>
      <c r="E13" s="103">
        <f>SUM(E14:E18)</f>
        <v>20104</v>
      </c>
      <c r="F13" s="101"/>
      <c r="G13" s="102">
        <f t="shared" si="1"/>
        <v>20104</v>
      </c>
    </row>
    <row r="14" spans="1:7" ht="15">
      <c r="A14" s="291" t="s">
        <v>168</v>
      </c>
      <c r="B14" s="101"/>
      <c r="C14" s="101"/>
      <c r="D14" s="102">
        <f t="shared" si="0"/>
        <v>0</v>
      </c>
      <c r="E14" s="101">
        <v>10838</v>
      </c>
      <c r="F14" s="101"/>
      <c r="G14" s="102">
        <f t="shared" si="1"/>
        <v>10838</v>
      </c>
    </row>
    <row r="15" spans="1:7" ht="15">
      <c r="A15" s="291" t="s">
        <v>169</v>
      </c>
      <c r="B15" s="101"/>
      <c r="C15" s="101"/>
      <c r="D15" s="102">
        <f t="shared" si="0"/>
        <v>0</v>
      </c>
      <c r="E15" s="101"/>
      <c r="F15" s="101"/>
      <c r="G15" s="102">
        <f t="shared" si="1"/>
        <v>0</v>
      </c>
    </row>
    <row r="16" spans="1:7" ht="30">
      <c r="A16" s="104" t="s">
        <v>170</v>
      </c>
      <c r="B16" s="101"/>
      <c r="C16" s="101"/>
      <c r="D16" s="102">
        <f t="shared" si="0"/>
        <v>0</v>
      </c>
      <c r="E16" s="101">
        <v>9266</v>
      </c>
      <c r="F16" s="101"/>
      <c r="G16" s="102">
        <f t="shared" si="1"/>
        <v>9266</v>
      </c>
    </row>
    <row r="17" spans="1:7" ht="15">
      <c r="A17" s="296" t="s">
        <v>171</v>
      </c>
      <c r="B17" s="101"/>
      <c r="C17" s="101"/>
      <c r="D17" s="102">
        <f t="shared" si="0"/>
        <v>0</v>
      </c>
      <c r="E17" s="101"/>
      <c r="F17" s="101"/>
      <c r="G17" s="102">
        <f t="shared" si="1"/>
        <v>0</v>
      </c>
    </row>
    <row r="18" spans="1:7" ht="15">
      <c r="A18" s="296" t="s">
        <v>172</v>
      </c>
      <c r="B18" s="101"/>
      <c r="C18" s="101"/>
      <c r="D18" s="102">
        <f t="shared" si="0"/>
        <v>0</v>
      </c>
      <c r="E18" s="101"/>
      <c r="F18" s="101"/>
      <c r="G18" s="102">
        <f t="shared" si="1"/>
        <v>0</v>
      </c>
    </row>
    <row r="19" spans="1:7" ht="15">
      <c r="A19" s="296" t="s">
        <v>16</v>
      </c>
      <c r="B19" s="101"/>
      <c r="C19" s="101"/>
      <c r="D19" s="102">
        <f t="shared" si="0"/>
        <v>0</v>
      </c>
      <c r="E19" s="101"/>
      <c r="F19" s="101"/>
      <c r="G19" s="102">
        <f t="shared" si="1"/>
        <v>0</v>
      </c>
    </row>
    <row r="20" spans="1:7" ht="15">
      <c r="A20" s="292" t="s">
        <v>18</v>
      </c>
      <c r="B20" s="101"/>
      <c r="C20" s="101"/>
      <c r="D20" s="102"/>
      <c r="E20" s="101">
        <v>1537</v>
      </c>
      <c r="F20" s="101"/>
      <c r="G20" s="102">
        <f t="shared" si="1"/>
        <v>1537</v>
      </c>
    </row>
    <row r="21" spans="1:7" ht="15">
      <c r="A21" s="292" t="s">
        <v>19</v>
      </c>
      <c r="B21" s="101"/>
      <c r="C21" s="101"/>
      <c r="D21" s="102">
        <f t="shared" si="0"/>
        <v>0</v>
      </c>
      <c r="E21" s="101">
        <v>59</v>
      </c>
      <c r="F21" s="101"/>
      <c r="G21" s="102">
        <f t="shared" si="1"/>
        <v>59</v>
      </c>
    </row>
    <row r="22" spans="1:7" ht="31.5">
      <c r="A22" s="297" t="s">
        <v>173</v>
      </c>
      <c r="B22" s="106">
        <f>SUM(B9,B10,B11,B13)</f>
        <v>36948</v>
      </c>
      <c r="C22" s="106">
        <f>SUM(C9,C10,C11)</f>
        <v>11343</v>
      </c>
      <c r="D22" s="332">
        <f t="shared" si="0"/>
        <v>48291</v>
      </c>
      <c r="E22" s="106">
        <f>SUM(E9,E10,E11,E12,E13,E20,E21)</f>
        <v>55798</v>
      </c>
      <c r="F22" s="106">
        <f>SUM(F9,F10,F11)</f>
        <v>11465</v>
      </c>
      <c r="G22" s="332">
        <f t="shared" si="1"/>
        <v>67263</v>
      </c>
    </row>
    <row r="23" spans="1:7" ht="15.75">
      <c r="A23" s="297"/>
      <c r="B23" s="107"/>
      <c r="C23" s="107"/>
      <c r="D23" s="102">
        <f t="shared" si="0"/>
        <v>0</v>
      </c>
      <c r="E23" s="107"/>
      <c r="F23" s="107"/>
      <c r="G23" s="102">
        <f t="shared" si="1"/>
        <v>0</v>
      </c>
    </row>
    <row r="24" spans="1:7" ht="30">
      <c r="A24" s="292" t="s">
        <v>23</v>
      </c>
      <c r="B24" s="107"/>
      <c r="C24" s="107"/>
      <c r="D24" s="102">
        <f t="shared" si="0"/>
        <v>0</v>
      </c>
      <c r="E24" s="107"/>
      <c r="F24" s="107"/>
      <c r="G24" s="102">
        <f t="shared" si="1"/>
        <v>0</v>
      </c>
    </row>
    <row r="25" spans="1:7" ht="15">
      <c r="A25" s="292" t="s">
        <v>25</v>
      </c>
      <c r="B25" s="107"/>
      <c r="C25" s="107"/>
      <c r="D25" s="102">
        <f t="shared" si="0"/>
        <v>0</v>
      </c>
      <c r="E25" s="107"/>
      <c r="F25" s="107"/>
      <c r="G25" s="102">
        <f t="shared" si="1"/>
        <v>0</v>
      </c>
    </row>
    <row r="26" spans="1:7" ht="15">
      <c r="A26" s="108" t="s">
        <v>27</v>
      </c>
      <c r="B26" s="107">
        <v>10715</v>
      </c>
      <c r="C26" s="107"/>
      <c r="D26" s="102">
        <f t="shared" si="0"/>
        <v>10715</v>
      </c>
      <c r="E26" s="107">
        <v>10766</v>
      </c>
      <c r="F26" s="107"/>
      <c r="G26" s="102">
        <f t="shared" si="1"/>
        <v>10766</v>
      </c>
    </row>
    <row r="27" spans="1:7" ht="15">
      <c r="A27" s="292" t="s">
        <v>29</v>
      </c>
      <c r="B27" s="107"/>
      <c r="C27" s="107"/>
      <c r="D27" s="102">
        <f t="shared" si="0"/>
        <v>0</v>
      </c>
      <c r="E27" s="107"/>
      <c r="F27" s="107"/>
      <c r="G27" s="102">
        <f t="shared" si="1"/>
        <v>0</v>
      </c>
    </row>
    <row r="28" spans="1:7" ht="15.75">
      <c r="A28" s="109" t="s">
        <v>32</v>
      </c>
      <c r="B28" s="177">
        <v>10715</v>
      </c>
      <c r="C28" s="177"/>
      <c r="D28" s="332">
        <f t="shared" si="0"/>
        <v>10715</v>
      </c>
      <c r="E28" s="177">
        <v>10766</v>
      </c>
      <c r="F28" s="177"/>
      <c r="G28" s="332">
        <f t="shared" si="1"/>
        <v>10766</v>
      </c>
    </row>
    <row r="29" spans="1:7" ht="15.75">
      <c r="A29" s="109"/>
      <c r="B29" s="107"/>
      <c r="C29" s="107"/>
      <c r="D29" s="101">
        <f t="shared" si="0"/>
        <v>0</v>
      </c>
      <c r="E29" s="107"/>
      <c r="F29" s="107"/>
      <c r="G29" s="101">
        <f t="shared" si="1"/>
        <v>0</v>
      </c>
    </row>
    <row r="30" spans="1:7" ht="31.5">
      <c r="A30" s="109" t="s">
        <v>34</v>
      </c>
      <c r="B30" s="110">
        <f>SUM(B22,B28)</f>
        <v>47663</v>
      </c>
      <c r="C30" s="110">
        <f>SUM(C22,C28)</f>
        <v>11343</v>
      </c>
      <c r="D30" s="332">
        <f t="shared" si="0"/>
        <v>59006</v>
      </c>
      <c r="E30" s="110">
        <f>SUM(E22,E28)</f>
        <v>66564</v>
      </c>
      <c r="F30" s="110">
        <f>SUM(F22,F28)</f>
        <v>11465</v>
      </c>
      <c r="G30" s="332">
        <f t="shared" si="1"/>
        <v>78029</v>
      </c>
    </row>
    <row r="31" spans="1:7" ht="15.75">
      <c r="A31" s="109"/>
      <c r="B31" s="107"/>
      <c r="C31" s="107"/>
      <c r="D31" s="102">
        <f t="shared" si="0"/>
        <v>0</v>
      </c>
      <c r="E31" s="107"/>
      <c r="F31" s="107"/>
      <c r="G31" s="102">
        <f t="shared" si="1"/>
        <v>0</v>
      </c>
    </row>
    <row r="32" spans="1:7" ht="15.75">
      <c r="A32" s="295" t="s">
        <v>174</v>
      </c>
      <c r="B32" s="107"/>
      <c r="C32" s="107"/>
      <c r="D32" s="102">
        <f t="shared" si="0"/>
        <v>0</v>
      </c>
      <c r="E32" s="107"/>
      <c r="F32" s="107"/>
      <c r="G32" s="102">
        <f t="shared" si="1"/>
        <v>0</v>
      </c>
    </row>
    <row r="33" spans="1:7" ht="15">
      <c r="A33" s="292" t="s">
        <v>36</v>
      </c>
      <c r="B33" s="107"/>
      <c r="C33" s="107"/>
      <c r="D33" s="102">
        <f t="shared" si="0"/>
        <v>0</v>
      </c>
      <c r="E33" s="107">
        <v>33</v>
      </c>
      <c r="F33" s="107"/>
      <c r="G33" s="102">
        <f t="shared" si="1"/>
        <v>33</v>
      </c>
    </row>
    <row r="34" spans="1:7" ht="15">
      <c r="A34" s="292" t="s">
        <v>38</v>
      </c>
      <c r="B34" s="107"/>
      <c r="C34" s="107"/>
      <c r="D34" s="102">
        <f t="shared" si="0"/>
        <v>0</v>
      </c>
      <c r="E34" s="107"/>
      <c r="F34" s="107"/>
      <c r="G34" s="102">
        <f t="shared" si="1"/>
        <v>0</v>
      </c>
    </row>
    <row r="35" spans="1:7" ht="15">
      <c r="A35" s="291" t="s">
        <v>175</v>
      </c>
      <c r="B35" s="107"/>
      <c r="C35" s="107"/>
      <c r="D35" s="102">
        <f t="shared" si="0"/>
        <v>0</v>
      </c>
      <c r="E35" s="107"/>
      <c r="F35" s="107"/>
      <c r="G35" s="102">
        <f t="shared" si="1"/>
        <v>0</v>
      </c>
    </row>
    <row r="36" spans="1:7" ht="15">
      <c r="A36" s="291" t="s">
        <v>168</v>
      </c>
      <c r="B36" s="107"/>
      <c r="C36" s="107"/>
      <c r="D36" s="102">
        <f t="shared" si="0"/>
        <v>0</v>
      </c>
      <c r="E36" s="107"/>
      <c r="F36" s="107"/>
      <c r="G36" s="102">
        <f t="shared" si="1"/>
        <v>0</v>
      </c>
    </row>
    <row r="37" spans="1:7" ht="15">
      <c r="A37" s="291" t="s">
        <v>176</v>
      </c>
      <c r="B37" s="107"/>
      <c r="C37" s="107"/>
      <c r="D37" s="102">
        <f t="shared" si="0"/>
        <v>0</v>
      </c>
      <c r="E37" s="107"/>
      <c r="F37" s="107"/>
      <c r="G37" s="102">
        <f t="shared" si="1"/>
        <v>0</v>
      </c>
    </row>
    <row r="38" spans="1:7" ht="30">
      <c r="A38" s="291" t="s">
        <v>177</v>
      </c>
      <c r="B38" s="107"/>
      <c r="C38" s="107"/>
      <c r="D38" s="102">
        <f t="shared" si="0"/>
        <v>0</v>
      </c>
      <c r="E38" s="107"/>
      <c r="F38" s="107"/>
      <c r="G38" s="102">
        <f t="shared" si="1"/>
        <v>0</v>
      </c>
    </row>
    <row r="39" spans="1:7" ht="15">
      <c r="A39" s="292" t="s">
        <v>178</v>
      </c>
      <c r="B39" s="107"/>
      <c r="C39" s="107"/>
      <c r="D39" s="102">
        <f t="shared" si="0"/>
        <v>0</v>
      </c>
      <c r="E39" s="107"/>
      <c r="F39" s="107"/>
      <c r="G39" s="102">
        <f t="shared" si="1"/>
        <v>0</v>
      </c>
    </row>
    <row r="40" spans="1:7" ht="15">
      <c r="A40" s="292" t="s">
        <v>179</v>
      </c>
      <c r="B40" s="107"/>
      <c r="C40" s="107"/>
      <c r="D40" s="102">
        <f t="shared" si="0"/>
        <v>0</v>
      </c>
      <c r="E40" s="107"/>
      <c r="F40" s="107"/>
      <c r="G40" s="102">
        <f t="shared" si="1"/>
        <v>0</v>
      </c>
    </row>
    <row r="41" spans="1:7" ht="31.5">
      <c r="A41" s="109" t="s">
        <v>180</v>
      </c>
      <c r="B41" s="110"/>
      <c r="C41" s="110"/>
      <c r="D41" s="102">
        <f t="shared" si="0"/>
        <v>0</v>
      </c>
      <c r="E41" s="110">
        <f>SUM(E33,E34)</f>
        <v>33</v>
      </c>
      <c r="F41" s="110"/>
      <c r="G41" s="332">
        <f t="shared" si="1"/>
        <v>33</v>
      </c>
    </row>
    <row r="42" spans="1:7" ht="15">
      <c r="A42" s="111"/>
      <c r="B42" s="107"/>
      <c r="C42" s="107"/>
      <c r="D42" s="102">
        <f t="shared" si="0"/>
        <v>0</v>
      </c>
      <c r="E42" s="107"/>
      <c r="F42" s="107"/>
      <c r="G42" s="102">
        <f t="shared" si="1"/>
        <v>0</v>
      </c>
    </row>
    <row r="43" spans="1:7" ht="30">
      <c r="A43" s="292" t="s">
        <v>23</v>
      </c>
      <c r="B43" s="107"/>
      <c r="C43" s="107"/>
      <c r="D43" s="102">
        <f t="shared" si="0"/>
        <v>0</v>
      </c>
      <c r="E43" s="107"/>
      <c r="F43" s="107"/>
      <c r="G43" s="102">
        <f t="shared" si="1"/>
        <v>0</v>
      </c>
    </row>
    <row r="44" spans="1:7" ht="15">
      <c r="A44" s="108" t="s">
        <v>46</v>
      </c>
      <c r="B44" s="107"/>
      <c r="C44" s="107"/>
      <c r="D44" s="102">
        <f t="shared" si="0"/>
        <v>0</v>
      </c>
      <c r="E44" s="107"/>
      <c r="F44" s="107"/>
      <c r="G44" s="102">
        <f t="shared" si="1"/>
        <v>0</v>
      </c>
    </row>
    <row r="45" spans="1:7" ht="15">
      <c r="A45" s="108" t="s">
        <v>27</v>
      </c>
      <c r="B45" s="107"/>
      <c r="C45" s="107"/>
      <c r="D45" s="102">
        <f t="shared" si="0"/>
        <v>0</v>
      </c>
      <c r="E45" s="107"/>
      <c r="F45" s="107"/>
      <c r="G45" s="102">
        <f t="shared" si="1"/>
        <v>0</v>
      </c>
    </row>
    <row r="46" spans="1:7" ht="15">
      <c r="A46" s="292" t="s">
        <v>47</v>
      </c>
      <c r="B46" s="107"/>
      <c r="C46" s="107"/>
      <c r="D46" s="102">
        <f t="shared" si="0"/>
        <v>0</v>
      </c>
      <c r="E46" s="107"/>
      <c r="F46" s="107"/>
      <c r="G46" s="102">
        <f t="shared" si="1"/>
        <v>0</v>
      </c>
    </row>
    <row r="47" spans="1:7" ht="15">
      <c r="A47" s="292" t="s">
        <v>49</v>
      </c>
      <c r="B47" s="107"/>
      <c r="C47" s="107"/>
      <c r="D47" s="102">
        <f t="shared" si="0"/>
        <v>0</v>
      </c>
      <c r="E47" s="107"/>
      <c r="F47" s="107"/>
      <c r="G47" s="102">
        <f t="shared" si="1"/>
        <v>0</v>
      </c>
    </row>
    <row r="48" spans="1:7" ht="15.75">
      <c r="A48" s="109" t="s">
        <v>51</v>
      </c>
      <c r="B48" s="107"/>
      <c r="C48" s="107"/>
      <c r="D48" s="102">
        <f t="shared" si="0"/>
        <v>0</v>
      </c>
      <c r="E48" s="107"/>
      <c r="F48" s="107"/>
      <c r="G48" s="102">
        <f t="shared" si="1"/>
        <v>0</v>
      </c>
    </row>
    <row r="49" spans="1:7" ht="15">
      <c r="A49" s="112"/>
      <c r="B49" s="107"/>
      <c r="C49" s="107"/>
      <c r="D49" s="102">
        <f t="shared" si="0"/>
        <v>0</v>
      </c>
      <c r="E49" s="107"/>
      <c r="F49" s="107"/>
      <c r="G49" s="102">
        <f t="shared" si="1"/>
        <v>0</v>
      </c>
    </row>
    <row r="50" spans="1:7" ht="31.5">
      <c r="A50" s="109" t="s">
        <v>53</v>
      </c>
      <c r="B50" s="110"/>
      <c r="C50" s="110"/>
      <c r="D50" s="102">
        <f t="shared" si="0"/>
        <v>0</v>
      </c>
      <c r="E50" s="110">
        <f>SUM(E41,E48)</f>
        <v>33</v>
      </c>
      <c r="F50" s="110"/>
      <c r="G50" s="332">
        <f t="shared" si="1"/>
        <v>33</v>
      </c>
    </row>
    <row r="51" spans="1:7" ht="15">
      <c r="A51" s="292"/>
      <c r="B51" s="107"/>
      <c r="C51" s="107"/>
      <c r="D51" s="102">
        <f t="shared" si="0"/>
        <v>0</v>
      </c>
      <c r="E51" s="107"/>
      <c r="F51" s="107"/>
      <c r="G51" s="102">
        <f t="shared" si="1"/>
        <v>0</v>
      </c>
    </row>
    <row r="52" spans="1:7" ht="15.75">
      <c r="A52" s="113" t="s">
        <v>181</v>
      </c>
      <c r="B52" s="110">
        <f>SUM(B30)</f>
        <v>47663</v>
      </c>
      <c r="C52" s="110">
        <f>SUM(C30,C50)</f>
        <v>11343</v>
      </c>
      <c r="D52" s="333">
        <f t="shared" si="0"/>
        <v>59006</v>
      </c>
      <c r="E52" s="110">
        <f>SUM(E30,E50)</f>
        <v>66597</v>
      </c>
      <c r="F52" s="110">
        <f>SUM(F30,F50)</f>
        <v>11465</v>
      </c>
      <c r="G52" s="333">
        <f t="shared" si="1"/>
        <v>78062</v>
      </c>
    </row>
    <row r="53" spans="1:7" ht="31.5">
      <c r="A53" s="109" t="s">
        <v>53</v>
      </c>
      <c r="B53" s="107"/>
      <c r="C53" s="107"/>
      <c r="D53" s="107"/>
      <c r="E53" s="177">
        <v>33</v>
      </c>
      <c r="F53" s="177"/>
      <c r="G53" s="177">
        <v>33</v>
      </c>
    </row>
    <row r="54" spans="1:7" ht="15">
      <c r="A54" s="105"/>
      <c r="B54" s="107"/>
      <c r="C54" s="107"/>
      <c r="D54" s="107"/>
      <c r="E54" s="107"/>
      <c r="F54" s="107"/>
      <c r="G54" s="107"/>
    </row>
    <row r="55" spans="1:7" ht="15">
      <c r="A55" s="105"/>
      <c r="B55" s="107"/>
      <c r="C55" s="107"/>
      <c r="D55" s="107"/>
      <c r="E55" s="107"/>
      <c r="F55" s="107"/>
      <c r="G55" s="107"/>
    </row>
    <row r="56" spans="1:7" ht="15.75">
      <c r="A56" s="113" t="s">
        <v>181</v>
      </c>
      <c r="B56" s="110">
        <v>47663</v>
      </c>
      <c r="C56" s="110">
        <v>11343</v>
      </c>
      <c r="D56" s="110">
        <v>59006</v>
      </c>
      <c r="E56" s="110">
        <v>49926</v>
      </c>
      <c r="F56" s="110">
        <v>11470</v>
      </c>
      <c r="G56" s="110">
        <v>61396</v>
      </c>
    </row>
    <row r="59" spans="1:7">
      <c r="A59" s="356" t="s">
        <v>433</v>
      </c>
      <c r="B59" s="357"/>
      <c r="C59" s="526"/>
      <c r="D59" s="526"/>
    </row>
    <row r="60" spans="1:7">
      <c r="A60" s="356" t="s">
        <v>505</v>
      </c>
      <c r="B60" s="357"/>
      <c r="C60" s="357"/>
      <c r="D60" s="357"/>
    </row>
  </sheetData>
  <sheetProtection selectLockedCells="1" selectUnlockedCells="1"/>
  <mergeCells count="11">
    <mergeCell ref="A60:D60"/>
    <mergeCell ref="A1:D1"/>
    <mergeCell ref="B6:D6"/>
    <mergeCell ref="A59:D59"/>
    <mergeCell ref="E6:G6"/>
    <mergeCell ref="A7:A8"/>
    <mergeCell ref="B7:B8"/>
    <mergeCell ref="D7:D8"/>
    <mergeCell ref="E7:E8"/>
    <mergeCell ref="G7:G8"/>
    <mergeCell ref="A3:F3"/>
  </mergeCells>
  <pageMargins left="0.51180555555555551" right="0.39374999999999999" top="0.39374999999999999" bottom="0.70833333333333337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6"/>
  <sheetViews>
    <sheetView topLeftCell="A34" workbookViewId="0">
      <selection activeCell="B62" sqref="B62"/>
    </sheetView>
  </sheetViews>
  <sheetFormatPr defaultColWidth="9" defaultRowHeight="12.75"/>
  <cols>
    <col min="1" max="1" width="50.5703125" style="1" customWidth="1"/>
    <col min="2" max="2" width="14.5703125" style="1" customWidth="1"/>
    <col min="3" max="3" width="19.85546875" style="1" customWidth="1"/>
    <col min="4" max="4" width="11.42578125" style="1" customWidth="1"/>
    <col min="5" max="5" width="10.140625" style="1" customWidth="1"/>
    <col min="6" max="7" width="10" style="1" customWidth="1"/>
    <col min="8" max="8" width="9.42578125" style="1" customWidth="1"/>
    <col min="9" max="9" width="10.140625" style="1" customWidth="1"/>
    <col min="10" max="10" width="11.42578125" style="1" customWidth="1"/>
    <col min="11" max="11" width="12.7109375" style="1" customWidth="1"/>
    <col min="12" max="16384" width="9" style="1"/>
  </cols>
  <sheetData>
    <row r="1" spans="1:11" ht="12.75" customHeight="1">
      <c r="A1" s="343" t="s">
        <v>507</v>
      </c>
      <c r="B1" s="344"/>
      <c r="C1" s="344"/>
      <c r="D1" s="344"/>
    </row>
    <row r="2" spans="1:11">
      <c r="A2" s="2"/>
      <c r="C2" s="3"/>
      <c r="D2" s="4"/>
    </row>
    <row r="3" spans="1:11" ht="12.75" customHeight="1">
      <c r="A3" s="490" t="s">
        <v>506</v>
      </c>
      <c r="B3" s="490"/>
      <c r="C3" s="490"/>
      <c r="D3" s="490"/>
      <c r="E3" s="490"/>
      <c r="F3" s="490"/>
      <c r="G3" s="96"/>
    </row>
    <row r="4" spans="1:11">
      <c r="A4" s="176"/>
      <c r="B4" s="176"/>
      <c r="C4" s="176"/>
      <c r="D4" s="96"/>
      <c r="E4" s="96"/>
      <c r="F4" s="96"/>
      <c r="G4" s="96"/>
    </row>
    <row r="5" spans="1:11" ht="26.25">
      <c r="A5" s="94" t="s">
        <v>184</v>
      </c>
      <c r="B5" s="95"/>
      <c r="C5" s="96"/>
      <c r="D5" s="301"/>
      <c r="E5" s="96"/>
      <c r="F5" s="96"/>
      <c r="G5" s="98" t="s">
        <v>56</v>
      </c>
    </row>
    <row r="6" spans="1:11" ht="12.75" customHeight="1">
      <c r="A6" s="99"/>
      <c r="B6" s="673" t="s">
        <v>407</v>
      </c>
      <c r="C6" s="674"/>
      <c r="D6" s="675"/>
      <c r="E6" s="676" t="s">
        <v>496</v>
      </c>
      <c r="F6" s="674"/>
      <c r="G6" s="675"/>
    </row>
    <row r="7" spans="1:11" ht="38.25">
      <c r="A7" s="664" t="s">
        <v>185</v>
      </c>
      <c r="B7" s="664" t="s">
        <v>408</v>
      </c>
      <c r="C7" s="100" t="s">
        <v>60</v>
      </c>
      <c r="D7" s="664" t="s">
        <v>61</v>
      </c>
      <c r="E7" s="664" t="s">
        <v>408</v>
      </c>
      <c r="F7" s="100" t="s">
        <v>60</v>
      </c>
      <c r="G7" s="664" t="s">
        <v>61</v>
      </c>
      <c r="H7" s="19"/>
      <c r="I7" s="19"/>
      <c r="K7" s="19"/>
    </row>
    <row r="8" spans="1:11">
      <c r="A8" s="349"/>
      <c r="B8" s="349"/>
      <c r="C8" s="285" t="s">
        <v>62</v>
      </c>
      <c r="D8" s="349"/>
      <c r="E8" s="349"/>
      <c r="F8" s="285" t="s">
        <v>62</v>
      </c>
      <c r="G8" s="349"/>
      <c r="H8" s="19"/>
      <c r="I8" s="19"/>
      <c r="K8" s="19"/>
    </row>
    <row r="9" spans="1:11" ht="15">
      <c r="A9" s="298" t="s">
        <v>6</v>
      </c>
      <c r="B9" s="101"/>
      <c r="C9" s="102"/>
      <c r="D9" s="102"/>
      <c r="E9" s="101">
        <v>681</v>
      </c>
      <c r="F9" s="102"/>
      <c r="G9" s="102">
        <v>681</v>
      </c>
      <c r="H9" s="19"/>
      <c r="I9" s="19"/>
      <c r="K9" s="19"/>
    </row>
    <row r="10" spans="1:11" ht="30">
      <c r="A10" s="298" t="s">
        <v>164</v>
      </c>
      <c r="B10" s="101"/>
      <c r="C10" s="101"/>
      <c r="D10" s="102"/>
      <c r="E10" s="101">
        <v>91</v>
      </c>
      <c r="F10" s="101"/>
      <c r="G10" s="102">
        <v>91</v>
      </c>
      <c r="H10" s="19"/>
      <c r="I10" s="19"/>
      <c r="K10" s="19"/>
    </row>
    <row r="11" spans="1:11" ht="15">
      <c r="A11" s="291" t="s">
        <v>165</v>
      </c>
      <c r="B11" s="101">
        <v>2190</v>
      </c>
      <c r="C11" s="101"/>
      <c r="D11" s="102">
        <v>2190</v>
      </c>
      <c r="E11" s="101">
        <v>2464</v>
      </c>
      <c r="F11" s="101"/>
      <c r="G11" s="102">
        <v>2464</v>
      </c>
      <c r="H11" s="19"/>
      <c r="I11" s="19"/>
      <c r="K11" s="19"/>
    </row>
    <row r="12" spans="1:11" ht="15">
      <c r="A12" s="296" t="s">
        <v>166</v>
      </c>
      <c r="B12" s="101"/>
      <c r="C12" s="101"/>
      <c r="D12" s="102"/>
      <c r="E12" s="101"/>
      <c r="F12" s="101"/>
      <c r="G12" s="102"/>
      <c r="H12" s="19"/>
      <c r="I12" s="19"/>
      <c r="K12" s="19"/>
    </row>
    <row r="13" spans="1:11" ht="15">
      <c r="A13" s="291" t="s">
        <v>167</v>
      </c>
      <c r="B13" s="103">
        <v>400</v>
      </c>
      <c r="C13" s="101"/>
      <c r="D13" s="102">
        <v>400</v>
      </c>
      <c r="E13" s="103">
        <v>1808</v>
      </c>
      <c r="F13" s="101"/>
      <c r="G13" s="102">
        <v>1808</v>
      </c>
      <c r="H13" s="19"/>
      <c r="I13" s="19"/>
      <c r="K13" s="19"/>
    </row>
    <row r="14" spans="1:11" ht="15">
      <c r="A14" s="291" t="s">
        <v>168</v>
      </c>
      <c r="B14" s="101"/>
      <c r="C14" s="101"/>
      <c r="D14" s="102"/>
      <c r="E14" s="101">
        <v>12</v>
      </c>
      <c r="F14" s="101"/>
      <c r="G14" s="102">
        <v>12</v>
      </c>
      <c r="H14" s="19"/>
      <c r="I14" s="19"/>
      <c r="K14" s="19"/>
    </row>
    <row r="15" spans="1:11" ht="15">
      <c r="A15" s="291" t="s">
        <v>169</v>
      </c>
      <c r="B15" s="101"/>
      <c r="C15" s="101"/>
      <c r="D15" s="102"/>
      <c r="E15" s="101">
        <v>696</v>
      </c>
      <c r="F15" s="101"/>
      <c r="G15" s="102">
        <v>696</v>
      </c>
      <c r="H15" s="19"/>
      <c r="I15" s="19"/>
      <c r="K15" s="19"/>
    </row>
    <row r="16" spans="1:11" ht="30">
      <c r="A16" s="104" t="s">
        <v>170</v>
      </c>
      <c r="B16" s="101"/>
      <c r="C16" s="101"/>
      <c r="D16" s="102"/>
      <c r="E16" s="101">
        <v>1100</v>
      </c>
      <c r="F16" s="101"/>
      <c r="G16" s="102">
        <v>1100</v>
      </c>
      <c r="H16" s="19"/>
      <c r="I16" s="19"/>
      <c r="K16" s="19"/>
    </row>
    <row r="17" spans="1:11" ht="15">
      <c r="A17" s="296" t="s">
        <v>171</v>
      </c>
      <c r="B17" s="101"/>
      <c r="C17" s="101"/>
      <c r="D17" s="102"/>
      <c r="E17" s="101"/>
      <c r="F17" s="101"/>
      <c r="G17" s="102"/>
      <c r="H17" s="19"/>
      <c r="I17" s="19"/>
      <c r="K17" s="19"/>
    </row>
    <row r="18" spans="1:11" ht="15">
      <c r="A18" s="296" t="s">
        <v>172</v>
      </c>
      <c r="B18" s="101"/>
      <c r="C18" s="101"/>
      <c r="D18" s="102"/>
      <c r="E18" s="101"/>
      <c r="F18" s="101"/>
      <c r="G18" s="102"/>
      <c r="H18" s="19"/>
      <c r="I18" s="19"/>
      <c r="K18" s="19"/>
    </row>
    <row r="19" spans="1:11" ht="15">
      <c r="A19" s="296" t="s">
        <v>16</v>
      </c>
      <c r="B19" s="101"/>
      <c r="C19" s="101"/>
      <c r="D19" s="102"/>
      <c r="E19" s="101">
        <v>594</v>
      </c>
      <c r="F19" s="101"/>
      <c r="G19" s="102">
        <v>594</v>
      </c>
      <c r="H19" s="19"/>
      <c r="I19" s="19"/>
      <c r="K19" s="19"/>
    </row>
    <row r="20" spans="1:11" ht="15">
      <c r="A20" s="292" t="s">
        <v>18</v>
      </c>
      <c r="B20" s="101">
        <v>1000</v>
      </c>
      <c r="C20" s="101"/>
      <c r="D20" s="102">
        <v>1000</v>
      </c>
      <c r="E20" s="101"/>
      <c r="F20" s="101"/>
      <c r="G20" s="102"/>
      <c r="H20" s="19"/>
      <c r="I20" s="19"/>
      <c r="K20" s="19"/>
    </row>
    <row r="21" spans="1:11" ht="15">
      <c r="A21" s="292" t="s">
        <v>19</v>
      </c>
      <c r="B21" s="101"/>
      <c r="C21" s="101"/>
      <c r="D21" s="102"/>
      <c r="E21" s="101"/>
      <c r="F21" s="101"/>
      <c r="G21" s="102"/>
      <c r="H21" s="19"/>
      <c r="I21" s="19"/>
      <c r="K21" s="19"/>
    </row>
    <row r="22" spans="1:11" ht="31.5">
      <c r="A22" s="297" t="s">
        <v>173</v>
      </c>
      <c r="B22" s="106">
        <v>3590</v>
      </c>
      <c r="C22" s="106"/>
      <c r="D22" s="106">
        <v>3590</v>
      </c>
      <c r="E22" s="106">
        <f>SUM(E9,E10,E11,E13,E19)</f>
        <v>5638</v>
      </c>
      <c r="F22" s="106"/>
      <c r="G22" s="106">
        <v>5638</v>
      </c>
      <c r="H22" s="19"/>
      <c r="I22" s="19"/>
      <c r="K22" s="19"/>
    </row>
    <row r="23" spans="1:11" ht="15.75">
      <c r="A23" s="297"/>
      <c r="B23" s="107"/>
      <c r="C23" s="107"/>
      <c r="D23" s="107"/>
      <c r="E23" s="107"/>
      <c r="F23" s="107"/>
      <c r="G23" s="107"/>
      <c r="H23" s="19"/>
      <c r="I23" s="19"/>
      <c r="K23" s="19"/>
    </row>
    <row r="24" spans="1:11" ht="30">
      <c r="A24" s="292" t="s">
        <v>23</v>
      </c>
      <c r="B24" s="107"/>
      <c r="C24" s="107"/>
      <c r="D24" s="107"/>
      <c r="E24" s="107"/>
      <c r="F24" s="107"/>
      <c r="G24" s="107"/>
      <c r="H24" s="19"/>
      <c r="I24" s="19"/>
      <c r="K24" s="19"/>
    </row>
    <row r="25" spans="1:11" ht="15">
      <c r="A25" s="292" t="s">
        <v>25</v>
      </c>
      <c r="B25" s="107"/>
      <c r="C25" s="107"/>
      <c r="D25" s="107"/>
      <c r="E25" s="107"/>
      <c r="F25" s="107"/>
      <c r="G25" s="107"/>
      <c r="H25" s="19"/>
      <c r="I25" s="19"/>
      <c r="K25" s="19"/>
    </row>
    <row r="26" spans="1:11" ht="15">
      <c r="A26" s="108" t="s">
        <v>27</v>
      </c>
      <c r="B26" s="107"/>
      <c r="C26" s="107"/>
      <c r="D26" s="107"/>
      <c r="E26" s="107"/>
      <c r="F26" s="107"/>
      <c r="G26" s="107"/>
      <c r="H26" s="19"/>
      <c r="I26" s="19"/>
      <c r="K26" s="19"/>
    </row>
    <row r="27" spans="1:11" ht="15">
      <c r="A27" s="292" t="s">
        <v>29</v>
      </c>
      <c r="B27" s="107"/>
      <c r="C27" s="107"/>
      <c r="D27" s="107"/>
      <c r="E27" s="107"/>
      <c r="F27" s="107"/>
      <c r="G27" s="107"/>
      <c r="H27" s="19"/>
      <c r="I27" s="19"/>
      <c r="K27" s="19"/>
    </row>
    <row r="28" spans="1:11" ht="15.75">
      <c r="A28" s="109" t="s">
        <v>32</v>
      </c>
      <c r="B28" s="107"/>
      <c r="C28" s="107"/>
      <c r="D28" s="107"/>
      <c r="E28" s="107"/>
      <c r="F28" s="107"/>
      <c r="G28" s="107"/>
      <c r="H28" s="19"/>
      <c r="I28" s="19"/>
      <c r="K28" s="19"/>
    </row>
    <row r="29" spans="1:11" ht="15.75">
      <c r="A29" s="109"/>
      <c r="B29" s="107"/>
      <c r="C29" s="107"/>
      <c r="D29" s="107"/>
      <c r="E29" s="107"/>
      <c r="F29" s="107"/>
      <c r="G29" s="107"/>
      <c r="H29" s="19"/>
      <c r="I29" s="19"/>
      <c r="K29" s="19"/>
    </row>
    <row r="30" spans="1:11" ht="31.5">
      <c r="A30" s="109" t="s">
        <v>34</v>
      </c>
      <c r="B30" s="110">
        <v>3590</v>
      </c>
      <c r="C30" s="110"/>
      <c r="D30" s="110">
        <v>3590</v>
      </c>
      <c r="E30" s="110">
        <v>5638</v>
      </c>
      <c r="F30" s="110"/>
      <c r="G30" s="110">
        <v>5638</v>
      </c>
      <c r="H30" s="19"/>
      <c r="I30" s="19"/>
      <c r="K30" s="19"/>
    </row>
    <row r="31" spans="1:11" ht="15.75">
      <c r="A31" s="109"/>
      <c r="B31" s="107"/>
      <c r="C31" s="107"/>
      <c r="D31" s="107"/>
      <c r="E31" s="107"/>
      <c r="F31" s="107"/>
      <c r="G31" s="107"/>
      <c r="H31" s="19"/>
      <c r="I31" s="19"/>
      <c r="K31" s="19"/>
    </row>
    <row r="32" spans="1:11" ht="15.75">
      <c r="A32" s="295" t="s">
        <v>174</v>
      </c>
      <c r="B32" s="107"/>
      <c r="C32" s="107"/>
      <c r="D32" s="107"/>
      <c r="E32" s="107"/>
      <c r="F32" s="107"/>
      <c r="G32" s="107"/>
      <c r="H32" s="19"/>
      <c r="I32" s="19"/>
      <c r="K32" s="19"/>
    </row>
    <row r="33" spans="1:11" ht="15">
      <c r="A33" s="292" t="s">
        <v>36</v>
      </c>
      <c r="B33" s="107">
        <v>2500</v>
      </c>
      <c r="C33" s="107">
        <v>824</v>
      </c>
      <c r="D33" s="107">
        <v>3324</v>
      </c>
      <c r="E33" s="107">
        <v>21384</v>
      </c>
      <c r="F33" s="107">
        <v>824</v>
      </c>
      <c r="G33" s="107">
        <f>SUM(E33:F33)</f>
        <v>22208</v>
      </c>
      <c r="H33" s="19"/>
      <c r="I33" s="19"/>
      <c r="K33" s="19"/>
    </row>
    <row r="34" spans="1:11" ht="15">
      <c r="A34" s="292" t="s">
        <v>38</v>
      </c>
      <c r="B34" s="107"/>
      <c r="C34" s="107"/>
      <c r="D34" s="107"/>
      <c r="E34" s="107">
        <v>28555</v>
      </c>
      <c r="F34" s="107"/>
      <c r="G34" s="107">
        <f>SUM(E34:F34)</f>
        <v>28555</v>
      </c>
      <c r="H34" s="19"/>
      <c r="I34" s="19"/>
      <c r="K34" s="19"/>
    </row>
    <row r="35" spans="1:11" ht="15">
      <c r="A35" s="291" t="s">
        <v>175</v>
      </c>
      <c r="B35" s="107"/>
      <c r="C35" s="107"/>
      <c r="D35" s="107"/>
      <c r="E35" s="107"/>
      <c r="F35" s="107"/>
      <c r="G35" s="107"/>
      <c r="H35" s="19"/>
      <c r="I35" s="19"/>
      <c r="K35" s="19"/>
    </row>
    <row r="36" spans="1:11" ht="15">
      <c r="A36" s="291" t="s">
        <v>168</v>
      </c>
      <c r="B36" s="107"/>
      <c r="C36" s="107"/>
      <c r="D36" s="107"/>
      <c r="E36" s="107"/>
      <c r="F36" s="107"/>
      <c r="G36" s="107"/>
    </row>
    <row r="37" spans="1:11" ht="15">
      <c r="A37" s="291" t="s">
        <v>176</v>
      </c>
      <c r="B37" s="107"/>
      <c r="C37" s="107"/>
      <c r="D37" s="107"/>
      <c r="E37" s="107"/>
      <c r="F37" s="107"/>
      <c r="G37" s="107"/>
    </row>
    <row r="38" spans="1:11" ht="15">
      <c r="A38" s="291" t="s">
        <v>177</v>
      </c>
      <c r="B38" s="107"/>
      <c r="C38" s="107"/>
      <c r="D38" s="107"/>
      <c r="E38" s="107"/>
      <c r="F38" s="107"/>
      <c r="G38" s="107"/>
    </row>
    <row r="39" spans="1:11" ht="15">
      <c r="A39" s="292" t="s">
        <v>178</v>
      </c>
      <c r="B39" s="107"/>
      <c r="C39" s="107"/>
      <c r="D39" s="107"/>
      <c r="E39" s="107"/>
      <c r="F39" s="107"/>
      <c r="G39" s="107"/>
    </row>
    <row r="40" spans="1:11" ht="15">
      <c r="A40" s="292" t="s">
        <v>179</v>
      </c>
      <c r="B40" s="107"/>
      <c r="C40" s="107"/>
      <c r="D40" s="107"/>
      <c r="E40" s="107"/>
      <c r="F40" s="107"/>
      <c r="G40" s="107"/>
    </row>
    <row r="41" spans="1:11" ht="31.5">
      <c r="A41" s="109" t="s">
        <v>180</v>
      </c>
      <c r="B41" s="110">
        <v>2500</v>
      </c>
      <c r="C41" s="110">
        <v>824</v>
      </c>
      <c r="D41" s="110">
        <v>3324</v>
      </c>
      <c r="E41" s="110">
        <f>SUM(E33,E34)</f>
        <v>49939</v>
      </c>
      <c r="F41" s="110">
        <v>824</v>
      </c>
      <c r="G41" s="110">
        <f>SUM(E41:F41)</f>
        <v>50763</v>
      </c>
    </row>
    <row r="42" spans="1:11" ht="15">
      <c r="A42" s="111"/>
      <c r="B42" s="107"/>
      <c r="C42" s="107"/>
      <c r="D42" s="107"/>
      <c r="E42" s="107"/>
      <c r="F42" s="107"/>
      <c r="G42" s="107"/>
    </row>
    <row r="43" spans="1:11" ht="30">
      <c r="A43" s="292" t="s">
        <v>23</v>
      </c>
      <c r="B43" s="107"/>
      <c r="C43" s="107"/>
      <c r="D43" s="107"/>
      <c r="E43" s="107"/>
      <c r="F43" s="107"/>
      <c r="G43" s="107"/>
    </row>
    <row r="44" spans="1:11" ht="15">
      <c r="A44" s="108" t="s">
        <v>46</v>
      </c>
      <c r="B44" s="107"/>
      <c r="C44" s="107"/>
      <c r="D44" s="107"/>
      <c r="E44" s="107"/>
      <c r="F44" s="107"/>
      <c r="G44" s="107"/>
    </row>
    <row r="45" spans="1:11" ht="15">
      <c r="A45" s="108" t="s">
        <v>27</v>
      </c>
      <c r="B45" s="107"/>
      <c r="C45" s="107"/>
      <c r="D45" s="107"/>
      <c r="E45" s="107"/>
      <c r="F45" s="107"/>
      <c r="G45" s="107"/>
    </row>
    <row r="46" spans="1:11" ht="15">
      <c r="A46" s="292" t="s">
        <v>47</v>
      </c>
      <c r="B46" s="107"/>
      <c r="C46" s="107"/>
      <c r="D46" s="107"/>
      <c r="E46" s="107"/>
      <c r="F46" s="107"/>
      <c r="G46" s="107"/>
    </row>
    <row r="47" spans="1:11" ht="15">
      <c r="A47" s="292" t="s">
        <v>49</v>
      </c>
      <c r="B47" s="107"/>
      <c r="C47" s="107"/>
      <c r="D47" s="107"/>
      <c r="E47" s="107"/>
      <c r="F47" s="107"/>
      <c r="G47" s="107"/>
    </row>
    <row r="48" spans="1:11" ht="15.75">
      <c r="A48" s="109" t="s">
        <v>51</v>
      </c>
      <c r="B48" s="107"/>
      <c r="C48" s="107"/>
      <c r="D48" s="107"/>
      <c r="E48" s="107"/>
      <c r="F48" s="107"/>
      <c r="G48" s="107"/>
    </row>
    <row r="49" spans="1:7" ht="15">
      <c r="A49" s="112"/>
      <c r="B49" s="107"/>
      <c r="C49" s="107"/>
      <c r="D49" s="107"/>
      <c r="E49" s="107"/>
      <c r="F49" s="107"/>
      <c r="G49" s="107"/>
    </row>
    <row r="50" spans="1:7" ht="31.5">
      <c r="A50" s="109" t="s">
        <v>53</v>
      </c>
      <c r="B50" s="110">
        <v>2500</v>
      </c>
      <c r="C50" s="110">
        <v>824</v>
      </c>
      <c r="D50" s="110">
        <v>3324</v>
      </c>
      <c r="E50" s="110">
        <f>SUM(E41,E48)</f>
        <v>49939</v>
      </c>
      <c r="F50" s="110">
        <v>824</v>
      </c>
      <c r="G50" s="110">
        <f>SUM(E50:F50)</f>
        <v>50763</v>
      </c>
    </row>
    <row r="51" spans="1:7" ht="15">
      <c r="A51" s="292"/>
      <c r="B51" s="107"/>
      <c r="C51" s="107"/>
      <c r="D51" s="107"/>
      <c r="E51" s="107"/>
      <c r="F51" s="107"/>
      <c r="G51" s="107"/>
    </row>
    <row r="52" spans="1:7" ht="15.75">
      <c r="A52" s="113" t="s">
        <v>181</v>
      </c>
      <c r="B52" s="110">
        <v>6090</v>
      </c>
      <c r="C52" s="110">
        <v>824</v>
      </c>
      <c r="D52" s="110">
        <v>6914</v>
      </c>
      <c r="E52" s="110">
        <f>SUM(E30,E50)</f>
        <v>55577</v>
      </c>
      <c r="F52" s="110">
        <v>824</v>
      </c>
      <c r="G52" s="110">
        <f>SUM(E52:F52)</f>
        <v>56401</v>
      </c>
    </row>
    <row r="54" spans="1:7">
      <c r="A54" s="356" t="s">
        <v>433</v>
      </c>
      <c r="B54" s="357"/>
      <c r="C54" s="526"/>
      <c r="D54" s="526"/>
    </row>
    <row r="55" spans="1:7">
      <c r="A55" s="356" t="s">
        <v>480</v>
      </c>
      <c r="B55" s="357"/>
      <c r="C55" s="526"/>
      <c r="D55" s="526"/>
    </row>
    <row r="56" spans="1:7">
      <c r="A56" s="356" t="s">
        <v>504</v>
      </c>
      <c r="B56" s="357"/>
      <c r="C56" s="357"/>
      <c r="D56" s="357"/>
    </row>
  </sheetData>
  <sheetProtection selectLockedCells="1" selectUnlockedCells="1"/>
  <mergeCells count="12">
    <mergeCell ref="A56:D56"/>
    <mergeCell ref="A1:D1"/>
    <mergeCell ref="B6:D6"/>
    <mergeCell ref="A54:D54"/>
    <mergeCell ref="A55:D55"/>
    <mergeCell ref="A3:F3"/>
    <mergeCell ref="E6:G6"/>
    <mergeCell ref="A7:A8"/>
    <mergeCell ref="B7:B8"/>
    <mergeCell ref="D7:D8"/>
    <mergeCell ref="E7:E8"/>
    <mergeCell ref="G7:G8"/>
  </mergeCells>
  <pageMargins left="0.51180555555555551" right="0.39374999999999999" top="0.39374999999999999" bottom="0.70833333333333337" header="0.51180555555555551" footer="0.51180555555555551"/>
  <pageSetup paperSize="9"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5"/>
  <sheetViews>
    <sheetView topLeftCell="A25" workbookViewId="0">
      <selection sqref="A1:D1"/>
    </sheetView>
  </sheetViews>
  <sheetFormatPr defaultColWidth="9" defaultRowHeight="12.75"/>
  <cols>
    <col min="1" max="1" width="53.5703125" style="1" customWidth="1"/>
    <col min="2" max="2" width="17.7109375" style="1" customWidth="1"/>
    <col min="3" max="3" width="21.85546875" style="1" customWidth="1"/>
    <col min="4" max="4" width="11.42578125" style="1" customWidth="1"/>
    <col min="5" max="5" width="10.140625" style="1" customWidth="1"/>
    <col min="6" max="7" width="10" style="1" customWidth="1"/>
    <col min="8" max="8" width="9.42578125" style="1" customWidth="1"/>
    <col min="9" max="9" width="10.140625" style="1" customWidth="1"/>
    <col min="10" max="10" width="11.42578125" style="1" customWidth="1"/>
    <col min="11" max="11" width="12.7109375" style="1" customWidth="1"/>
    <col min="12" max="16384" width="9" style="1"/>
  </cols>
  <sheetData>
    <row r="1" spans="1:11" ht="12.75" customHeight="1">
      <c r="A1" s="343" t="s">
        <v>402</v>
      </c>
      <c r="B1" s="344"/>
      <c r="C1" s="344"/>
      <c r="D1" s="344"/>
    </row>
    <row r="2" spans="1:11">
      <c r="A2" s="2"/>
      <c r="B2" s="6"/>
      <c r="C2" s="6"/>
      <c r="D2" s="6"/>
    </row>
    <row r="3" spans="1:11" ht="12.75" customHeight="1">
      <c r="A3" s="373" t="s">
        <v>186</v>
      </c>
      <c r="B3" s="373"/>
      <c r="C3" s="373"/>
      <c r="D3" s="373"/>
    </row>
    <row r="4" spans="1:11">
      <c r="A4" s="20"/>
      <c r="B4" s="20"/>
      <c r="C4" s="20"/>
    </row>
    <row r="5" spans="1:11" ht="12.75" customHeight="1">
      <c r="A5" s="27" t="s">
        <v>184</v>
      </c>
      <c r="B5" s="34"/>
      <c r="C5" s="634" t="s">
        <v>56</v>
      </c>
      <c r="D5" s="634"/>
    </row>
    <row r="6" spans="1:11" ht="12.75" customHeight="1">
      <c r="A6" s="636" t="s">
        <v>185</v>
      </c>
      <c r="B6" s="636" t="s">
        <v>59</v>
      </c>
      <c r="C6" s="15" t="s">
        <v>60</v>
      </c>
      <c r="D6" s="636" t="s">
        <v>61</v>
      </c>
    </row>
    <row r="7" spans="1:11">
      <c r="A7" s="636"/>
      <c r="B7" s="636"/>
      <c r="C7" s="8" t="s">
        <v>62</v>
      </c>
      <c r="D7" s="636"/>
      <c r="E7" s="19"/>
      <c r="F7" s="19"/>
      <c r="G7" s="19"/>
      <c r="H7" s="19"/>
      <c r="I7" s="19"/>
      <c r="K7" s="19"/>
    </row>
    <row r="8" spans="1:11">
      <c r="A8" s="11" t="s">
        <v>6</v>
      </c>
      <c r="B8" s="12"/>
      <c r="C8" s="8"/>
      <c r="D8" s="8"/>
      <c r="E8" s="19"/>
      <c r="F8" s="19"/>
      <c r="G8"/>
      <c r="H8" s="19"/>
      <c r="I8" s="19"/>
      <c r="K8" s="19"/>
    </row>
    <row r="9" spans="1:11">
      <c r="A9" s="11" t="s">
        <v>164</v>
      </c>
      <c r="B9" s="12"/>
      <c r="C9" s="12"/>
      <c r="D9" s="8"/>
      <c r="E9" s="19"/>
      <c r="F9" s="19"/>
      <c r="G9" s="19"/>
      <c r="H9" s="19"/>
      <c r="I9" s="19"/>
      <c r="K9" s="19"/>
    </row>
    <row r="10" spans="1:11">
      <c r="A10" s="9" t="s">
        <v>165</v>
      </c>
      <c r="B10" s="12"/>
      <c r="C10" s="12"/>
      <c r="D10" s="8"/>
      <c r="E10" s="19"/>
      <c r="F10" s="19"/>
      <c r="G10" s="19"/>
      <c r="H10" s="19"/>
      <c r="I10" s="19"/>
      <c r="K10" s="19"/>
    </row>
    <row r="11" spans="1:11">
      <c r="A11" s="17" t="s">
        <v>166</v>
      </c>
      <c r="B11" s="12"/>
      <c r="C11" s="12"/>
      <c r="D11" s="8"/>
      <c r="E11" s="19"/>
      <c r="F11" s="19"/>
      <c r="G11" s="19"/>
      <c r="H11" s="19"/>
      <c r="I11" s="19"/>
      <c r="K11" s="19"/>
    </row>
    <row r="12" spans="1:11">
      <c r="A12" s="9" t="s">
        <v>167</v>
      </c>
      <c r="B12" s="35"/>
      <c r="C12" s="12"/>
      <c r="D12" s="8"/>
      <c r="E12" s="19"/>
      <c r="F12" s="19"/>
      <c r="G12" s="19"/>
      <c r="H12" s="19"/>
      <c r="I12" s="19"/>
      <c r="K12" s="19"/>
    </row>
    <row r="13" spans="1:11">
      <c r="A13" s="9" t="s">
        <v>168</v>
      </c>
      <c r="B13" s="12"/>
      <c r="C13" s="12"/>
      <c r="D13" s="8"/>
      <c r="E13" s="19"/>
      <c r="F13" s="19"/>
      <c r="G13" s="19"/>
      <c r="H13" s="19"/>
      <c r="I13" s="19"/>
      <c r="K13" s="19"/>
    </row>
    <row r="14" spans="1:11">
      <c r="A14" s="9" t="s">
        <v>169</v>
      </c>
      <c r="B14" s="12"/>
      <c r="C14" s="12"/>
      <c r="D14" s="8"/>
      <c r="E14" s="19"/>
      <c r="F14" s="19"/>
      <c r="G14" s="19"/>
      <c r="H14" s="19"/>
      <c r="I14" s="19"/>
      <c r="K14" s="19"/>
    </row>
    <row r="15" spans="1:11">
      <c r="A15" s="18" t="s">
        <v>170</v>
      </c>
      <c r="B15" s="12"/>
      <c r="C15" s="12"/>
      <c r="D15" s="8"/>
      <c r="E15" s="19"/>
      <c r="F15" s="19"/>
      <c r="G15" s="19"/>
      <c r="H15" s="19"/>
      <c r="I15" s="19"/>
      <c r="K15" s="19"/>
    </row>
    <row r="16" spans="1:11">
      <c r="A16" s="17" t="s">
        <v>171</v>
      </c>
      <c r="B16" s="12"/>
      <c r="C16" s="12"/>
      <c r="D16" s="8"/>
      <c r="E16" s="19"/>
      <c r="F16" s="19"/>
      <c r="G16" s="19"/>
      <c r="H16" s="19"/>
      <c r="I16" s="19"/>
      <c r="K16" s="19"/>
    </row>
    <row r="17" spans="1:11">
      <c r="A17" s="17" t="s">
        <v>172</v>
      </c>
      <c r="B17" s="12"/>
      <c r="C17" s="12"/>
      <c r="D17" s="8"/>
      <c r="E17" s="19"/>
      <c r="F17" s="19"/>
      <c r="G17" s="19"/>
      <c r="H17" s="19"/>
      <c r="I17" s="19"/>
      <c r="K17" s="19"/>
    </row>
    <row r="18" spans="1:11">
      <c r="A18" s="17" t="s">
        <v>16</v>
      </c>
      <c r="B18" s="12"/>
      <c r="C18" s="12"/>
      <c r="D18" s="8"/>
      <c r="E18" s="19"/>
      <c r="F18" s="19"/>
      <c r="G18" s="19"/>
      <c r="H18" s="19"/>
      <c r="I18" s="19"/>
      <c r="K18" s="19"/>
    </row>
    <row r="19" spans="1:11">
      <c r="A19" s="12" t="s">
        <v>18</v>
      </c>
      <c r="B19" s="12"/>
      <c r="C19" s="12"/>
      <c r="D19" s="8"/>
      <c r="E19" s="19"/>
      <c r="F19" s="19"/>
      <c r="G19" s="19"/>
      <c r="H19" s="19"/>
      <c r="I19" s="19"/>
      <c r="K19" s="19"/>
    </row>
    <row r="20" spans="1:11">
      <c r="A20" s="12" t="s">
        <v>19</v>
      </c>
      <c r="B20" s="12"/>
      <c r="C20" s="12"/>
      <c r="D20" s="8"/>
      <c r="E20" s="19"/>
      <c r="F20" s="19"/>
      <c r="G20" s="19"/>
      <c r="H20" s="19"/>
      <c r="I20" s="19"/>
      <c r="K20" s="19"/>
    </row>
    <row r="21" spans="1:11">
      <c r="A21" s="16" t="s">
        <v>173</v>
      </c>
      <c r="B21" s="26">
        <v>0</v>
      </c>
      <c r="C21" s="26">
        <v>0</v>
      </c>
      <c r="D21" s="8">
        <v>0</v>
      </c>
      <c r="E21" s="19"/>
      <c r="F21" s="19"/>
      <c r="G21" s="19"/>
      <c r="H21" s="19"/>
      <c r="I21" s="19"/>
      <c r="K21" s="19"/>
    </row>
    <row r="22" spans="1:11">
      <c r="A22" s="16"/>
      <c r="B22" s="12"/>
      <c r="C22" s="12"/>
      <c r="D22" s="12"/>
      <c r="E22" s="19"/>
      <c r="F22" s="19"/>
      <c r="G22" s="19"/>
      <c r="H22" s="19"/>
      <c r="I22" s="19"/>
      <c r="K22" s="19"/>
    </row>
    <row r="23" spans="1:11">
      <c r="A23" s="12" t="s">
        <v>23</v>
      </c>
      <c r="B23" s="12"/>
      <c r="C23" s="12"/>
      <c r="D23" s="12"/>
      <c r="E23" s="19"/>
      <c r="F23" s="19"/>
      <c r="G23" s="19"/>
      <c r="H23" s="19"/>
      <c r="I23" s="19"/>
      <c r="K23" s="19"/>
    </row>
    <row r="24" spans="1:11">
      <c r="A24" s="12" t="s">
        <v>25</v>
      </c>
      <c r="B24" s="12"/>
      <c r="C24" s="12"/>
      <c r="D24" s="12"/>
      <c r="E24" s="19"/>
      <c r="F24" s="19"/>
      <c r="G24" s="19"/>
      <c r="H24" s="19"/>
      <c r="I24" s="19"/>
      <c r="K24" s="19"/>
    </row>
    <row r="25" spans="1:11">
      <c r="A25" s="29" t="s">
        <v>27</v>
      </c>
      <c r="B25" s="12"/>
      <c r="C25" s="12"/>
      <c r="D25" s="12"/>
      <c r="E25" s="19"/>
      <c r="F25" s="19"/>
      <c r="G25" s="19"/>
      <c r="H25" s="19"/>
      <c r="I25" s="19"/>
      <c r="K25" s="19"/>
    </row>
    <row r="26" spans="1:11">
      <c r="A26" s="12" t="s">
        <v>29</v>
      </c>
      <c r="B26" s="12"/>
      <c r="C26" s="12"/>
      <c r="D26" s="12"/>
      <c r="E26" s="19"/>
      <c r="F26" s="19"/>
      <c r="G26" s="19"/>
      <c r="H26" s="19"/>
      <c r="I26" s="19"/>
      <c r="K26" s="19"/>
    </row>
    <row r="27" spans="1:11">
      <c r="A27" s="12"/>
      <c r="B27" s="12"/>
      <c r="C27" s="12"/>
      <c r="D27" s="12"/>
      <c r="E27" s="19"/>
      <c r="F27" s="19"/>
      <c r="G27" s="19"/>
      <c r="H27" s="19"/>
      <c r="I27" s="19"/>
      <c r="K27" s="19"/>
    </row>
    <row r="28" spans="1:11">
      <c r="A28" s="26" t="s">
        <v>32</v>
      </c>
      <c r="B28" s="26">
        <v>0</v>
      </c>
      <c r="C28" s="26">
        <v>0</v>
      </c>
      <c r="D28" s="26">
        <v>0</v>
      </c>
      <c r="E28" s="19"/>
      <c r="F28" s="19"/>
      <c r="G28" s="19"/>
      <c r="H28" s="19"/>
      <c r="I28" s="19"/>
      <c r="K28" s="19"/>
    </row>
    <row r="29" spans="1:11">
      <c r="A29" s="26"/>
      <c r="B29" s="26"/>
      <c r="C29" s="26"/>
      <c r="D29" s="26"/>
      <c r="E29" s="19"/>
      <c r="F29" s="19"/>
      <c r="G29" s="19"/>
      <c r="H29" s="19"/>
      <c r="I29" s="19"/>
      <c r="K29" s="19"/>
    </row>
    <row r="30" spans="1:11">
      <c r="A30" s="26" t="s">
        <v>34</v>
      </c>
      <c r="B30" s="26">
        <v>0</v>
      </c>
      <c r="C30" s="26">
        <v>0</v>
      </c>
      <c r="D30" s="26">
        <v>0</v>
      </c>
      <c r="E30" s="19"/>
      <c r="F30" s="19"/>
      <c r="G30" s="19"/>
      <c r="H30" s="19"/>
      <c r="I30" s="19"/>
      <c r="K30" s="19"/>
    </row>
    <row r="31" spans="1:11">
      <c r="A31" s="26"/>
      <c r="B31" s="26"/>
      <c r="C31" s="26"/>
      <c r="D31" s="26"/>
      <c r="E31" s="19"/>
      <c r="F31" s="19"/>
      <c r="G31" s="19"/>
      <c r="H31" s="19"/>
      <c r="I31" s="19"/>
      <c r="K31" s="19"/>
    </row>
    <row r="32" spans="1:11">
      <c r="A32" s="13" t="s">
        <v>174</v>
      </c>
      <c r="B32" s="26">
        <v>0</v>
      </c>
      <c r="C32" s="26">
        <v>0</v>
      </c>
      <c r="D32" s="26">
        <v>0</v>
      </c>
      <c r="E32" s="19"/>
      <c r="F32" s="19"/>
      <c r="G32" s="19"/>
      <c r="H32" s="19"/>
      <c r="I32" s="19"/>
      <c r="K32" s="19"/>
    </row>
    <row r="33" spans="1:11">
      <c r="A33" s="12" t="s">
        <v>36</v>
      </c>
      <c r="B33" s="12"/>
      <c r="C33" s="12"/>
      <c r="D33" s="12"/>
      <c r="E33" s="19"/>
      <c r="F33" s="19"/>
      <c r="G33" s="19"/>
      <c r="H33" s="19"/>
      <c r="I33" s="19"/>
      <c r="K33" s="19"/>
    </row>
    <row r="34" spans="1:11">
      <c r="A34" s="12" t="s">
        <v>38</v>
      </c>
      <c r="B34" s="12"/>
      <c r="C34" s="12"/>
      <c r="D34" s="12"/>
      <c r="E34" s="19"/>
      <c r="F34" s="19"/>
      <c r="G34" s="19"/>
      <c r="H34" s="19"/>
      <c r="I34" s="19"/>
      <c r="K34" s="19"/>
    </row>
    <row r="35" spans="1:11">
      <c r="A35" s="9" t="s">
        <v>175</v>
      </c>
      <c r="B35" s="12"/>
      <c r="C35" s="12"/>
      <c r="D35" s="12"/>
      <c r="E35" s="19"/>
      <c r="F35" s="19"/>
      <c r="G35" s="19"/>
      <c r="H35" s="19"/>
      <c r="I35" s="19"/>
      <c r="K35" s="19"/>
    </row>
    <row r="36" spans="1:11">
      <c r="A36" s="9" t="s">
        <v>168</v>
      </c>
      <c r="B36" s="12"/>
      <c r="C36" s="12"/>
      <c r="D36" s="12"/>
      <c r="E36" s="19"/>
    </row>
    <row r="37" spans="1:11">
      <c r="A37" s="9" t="s">
        <v>176</v>
      </c>
      <c r="B37" s="12"/>
      <c r="C37" s="12"/>
      <c r="D37" s="12"/>
      <c r="E37" s="19"/>
    </row>
    <row r="38" spans="1:11">
      <c r="A38" s="9" t="s">
        <v>177</v>
      </c>
      <c r="B38" s="12"/>
      <c r="C38" s="12"/>
      <c r="D38" s="12"/>
      <c r="E38" s="19"/>
    </row>
    <row r="39" spans="1:11">
      <c r="A39" s="30"/>
      <c r="B39" s="12"/>
      <c r="C39" s="12"/>
      <c r="D39" s="12"/>
      <c r="E39" s="19"/>
    </row>
    <row r="40" spans="1:11">
      <c r="A40" s="12" t="s">
        <v>178</v>
      </c>
      <c r="B40" s="12"/>
      <c r="C40" s="12"/>
      <c r="D40" s="12"/>
      <c r="E40" s="19"/>
    </row>
    <row r="41" spans="1:11">
      <c r="A41" s="12" t="s">
        <v>179</v>
      </c>
      <c r="B41" s="12"/>
      <c r="C41" s="12"/>
      <c r="D41" s="12"/>
      <c r="E41" s="19"/>
    </row>
    <row r="42" spans="1:11">
      <c r="A42" s="12"/>
      <c r="B42" s="12"/>
      <c r="C42" s="12"/>
      <c r="D42" s="12"/>
      <c r="E42" s="19"/>
    </row>
    <row r="43" spans="1:11">
      <c r="A43" s="26" t="s">
        <v>180</v>
      </c>
      <c r="B43" s="26">
        <v>0</v>
      </c>
      <c r="C43" s="26">
        <v>0</v>
      </c>
      <c r="D43" s="26">
        <v>0</v>
      </c>
      <c r="E43" s="19"/>
    </row>
    <row r="44" spans="1:11">
      <c r="A44" s="31"/>
      <c r="B44" s="12"/>
      <c r="C44" s="12"/>
      <c r="D44" s="12"/>
      <c r="E44" s="19"/>
    </row>
    <row r="45" spans="1:11">
      <c r="A45" s="12" t="s">
        <v>23</v>
      </c>
      <c r="B45" s="12"/>
      <c r="C45" s="12"/>
      <c r="D45" s="12"/>
      <c r="E45" s="19"/>
    </row>
    <row r="46" spans="1:11">
      <c r="A46" s="29" t="s">
        <v>46</v>
      </c>
      <c r="B46" s="12"/>
      <c r="C46" s="12"/>
      <c r="D46" s="12"/>
    </row>
    <row r="47" spans="1:11">
      <c r="A47" s="29" t="s">
        <v>27</v>
      </c>
      <c r="B47" s="12"/>
      <c r="C47" s="12"/>
      <c r="D47" s="12"/>
    </row>
    <row r="48" spans="1:11">
      <c r="A48" s="12" t="s">
        <v>47</v>
      </c>
      <c r="B48" s="12"/>
      <c r="C48" s="12"/>
      <c r="D48" s="12"/>
    </row>
    <row r="49" spans="1:4">
      <c r="A49" s="12" t="s">
        <v>49</v>
      </c>
      <c r="B49" s="12"/>
      <c r="C49" s="12"/>
      <c r="D49" s="12"/>
    </row>
    <row r="50" spans="1:4">
      <c r="A50" s="26" t="s">
        <v>51</v>
      </c>
      <c r="B50" s="26">
        <v>0</v>
      </c>
      <c r="C50" s="26">
        <v>0</v>
      </c>
      <c r="D50" s="26">
        <v>0</v>
      </c>
    </row>
    <row r="51" spans="1:4">
      <c r="A51" s="32"/>
      <c r="B51" s="26"/>
      <c r="C51" s="26"/>
      <c r="D51" s="26"/>
    </row>
    <row r="52" spans="1:4">
      <c r="A52" s="26" t="s">
        <v>53</v>
      </c>
      <c r="B52" s="26">
        <v>0</v>
      </c>
      <c r="C52" s="26">
        <v>0</v>
      </c>
      <c r="D52" s="26">
        <v>0</v>
      </c>
    </row>
    <row r="53" spans="1:4">
      <c r="A53" s="12"/>
      <c r="B53" s="26"/>
      <c r="C53" s="26"/>
      <c r="D53" s="26"/>
    </row>
    <row r="54" spans="1:4">
      <c r="A54" s="12"/>
      <c r="B54" s="26"/>
      <c r="C54" s="26"/>
      <c r="D54" s="26"/>
    </row>
    <row r="55" spans="1:4">
      <c r="A55" s="33" t="s">
        <v>181</v>
      </c>
      <c r="B55" s="26">
        <v>0</v>
      </c>
      <c r="C55" s="26">
        <v>0</v>
      </c>
      <c r="D55" s="26">
        <v>0</v>
      </c>
    </row>
  </sheetData>
  <sheetProtection selectLockedCells="1" selectUnlockedCells="1"/>
  <mergeCells count="6">
    <mergeCell ref="A1:D1"/>
    <mergeCell ref="A3:D3"/>
    <mergeCell ref="C5:D5"/>
    <mergeCell ref="A6:A7"/>
    <mergeCell ref="B6:B7"/>
    <mergeCell ref="D6:D7"/>
  </mergeCells>
  <pageMargins left="0.51180555555555551" right="0.39374999999999999" top="0.39374999999999999" bottom="0.70833333333333337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51"/>
  <sheetViews>
    <sheetView topLeftCell="A16" workbookViewId="0">
      <selection activeCell="A48" sqref="A48:D48"/>
    </sheetView>
  </sheetViews>
  <sheetFormatPr defaultColWidth="9" defaultRowHeight="12.75"/>
  <cols>
    <col min="1" max="1" width="37.42578125" style="36" customWidth="1"/>
    <col min="2" max="2" width="17.42578125" style="36" customWidth="1"/>
    <col min="3" max="3" width="11.7109375" style="36" customWidth="1"/>
    <col min="4" max="4" width="10.7109375" style="36" customWidth="1"/>
    <col min="5" max="5" width="10.5703125" style="36" customWidth="1"/>
    <col min="6" max="6" width="9" style="36"/>
    <col min="7" max="7" width="11.28515625" style="36" customWidth="1"/>
    <col min="8" max="16384" width="9" style="36"/>
  </cols>
  <sheetData>
    <row r="1" spans="1:7">
      <c r="A1" s="343" t="s">
        <v>510</v>
      </c>
      <c r="B1" s="344"/>
      <c r="C1" s="344"/>
      <c r="D1" s="344"/>
    </row>
    <row r="3" spans="1:7" ht="15.75">
      <c r="A3" s="679" t="s">
        <v>452</v>
      </c>
      <c r="B3" s="679"/>
      <c r="C3" s="679"/>
      <c r="D3" s="679"/>
      <c r="E3" s="679"/>
      <c r="F3" s="679"/>
      <c r="G3" s="206"/>
    </row>
    <row r="4" spans="1:7">
      <c r="A4" s="334" t="s">
        <v>482</v>
      </c>
      <c r="B4" s="262"/>
      <c r="C4" s="206"/>
      <c r="D4" s="206"/>
      <c r="E4" s="206"/>
      <c r="F4" s="206"/>
      <c r="G4" s="206"/>
    </row>
    <row r="5" spans="1:7" ht="15" customHeight="1">
      <c r="A5" s="677"/>
      <c r="B5" s="677"/>
      <c r="C5" s="677"/>
      <c r="D5" s="677"/>
      <c r="E5" s="206"/>
      <c r="F5" s="206"/>
      <c r="G5" s="207" t="s">
        <v>56</v>
      </c>
    </row>
    <row r="6" spans="1:7" ht="15" customHeight="1">
      <c r="A6" s="678" t="s">
        <v>187</v>
      </c>
      <c r="B6" s="678" t="s">
        <v>453</v>
      </c>
      <c r="C6" s="678"/>
      <c r="D6" s="678"/>
      <c r="E6" s="678" t="s">
        <v>489</v>
      </c>
      <c r="F6" s="678"/>
      <c r="G6" s="678"/>
    </row>
    <row r="7" spans="1:7" ht="15" customHeight="1">
      <c r="A7" s="678"/>
      <c r="B7" s="263" t="s">
        <v>104</v>
      </c>
      <c r="C7" s="263" t="s">
        <v>62</v>
      </c>
      <c r="D7" s="263" t="s">
        <v>123</v>
      </c>
      <c r="E7" s="263" t="s">
        <v>104</v>
      </c>
      <c r="F7" s="263" t="s">
        <v>62</v>
      </c>
      <c r="G7" s="263" t="s">
        <v>123</v>
      </c>
    </row>
    <row r="8" spans="1:7" ht="31.5" customHeight="1">
      <c r="A8" s="264" t="s">
        <v>188</v>
      </c>
      <c r="B8" s="265">
        <v>108</v>
      </c>
      <c r="C8" s="265"/>
      <c r="D8" s="265">
        <f>SUM(B8:C8)</f>
        <v>108</v>
      </c>
      <c r="E8" s="265">
        <v>108</v>
      </c>
      <c r="F8" s="265"/>
      <c r="G8" s="265">
        <f>SUM(E8:F8)</f>
        <v>108</v>
      </c>
    </row>
    <row r="9" spans="1:7" ht="15" customHeight="1">
      <c r="A9" s="287" t="s">
        <v>189</v>
      </c>
      <c r="B9" s="265">
        <v>1421</v>
      </c>
      <c r="C9" s="265"/>
      <c r="D9" s="265">
        <v>1421</v>
      </c>
      <c r="E9" s="265"/>
      <c r="F9" s="265"/>
      <c r="G9" s="265"/>
    </row>
    <row r="10" spans="1:7" ht="15" customHeight="1">
      <c r="A10" s="264" t="s">
        <v>190</v>
      </c>
      <c r="B10" s="265">
        <v>971</v>
      </c>
      <c r="C10" s="265"/>
      <c r="D10" s="265">
        <v>971</v>
      </c>
      <c r="E10" s="265">
        <v>971</v>
      </c>
      <c r="F10" s="265"/>
      <c r="G10" s="265">
        <v>971</v>
      </c>
    </row>
    <row r="11" spans="1:7" ht="15" customHeight="1">
      <c r="A11" s="264" t="s">
        <v>191</v>
      </c>
      <c r="B11" s="265"/>
      <c r="C11" s="265">
        <v>824</v>
      </c>
      <c r="D11" s="265">
        <f>SUM(B11:C11)</f>
        <v>824</v>
      </c>
      <c r="E11" s="265"/>
      <c r="F11" s="265">
        <v>824</v>
      </c>
      <c r="G11" s="265">
        <f>SUM(E11:F11)</f>
        <v>824</v>
      </c>
    </row>
    <row r="12" spans="1:7" ht="15" customHeight="1">
      <c r="A12" s="264" t="s">
        <v>426</v>
      </c>
      <c r="B12" s="265"/>
      <c r="C12" s="265"/>
      <c r="D12" s="265"/>
      <c r="E12" s="265">
        <v>33</v>
      </c>
      <c r="F12" s="265"/>
      <c r="G12" s="265">
        <v>33</v>
      </c>
    </row>
    <row r="13" spans="1:7" ht="15" customHeight="1">
      <c r="A13" s="264" t="s">
        <v>454</v>
      </c>
      <c r="B13" s="265"/>
      <c r="C13" s="265"/>
      <c r="D13" s="265"/>
      <c r="E13" s="265">
        <v>1866</v>
      </c>
      <c r="F13" s="265"/>
      <c r="G13" s="265">
        <v>1866</v>
      </c>
    </row>
    <row r="14" spans="1:7" ht="15" customHeight="1">
      <c r="A14" s="264" t="s">
        <v>431</v>
      </c>
      <c r="B14" s="265"/>
      <c r="C14" s="265"/>
      <c r="D14" s="265"/>
      <c r="E14" s="265">
        <v>80</v>
      </c>
      <c r="F14" s="265"/>
      <c r="G14" s="265">
        <v>80</v>
      </c>
    </row>
    <row r="15" spans="1:7" ht="15" customHeight="1">
      <c r="A15" s="287" t="s">
        <v>455</v>
      </c>
      <c r="B15" s="265"/>
      <c r="C15" s="265"/>
      <c r="D15" s="265"/>
      <c r="E15" s="265">
        <v>64</v>
      </c>
      <c r="F15" s="265"/>
      <c r="G15" s="265">
        <v>64</v>
      </c>
    </row>
    <row r="16" spans="1:7" ht="15" customHeight="1">
      <c r="A16" s="264" t="s">
        <v>456</v>
      </c>
      <c r="B16" s="265"/>
      <c r="C16" s="265"/>
      <c r="D16" s="265"/>
      <c r="E16" s="265">
        <v>2000</v>
      </c>
      <c r="F16" s="265"/>
      <c r="G16" s="265">
        <f>SUM(E16:F16)</f>
        <v>2000</v>
      </c>
    </row>
    <row r="17" spans="1:7" ht="15" customHeight="1">
      <c r="A17" s="287" t="s">
        <v>457</v>
      </c>
      <c r="B17" s="265"/>
      <c r="C17" s="265"/>
      <c r="D17" s="265"/>
      <c r="E17" s="265">
        <v>15715</v>
      </c>
      <c r="F17" s="265"/>
      <c r="G17" s="265">
        <f>SUM(E17:F17)</f>
        <v>15715</v>
      </c>
    </row>
    <row r="18" spans="1:7" ht="15" customHeight="1">
      <c r="A18" s="292" t="s">
        <v>458</v>
      </c>
      <c r="B18" s="266"/>
      <c r="C18" s="266"/>
      <c r="D18" s="266"/>
      <c r="E18" s="266">
        <v>250</v>
      </c>
      <c r="F18" s="266"/>
      <c r="G18" s="266">
        <v>250</v>
      </c>
    </row>
    <row r="19" spans="1:7" ht="15" customHeight="1">
      <c r="A19" s="267" t="s">
        <v>508</v>
      </c>
      <c r="B19" s="266"/>
      <c r="C19" s="266"/>
      <c r="D19" s="266"/>
      <c r="E19" s="266">
        <v>327</v>
      </c>
      <c r="F19" s="266"/>
      <c r="G19" s="266">
        <v>327</v>
      </c>
    </row>
    <row r="20" spans="1:7" ht="20.25" customHeight="1" thickBot="1">
      <c r="A20" s="335" t="s">
        <v>509</v>
      </c>
      <c r="B20" s="336"/>
      <c r="C20" s="336"/>
      <c r="D20" s="336"/>
      <c r="E20" s="336">
        <v>3</v>
      </c>
      <c r="F20" s="336"/>
      <c r="G20" s="336">
        <v>3</v>
      </c>
    </row>
    <row r="21" spans="1:7" ht="16.5" thickBot="1">
      <c r="A21" s="337" t="s">
        <v>192</v>
      </c>
      <c r="B21" s="338">
        <f>SUM(B8:B19)</f>
        <v>2500</v>
      </c>
      <c r="C21" s="338">
        <f>SUM(C8:C19)</f>
        <v>824</v>
      </c>
      <c r="D21" s="338">
        <f>SUM(D8:D19)</f>
        <v>3324</v>
      </c>
      <c r="E21" s="338">
        <f>SUM(E8:E20)</f>
        <v>21417</v>
      </c>
      <c r="F21" s="338">
        <f>SUM(F8:F19)</f>
        <v>824</v>
      </c>
      <c r="G21" s="339">
        <f>SUM(G8:G20)</f>
        <v>22241</v>
      </c>
    </row>
    <row r="22" spans="1:7" ht="12.75" customHeight="1">
      <c r="A22" s="343" t="s">
        <v>511</v>
      </c>
      <c r="B22" s="344"/>
      <c r="C22" s="344"/>
      <c r="D22" s="344"/>
    </row>
    <row r="24" spans="1:7" ht="15.75">
      <c r="A24" s="679" t="s">
        <v>461</v>
      </c>
      <c r="B24" s="679"/>
      <c r="C24" s="679"/>
      <c r="D24" s="679"/>
      <c r="E24" s="679"/>
      <c r="F24" s="679"/>
      <c r="G24" s="206"/>
    </row>
    <row r="25" spans="1:7">
      <c r="A25" s="261"/>
      <c r="B25" s="262"/>
      <c r="C25" s="206"/>
      <c r="D25" s="206"/>
      <c r="E25" s="206"/>
      <c r="F25" s="206"/>
      <c r="G25" s="206"/>
    </row>
    <row r="26" spans="1:7" ht="12.75" customHeight="1">
      <c r="A26" s="677"/>
      <c r="B26" s="677"/>
      <c r="C26" s="677"/>
      <c r="D26" s="677"/>
      <c r="E26" s="206"/>
      <c r="F26" s="206"/>
      <c r="G26" s="207" t="s">
        <v>56</v>
      </c>
    </row>
    <row r="27" spans="1:7">
      <c r="A27" s="678" t="s">
        <v>193</v>
      </c>
      <c r="B27" s="678" t="s">
        <v>453</v>
      </c>
      <c r="C27" s="678"/>
      <c r="D27" s="678"/>
      <c r="E27" s="678" t="s">
        <v>437</v>
      </c>
      <c r="F27" s="678"/>
      <c r="G27" s="678"/>
    </row>
    <row r="28" spans="1:7">
      <c r="A28" s="678"/>
      <c r="B28" s="263" t="s">
        <v>104</v>
      </c>
      <c r="C28" s="263" t="s">
        <v>62</v>
      </c>
      <c r="D28" s="263" t="s">
        <v>123</v>
      </c>
      <c r="E28" s="263" t="s">
        <v>104</v>
      </c>
      <c r="F28" s="263" t="s">
        <v>62</v>
      </c>
      <c r="G28" s="263" t="s">
        <v>123</v>
      </c>
    </row>
    <row r="29" spans="1:7">
      <c r="A29" s="272" t="s">
        <v>432</v>
      </c>
      <c r="B29" s="273"/>
      <c r="C29" s="273"/>
      <c r="D29" s="273">
        <v>0</v>
      </c>
      <c r="E29" s="273">
        <v>686</v>
      </c>
      <c r="F29" s="273"/>
      <c r="G29" s="273">
        <f>SUM(E29:F29)</f>
        <v>686</v>
      </c>
    </row>
    <row r="30" spans="1:7" ht="45">
      <c r="A30" s="220" t="s">
        <v>189</v>
      </c>
      <c r="B30" s="273"/>
      <c r="C30" s="273"/>
      <c r="D30" s="273"/>
      <c r="E30" s="274">
        <v>27869</v>
      </c>
      <c r="F30" s="273"/>
      <c r="G30" s="274">
        <f>SUM(E30:F30)</f>
        <v>27869</v>
      </c>
    </row>
    <row r="31" spans="1:7">
      <c r="A31" s="273"/>
      <c r="B31" s="273"/>
      <c r="C31" s="273"/>
      <c r="D31" s="273"/>
      <c r="E31" s="273"/>
      <c r="F31" s="273"/>
      <c r="G31" s="273"/>
    </row>
    <row r="32" spans="1:7">
      <c r="A32" s="273"/>
      <c r="B32" s="273"/>
      <c r="C32" s="273"/>
      <c r="D32" s="273"/>
      <c r="E32" s="273"/>
      <c r="F32" s="273"/>
      <c r="G32" s="273"/>
    </row>
    <row r="33" spans="1:7">
      <c r="A33" s="273"/>
      <c r="B33" s="273"/>
      <c r="C33" s="273"/>
      <c r="D33" s="273"/>
      <c r="E33" s="273"/>
      <c r="F33" s="273"/>
      <c r="G33" s="273"/>
    </row>
    <row r="34" spans="1:7">
      <c r="A34" s="273"/>
      <c r="B34" s="273"/>
      <c r="C34" s="273"/>
      <c r="D34" s="273"/>
      <c r="E34" s="273"/>
      <c r="F34" s="273"/>
      <c r="G34" s="273"/>
    </row>
    <row r="35" spans="1:7">
      <c r="A35" s="273"/>
      <c r="B35" s="273"/>
      <c r="C35" s="273"/>
      <c r="D35" s="273"/>
      <c r="E35" s="273"/>
      <c r="F35" s="273"/>
      <c r="G35" s="273"/>
    </row>
    <row r="36" spans="1:7" ht="15.75">
      <c r="A36" s="275" t="s">
        <v>194</v>
      </c>
      <c r="B36" s="276"/>
      <c r="C36" s="267"/>
      <c r="D36" s="277">
        <v>0</v>
      </c>
      <c r="E36" s="278">
        <f>SUM(E29:E30)</f>
        <v>28555</v>
      </c>
      <c r="F36" s="279"/>
      <c r="G36" s="279">
        <f>SUM(E36:F36)</f>
        <v>28555</v>
      </c>
    </row>
    <row r="37" spans="1:7">
      <c r="A37" s="356"/>
      <c r="B37" s="357"/>
      <c r="C37" s="526"/>
      <c r="D37" s="526"/>
    </row>
    <row r="38" spans="1:7">
      <c r="A38" s="356"/>
      <c r="B38" s="357"/>
      <c r="C38" s="526"/>
      <c r="D38" s="526"/>
    </row>
    <row r="45" spans="1:7" ht="12.75" customHeight="1">
      <c r="A45" s="356" t="s">
        <v>433</v>
      </c>
      <c r="B45" s="356"/>
      <c r="C45" s="356"/>
      <c r="D45" s="356"/>
    </row>
    <row r="46" spans="1:7">
      <c r="A46" s="356" t="s">
        <v>460</v>
      </c>
      <c r="B46" s="356"/>
      <c r="C46" s="356"/>
      <c r="D46" s="356"/>
    </row>
    <row r="47" spans="1:7">
      <c r="A47" s="356" t="s">
        <v>459</v>
      </c>
      <c r="B47" s="357"/>
      <c r="C47" s="357"/>
      <c r="D47" s="357"/>
      <c r="E47" s="357"/>
    </row>
    <row r="48" spans="1:7" ht="12.75" customHeight="1">
      <c r="A48" s="356" t="s">
        <v>503</v>
      </c>
      <c r="B48" s="357"/>
      <c r="C48" s="357"/>
      <c r="D48" s="357"/>
    </row>
    <row r="49" spans="1:5" ht="12.75" customHeight="1">
      <c r="A49" s="356" t="s">
        <v>512</v>
      </c>
      <c r="B49" s="356"/>
      <c r="C49" s="356"/>
      <c r="D49" s="356"/>
    </row>
    <row r="50" spans="1:5" ht="12.75" customHeight="1">
      <c r="A50" s="356" t="s">
        <v>513</v>
      </c>
      <c r="B50" s="356"/>
      <c r="C50" s="356"/>
      <c r="D50" s="356"/>
    </row>
    <row r="51" spans="1:5">
      <c r="A51" s="356" t="s">
        <v>514</v>
      </c>
      <c r="B51" s="357"/>
      <c r="C51" s="357"/>
      <c r="D51" s="357"/>
      <c r="E51" s="286"/>
    </row>
  </sheetData>
  <sheetProtection selectLockedCells="1" selectUnlockedCells="1"/>
  <mergeCells count="21">
    <mergeCell ref="A47:E47"/>
    <mergeCell ref="A46:D46"/>
    <mergeCell ref="A49:D49"/>
    <mergeCell ref="A37:D37"/>
    <mergeCell ref="A38:D38"/>
    <mergeCell ref="A50:D50"/>
    <mergeCell ref="A51:D51"/>
    <mergeCell ref="A48:D48"/>
    <mergeCell ref="A1:D1"/>
    <mergeCell ref="A22:D22"/>
    <mergeCell ref="A26:D26"/>
    <mergeCell ref="A27:A28"/>
    <mergeCell ref="B27:D27"/>
    <mergeCell ref="A24:F24"/>
    <mergeCell ref="A3:F3"/>
    <mergeCell ref="A5:D5"/>
    <mergeCell ref="A6:A7"/>
    <mergeCell ref="B6:D6"/>
    <mergeCell ref="E6:G6"/>
    <mergeCell ref="E27:G27"/>
    <mergeCell ref="A45:D45"/>
  </mergeCells>
  <pageMargins left="0.78749999999999998" right="0.4201388888888889" top="0.69027777777777777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9"/>
  <sheetViews>
    <sheetView workbookViewId="0">
      <selection sqref="A1:G1"/>
    </sheetView>
  </sheetViews>
  <sheetFormatPr defaultColWidth="9" defaultRowHeight="12.75"/>
  <cols>
    <col min="1" max="4" width="9" style="36"/>
    <col min="5" max="5" width="13.85546875" style="36" customWidth="1"/>
    <col min="6" max="6" width="11.5703125" style="36" customWidth="1"/>
    <col min="7" max="7" width="13.7109375" style="36" customWidth="1"/>
    <col min="8" max="16384" width="9" style="36"/>
  </cols>
  <sheetData>
    <row r="1" spans="1:7" ht="12.75" customHeight="1">
      <c r="A1" s="343" t="s">
        <v>403</v>
      </c>
      <c r="B1" s="344"/>
      <c r="C1" s="344"/>
      <c r="D1" s="344"/>
      <c r="E1" s="344"/>
      <c r="F1" s="344"/>
      <c r="G1" s="344"/>
    </row>
    <row r="4" spans="1:7" ht="12.75" customHeight="1">
      <c r="A4" s="680"/>
      <c r="B4" s="680"/>
      <c r="C4" s="680"/>
      <c r="D4" s="680"/>
      <c r="E4" s="680"/>
      <c r="F4" s="680"/>
      <c r="G4" s="680"/>
    </row>
    <row r="5" spans="1:7">
      <c r="E5" s="42"/>
    </row>
    <row r="6" spans="1:7" ht="12.75" customHeight="1">
      <c r="A6" s="681" t="s">
        <v>195</v>
      </c>
      <c r="B6" s="681"/>
      <c r="C6" s="681"/>
      <c r="D6" s="681"/>
      <c r="E6" s="681"/>
      <c r="F6" s="681"/>
      <c r="G6" s="681"/>
    </row>
    <row r="7" spans="1:7">
      <c r="A7" s="38"/>
      <c r="B7" s="38"/>
      <c r="C7" s="38"/>
      <c r="D7" s="38"/>
      <c r="E7" s="38"/>
    </row>
    <row r="8" spans="1:7" ht="12.75" customHeight="1">
      <c r="A8" s="682" t="s">
        <v>196</v>
      </c>
      <c r="B8" s="682"/>
      <c r="C8" s="682"/>
      <c r="D8" s="682"/>
      <c r="E8" s="682"/>
      <c r="F8" s="682"/>
      <c r="G8" s="682"/>
    </row>
    <row r="9" spans="1:7" ht="17.25" customHeight="1">
      <c r="A9" s="683" t="s">
        <v>197</v>
      </c>
      <c r="B9" s="683"/>
      <c r="C9" s="683"/>
      <c r="D9" s="683"/>
      <c r="E9" s="683" t="s">
        <v>198</v>
      </c>
      <c r="F9" s="683"/>
      <c r="G9" s="683"/>
    </row>
    <row r="10" spans="1:7" ht="18" customHeight="1">
      <c r="A10" s="683"/>
      <c r="B10" s="683"/>
      <c r="C10" s="683"/>
      <c r="D10" s="683"/>
      <c r="E10" s="43" t="s">
        <v>59</v>
      </c>
      <c r="F10" s="43" t="s">
        <v>62</v>
      </c>
      <c r="G10" s="43" t="s">
        <v>123</v>
      </c>
    </row>
    <row r="11" spans="1:7" ht="18" customHeight="1">
      <c r="A11" s="686"/>
      <c r="B11" s="686"/>
      <c r="C11" s="686"/>
      <c r="D11" s="686"/>
      <c r="E11" s="41"/>
      <c r="F11" s="41"/>
      <c r="G11" s="41"/>
    </row>
    <row r="12" spans="1:7" ht="18" customHeight="1">
      <c r="A12" s="684"/>
      <c r="B12" s="684"/>
      <c r="C12" s="684"/>
      <c r="D12" s="684"/>
      <c r="E12" s="41"/>
      <c r="F12" s="41"/>
      <c r="G12" s="41"/>
    </row>
    <row r="13" spans="1:7" ht="18" customHeight="1">
      <c r="A13" s="684" t="s">
        <v>199</v>
      </c>
      <c r="B13" s="684"/>
      <c r="C13" s="684"/>
      <c r="D13" s="684"/>
      <c r="E13" s="41"/>
      <c r="F13" s="41"/>
      <c r="G13" s="41"/>
    </row>
    <row r="14" spans="1:7" ht="16.5" customHeight="1">
      <c r="A14" s="684"/>
      <c r="B14" s="684"/>
      <c r="C14" s="684"/>
      <c r="D14" s="684"/>
      <c r="E14" s="41"/>
      <c r="F14" s="41"/>
      <c r="G14" s="41"/>
    </row>
    <row r="15" spans="1:7" ht="18" customHeight="1">
      <c r="A15" s="684"/>
      <c r="B15" s="684"/>
      <c r="C15" s="684"/>
      <c r="D15" s="684"/>
      <c r="E15" s="41"/>
      <c r="F15" s="41"/>
      <c r="G15" s="41"/>
    </row>
    <row r="16" spans="1:7" ht="16.5" customHeight="1">
      <c r="A16" s="684"/>
      <c r="B16" s="684"/>
      <c r="C16" s="684"/>
      <c r="D16" s="684"/>
      <c r="E16" s="41"/>
      <c r="F16" s="41"/>
      <c r="G16" s="41"/>
    </row>
    <row r="17" spans="1:7" ht="18" customHeight="1">
      <c r="A17" s="684"/>
      <c r="B17" s="684"/>
      <c r="C17" s="684"/>
      <c r="D17" s="684"/>
      <c r="E17" s="41"/>
      <c r="F17" s="41"/>
      <c r="G17" s="41"/>
    </row>
    <row r="18" spans="1:7" ht="17.25" customHeight="1">
      <c r="A18" s="684"/>
      <c r="B18" s="684"/>
      <c r="C18" s="684"/>
      <c r="D18" s="684"/>
      <c r="E18" s="44"/>
      <c r="F18" s="44"/>
      <c r="G18" s="44"/>
    </row>
    <row r="19" spans="1:7" ht="18" customHeight="1">
      <c r="A19" s="685" t="s">
        <v>200</v>
      </c>
      <c r="B19" s="685"/>
      <c r="C19" s="685"/>
      <c r="D19" s="685"/>
      <c r="E19" s="45"/>
      <c r="F19" s="44"/>
      <c r="G19" s="44"/>
    </row>
  </sheetData>
  <sheetProtection selectLockedCells="1" selectUnlockedCells="1"/>
  <mergeCells count="15">
    <mergeCell ref="A17:D17"/>
    <mergeCell ref="A18:D18"/>
    <mergeCell ref="A19:D19"/>
    <mergeCell ref="A11:D11"/>
    <mergeCell ref="A12:D12"/>
    <mergeCell ref="A13:D13"/>
    <mergeCell ref="A14:D14"/>
    <mergeCell ref="A15:D15"/>
    <mergeCell ref="A16:D16"/>
    <mergeCell ref="A1:G1"/>
    <mergeCell ref="A4:G4"/>
    <mergeCell ref="A6:G6"/>
    <mergeCell ref="A8:G8"/>
    <mergeCell ref="A9:D10"/>
    <mergeCell ref="E9:G9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34"/>
  <sheetViews>
    <sheetView tabSelected="1" workbookViewId="0">
      <selection activeCell="E11" sqref="E11"/>
    </sheetView>
  </sheetViews>
  <sheetFormatPr defaultColWidth="9" defaultRowHeight="12.75"/>
  <cols>
    <col min="1" max="1" width="9" style="36"/>
    <col min="2" max="2" width="37" style="36" customWidth="1"/>
    <col min="3" max="3" width="13.5703125" style="36" customWidth="1"/>
    <col min="4" max="4" width="11.5703125" style="36" customWidth="1"/>
    <col min="5" max="5" width="12" style="36" customWidth="1"/>
    <col min="6" max="16384" width="9" style="36"/>
  </cols>
  <sheetData>
    <row r="1" spans="1:5" ht="12.75" customHeight="1">
      <c r="A1" s="343" t="s">
        <v>404</v>
      </c>
      <c r="B1" s="344"/>
      <c r="C1" s="344"/>
      <c r="D1" s="344"/>
      <c r="E1" s="344"/>
    </row>
    <row r="3" spans="1:5" ht="12.75" customHeight="1">
      <c r="A3" s="37"/>
      <c r="B3" s="681" t="s">
        <v>201</v>
      </c>
      <c r="C3" s="681"/>
    </row>
    <row r="5" spans="1:5" ht="25.5">
      <c r="B5" s="39" t="s">
        <v>60</v>
      </c>
      <c r="C5" s="7" t="s">
        <v>202</v>
      </c>
    </row>
    <row r="6" spans="1:5" ht="15" customHeight="1">
      <c r="B6" s="40" t="s">
        <v>203</v>
      </c>
      <c r="C6" s="40">
        <v>4</v>
      </c>
    </row>
    <row r="7" spans="1:5" ht="15" customHeight="1">
      <c r="B7" s="40"/>
      <c r="C7" s="40"/>
    </row>
    <row r="8" spans="1:5" ht="15" customHeight="1">
      <c r="B8" s="40"/>
      <c r="C8" s="40"/>
    </row>
    <row r="9" spans="1:5" ht="15" customHeight="1">
      <c r="B9" s="40"/>
      <c r="C9" s="40"/>
    </row>
    <row r="10" spans="1:5" ht="15" customHeight="1">
      <c r="B10" s="40"/>
      <c r="C10" s="40"/>
    </row>
    <row r="11" spans="1:5" ht="15" customHeight="1">
      <c r="B11" s="40"/>
      <c r="C11" s="40"/>
    </row>
    <row r="12" spans="1:5" ht="15" customHeight="1">
      <c r="B12" s="40"/>
      <c r="C12" s="40"/>
    </row>
    <row r="13" spans="1:5" ht="15" customHeight="1">
      <c r="B13" s="40"/>
      <c r="C13" s="40"/>
    </row>
    <row r="14" spans="1:5" ht="14.25" customHeight="1">
      <c r="B14" s="40"/>
      <c r="C14" s="40"/>
    </row>
    <row r="15" spans="1:5" ht="14.25" customHeight="1">
      <c r="B15" s="40"/>
      <c r="C15" s="40"/>
    </row>
    <row r="16" spans="1:5" ht="14.25" customHeight="1">
      <c r="B16" s="40"/>
      <c r="C16" s="40"/>
    </row>
    <row r="17" spans="1:5" ht="14.25" customHeight="1">
      <c r="B17" s="40"/>
      <c r="C17" s="40"/>
    </row>
    <row r="18" spans="1:5" ht="14.25" customHeight="1">
      <c r="B18" s="40"/>
      <c r="C18" s="40"/>
    </row>
    <row r="19" spans="1:5" ht="15.75" customHeight="1">
      <c r="B19" s="46" t="s">
        <v>61</v>
      </c>
      <c r="C19" s="46">
        <v>4</v>
      </c>
    </row>
    <row r="21" spans="1:5" ht="12.75" customHeight="1">
      <c r="A21" s="343" t="s">
        <v>481</v>
      </c>
      <c r="B21" s="344" t="s">
        <v>204</v>
      </c>
      <c r="C21" s="344"/>
      <c r="D21" s="344"/>
      <c r="E21" s="344"/>
    </row>
    <row r="22" spans="1:5">
      <c r="C22" s="47"/>
    </row>
    <row r="23" spans="1:5" ht="12.75" customHeight="1">
      <c r="B23" s="681" t="s">
        <v>205</v>
      </c>
      <c r="C23" s="681"/>
      <c r="D23" s="681"/>
      <c r="E23" s="681"/>
    </row>
    <row r="25" spans="1:5" ht="12.75" customHeight="1">
      <c r="B25" s="683" t="s">
        <v>60</v>
      </c>
      <c r="C25" s="687" t="s">
        <v>202</v>
      </c>
      <c r="D25" s="687"/>
      <c r="E25" s="687"/>
    </row>
    <row r="26" spans="1:5">
      <c r="B26" s="683"/>
      <c r="C26" s="48" t="s">
        <v>206</v>
      </c>
      <c r="D26" s="48" t="s">
        <v>207</v>
      </c>
      <c r="E26" s="48" t="s">
        <v>208</v>
      </c>
    </row>
    <row r="27" spans="1:5" ht="15" customHeight="1">
      <c r="B27" s="40" t="s">
        <v>209</v>
      </c>
      <c r="C27" s="40"/>
      <c r="D27" s="40">
        <v>2</v>
      </c>
      <c r="E27" s="40">
        <v>2</v>
      </c>
    </row>
    <row r="28" spans="1:5" ht="15" customHeight="1">
      <c r="B28" s="40"/>
      <c r="C28" s="40"/>
      <c r="D28" s="40"/>
      <c r="E28" s="40"/>
    </row>
    <row r="29" spans="1:5" ht="15" customHeight="1">
      <c r="B29" s="40"/>
      <c r="C29" s="40"/>
      <c r="D29" s="40"/>
      <c r="E29" s="40"/>
    </row>
    <row r="30" spans="1:5" ht="15" customHeight="1">
      <c r="B30" s="40"/>
      <c r="C30" s="40"/>
      <c r="D30" s="40"/>
      <c r="E30" s="40"/>
    </row>
    <row r="31" spans="1:5" ht="15" customHeight="1">
      <c r="B31" s="40"/>
      <c r="C31" s="40"/>
      <c r="D31" s="40"/>
      <c r="E31" s="40"/>
    </row>
    <row r="32" spans="1:5" ht="15" customHeight="1">
      <c r="B32" s="40"/>
      <c r="C32" s="40"/>
      <c r="D32" s="40"/>
      <c r="E32" s="40"/>
    </row>
    <row r="33" spans="2:5" ht="15" customHeight="1">
      <c r="B33" s="40"/>
      <c r="C33" s="40"/>
      <c r="D33" s="40"/>
      <c r="E33" s="40"/>
    </row>
    <row r="34" spans="2:5" ht="15.75" customHeight="1">
      <c r="B34" s="46" t="s">
        <v>61</v>
      </c>
      <c r="C34" s="46"/>
      <c r="D34" s="40">
        <v>2</v>
      </c>
      <c r="E34" s="40">
        <v>2</v>
      </c>
    </row>
  </sheetData>
  <sheetProtection selectLockedCells="1" selectUnlockedCells="1"/>
  <mergeCells count="6">
    <mergeCell ref="A1:E1"/>
    <mergeCell ref="B3:C3"/>
    <mergeCell ref="A21:E21"/>
    <mergeCell ref="B23:E23"/>
    <mergeCell ref="B25:B26"/>
    <mergeCell ref="C25:E25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4"/>
  <sheetViews>
    <sheetView topLeftCell="A19" workbookViewId="0">
      <selection activeCell="E32" sqref="E32"/>
    </sheetView>
  </sheetViews>
  <sheetFormatPr defaultColWidth="9" defaultRowHeight="12.75"/>
  <cols>
    <col min="1" max="1" width="24.7109375" style="36" customWidth="1"/>
    <col min="2" max="14" width="7.85546875" style="36" customWidth="1"/>
    <col min="15" max="15" width="10.28515625" style="36" customWidth="1"/>
    <col min="16" max="16" width="10" style="36" customWidth="1"/>
    <col min="17" max="16384" width="9" style="36"/>
  </cols>
  <sheetData>
    <row r="1" spans="1:17" ht="12.75" customHeight="1">
      <c r="H1" s="343" t="s">
        <v>462</v>
      </c>
      <c r="I1" s="344"/>
      <c r="J1" s="344"/>
      <c r="K1" s="344"/>
      <c r="L1" s="344"/>
      <c r="M1" s="344"/>
      <c r="N1" s="344"/>
      <c r="O1" s="344"/>
      <c r="P1" s="344"/>
    </row>
    <row r="3" spans="1:17" ht="12.75" customHeight="1">
      <c r="A3" s="681" t="s">
        <v>210</v>
      </c>
      <c r="B3" s="681"/>
      <c r="C3" s="681"/>
      <c r="D3" s="681"/>
      <c r="E3" s="681"/>
      <c r="F3" s="681"/>
      <c r="G3" s="681"/>
      <c r="H3" s="681"/>
      <c r="I3" s="681"/>
      <c r="J3" s="681"/>
      <c r="K3" s="681"/>
      <c r="L3" s="681"/>
      <c r="M3" s="681"/>
      <c r="N3" s="681"/>
      <c r="O3" s="681"/>
      <c r="P3" s="681"/>
    </row>
    <row r="4" spans="1:1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7">
      <c r="N5" s="36" t="s">
        <v>211</v>
      </c>
    </row>
    <row r="6" spans="1:17">
      <c r="A6" s="221" t="s">
        <v>197</v>
      </c>
      <c r="B6" s="222" t="s">
        <v>212</v>
      </c>
      <c r="C6" s="222" t="s">
        <v>213</v>
      </c>
      <c r="D6" s="222" t="s">
        <v>214</v>
      </c>
      <c r="E6" s="222" t="s">
        <v>215</v>
      </c>
      <c r="F6" s="222" t="s">
        <v>216</v>
      </c>
      <c r="G6" s="222" t="s">
        <v>217</v>
      </c>
      <c r="H6" s="222" t="s">
        <v>218</v>
      </c>
      <c r="I6" s="222" t="s">
        <v>219</v>
      </c>
      <c r="J6" s="222" t="s">
        <v>220</v>
      </c>
      <c r="K6" s="222" t="s">
        <v>221</v>
      </c>
      <c r="L6" s="222" t="s">
        <v>222</v>
      </c>
      <c r="M6" s="40" t="s">
        <v>223</v>
      </c>
      <c r="N6" s="222" t="s">
        <v>224</v>
      </c>
      <c r="O6" s="222" t="s">
        <v>225</v>
      </c>
      <c r="P6" s="222" t="s">
        <v>123</v>
      </c>
    </row>
    <row r="7" spans="1:17">
      <c r="A7" s="40" t="s">
        <v>226</v>
      </c>
      <c r="B7" s="41">
        <v>3850</v>
      </c>
      <c r="C7" s="41">
        <v>3850</v>
      </c>
      <c r="D7" s="41">
        <v>3850</v>
      </c>
      <c r="E7" s="41">
        <v>3850</v>
      </c>
      <c r="F7" s="41">
        <v>3850</v>
      </c>
      <c r="G7" s="41">
        <v>3850</v>
      </c>
      <c r="H7" s="41">
        <v>3850</v>
      </c>
      <c r="I7" s="41">
        <v>3850</v>
      </c>
      <c r="J7" s="41">
        <v>3850</v>
      </c>
      <c r="K7" s="41">
        <v>3850</v>
      </c>
      <c r="L7" s="41">
        <v>3850</v>
      </c>
      <c r="M7" s="41">
        <v>3850</v>
      </c>
      <c r="N7" s="41">
        <v>3850</v>
      </c>
      <c r="O7" s="41">
        <v>3850</v>
      </c>
      <c r="P7" s="41">
        <f>SUM(B7:O7)</f>
        <v>53900</v>
      </c>
      <c r="Q7" s="49"/>
    </row>
    <row r="8" spans="1:17" ht="25.5">
      <c r="A8" s="29" t="s">
        <v>227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0"/>
      <c r="N8" s="40"/>
      <c r="O8" s="40"/>
      <c r="P8" s="40"/>
    </row>
    <row r="9" spans="1:17" ht="25.5">
      <c r="A9" s="29" t="s">
        <v>228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0"/>
      <c r="N9" s="40"/>
      <c r="O9" s="40"/>
      <c r="P9" s="41"/>
    </row>
    <row r="10" spans="1:17" ht="51">
      <c r="A10" s="29" t="s">
        <v>229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0"/>
      <c r="N10" s="40"/>
      <c r="O10" s="40"/>
      <c r="P10" s="41"/>
    </row>
    <row r="11" spans="1:17">
      <c r="A11" s="29" t="s">
        <v>230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0"/>
      <c r="N11" s="40"/>
      <c r="O11" s="40"/>
      <c r="P11" s="41">
        <f>SUM(B11:O11)</f>
        <v>0</v>
      </c>
    </row>
    <row r="12" spans="1:17" ht="25.5">
      <c r="A12" s="29" t="s">
        <v>231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0"/>
      <c r="N12" s="40"/>
      <c r="O12" s="40"/>
      <c r="P12" s="41">
        <f>SUM(B12:O12)</f>
        <v>0</v>
      </c>
    </row>
    <row r="13" spans="1:17">
      <c r="A13" s="50" t="s">
        <v>232</v>
      </c>
      <c r="B13" s="44">
        <f t="shared" ref="B13:O13" si="0">SUM(B7:B12)</f>
        <v>3850</v>
      </c>
      <c r="C13" s="44">
        <f t="shared" si="0"/>
        <v>3850</v>
      </c>
      <c r="D13" s="44">
        <f t="shared" si="0"/>
        <v>3850</v>
      </c>
      <c r="E13" s="44">
        <f t="shared" si="0"/>
        <v>3850</v>
      </c>
      <c r="F13" s="44">
        <f t="shared" si="0"/>
        <v>3850</v>
      </c>
      <c r="G13" s="44">
        <f t="shared" si="0"/>
        <v>3850</v>
      </c>
      <c r="H13" s="44">
        <f t="shared" si="0"/>
        <v>3850</v>
      </c>
      <c r="I13" s="44">
        <f t="shared" si="0"/>
        <v>3850</v>
      </c>
      <c r="J13" s="44">
        <f t="shared" si="0"/>
        <v>3850</v>
      </c>
      <c r="K13" s="44">
        <f t="shared" si="0"/>
        <v>3850</v>
      </c>
      <c r="L13" s="44">
        <f t="shared" si="0"/>
        <v>3850</v>
      </c>
      <c r="M13" s="44">
        <f t="shared" si="0"/>
        <v>3850</v>
      </c>
      <c r="N13" s="44">
        <f t="shared" si="0"/>
        <v>3850</v>
      </c>
      <c r="O13" s="44">
        <f t="shared" si="0"/>
        <v>3850</v>
      </c>
      <c r="P13" s="44">
        <f>SUM(B13:O13)</f>
        <v>53900</v>
      </c>
    </row>
    <row r="14" spans="1:17" ht="38.25">
      <c r="A14" s="29" t="s">
        <v>233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0"/>
      <c r="N14" s="40"/>
      <c r="O14" s="40"/>
      <c r="P14" s="41">
        <f>SUM(B14:O14)</f>
        <v>0</v>
      </c>
    </row>
    <row r="15" spans="1:17" ht="25.5">
      <c r="A15" s="29" t="s">
        <v>234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</row>
    <row r="16" spans="1:17">
      <c r="A16" s="29" t="s">
        <v>235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0"/>
      <c r="N16" s="40"/>
      <c r="O16" s="40"/>
      <c r="P16" s="41">
        <f>SUM(B16:O16)</f>
        <v>0</v>
      </c>
    </row>
    <row r="17" spans="1:16" ht="25.5">
      <c r="A17" s="29" t="s">
        <v>236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0"/>
      <c r="N17" s="40"/>
      <c r="O17" s="40"/>
      <c r="P17" s="40"/>
    </row>
    <row r="18" spans="1:16" ht="51">
      <c r="A18" s="29" t="s">
        <v>237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0"/>
      <c r="N18" s="40"/>
      <c r="O18" s="40"/>
      <c r="P18" s="40"/>
    </row>
    <row r="19" spans="1:16" ht="51">
      <c r="A19" s="29" t="s">
        <v>238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0"/>
      <c r="N19" s="40"/>
      <c r="O19" s="40"/>
      <c r="P19" s="40"/>
    </row>
    <row r="20" spans="1:16" ht="25.5">
      <c r="A20" s="29" t="s">
        <v>239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0"/>
      <c r="N20" s="40"/>
      <c r="O20" s="40"/>
      <c r="P20" s="40"/>
    </row>
    <row r="21" spans="1:16" ht="25.5">
      <c r="A21" s="50" t="s">
        <v>240</v>
      </c>
      <c r="B21" s="44">
        <f t="shared" ref="B21:P21" si="1">SUM(B14:B20)</f>
        <v>0</v>
      </c>
      <c r="C21" s="44">
        <f t="shared" si="1"/>
        <v>0</v>
      </c>
      <c r="D21" s="44">
        <f t="shared" si="1"/>
        <v>0</v>
      </c>
      <c r="E21" s="44">
        <f t="shared" si="1"/>
        <v>0</v>
      </c>
      <c r="F21" s="44">
        <f t="shared" si="1"/>
        <v>0</v>
      </c>
      <c r="G21" s="44">
        <f t="shared" si="1"/>
        <v>0</v>
      </c>
      <c r="H21" s="44">
        <f t="shared" si="1"/>
        <v>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  <c r="N21" s="44">
        <f t="shared" si="1"/>
        <v>0</v>
      </c>
      <c r="O21" s="44">
        <f t="shared" si="1"/>
        <v>0</v>
      </c>
      <c r="P21" s="44">
        <f t="shared" si="1"/>
        <v>0</v>
      </c>
    </row>
    <row r="22" spans="1:16">
      <c r="A22" s="51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</row>
    <row r="23" spans="1:16" ht="12.75" customHeight="1">
      <c r="A23" s="688" t="s">
        <v>241</v>
      </c>
      <c r="B23" s="688"/>
      <c r="C23" s="688"/>
      <c r="D23" s="688"/>
      <c r="E23" s="688"/>
      <c r="F23" s="688"/>
      <c r="G23" s="688"/>
      <c r="H23" s="688"/>
      <c r="I23" s="688"/>
      <c r="J23" s="688"/>
      <c r="K23" s="688"/>
      <c r="L23" s="688"/>
      <c r="M23" s="688"/>
      <c r="N23" s="688"/>
      <c r="O23" s="688"/>
      <c r="P23" s="688"/>
    </row>
    <row r="24" spans="1:16">
      <c r="A24" s="51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</row>
    <row r="25" spans="1:16">
      <c r="A25" s="51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</row>
    <row r="26" spans="1:16">
      <c r="A26" s="356" t="s">
        <v>463</v>
      </c>
      <c r="B26" s="357"/>
      <c r="C26" s="357"/>
      <c r="D26" s="357"/>
      <c r="E26" s="357"/>
      <c r="F26" s="526"/>
      <c r="G26" s="526"/>
      <c r="H26" s="526"/>
      <c r="I26" s="526"/>
      <c r="J26" s="49"/>
      <c r="K26" s="49"/>
      <c r="L26" s="49"/>
    </row>
    <row r="27" spans="1:16">
      <c r="A27" s="51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</row>
    <row r="28" spans="1:16">
      <c r="A28" s="51"/>
      <c r="B28" s="49"/>
      <c r="C28" s="49"/>
      <c r="D28" s="49"/>
      <c r="E28" s="52"/>
      <c r="F28" s="49"/>
      <c r="G28" s="49"/>
      <c r="H28" s="49"/>
      <c r="I28" s="49"/>
      <c r="J28" s="49"/>
      <c r="K28" s="49"/>
      <c r="L28" s="49"/>
    </row>
    <row r="29" spans="1:16">
      <c r="A29" s="51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</row>
    <row r="30" spans="1:16"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</row>
    <row r="31" spans="1:16"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</row>
    <row r="32" spans="1:16"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</row>
    <row r="33" spans="2:12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  <row r="34" spans="2:12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</row>
  </sheetData>
  <sheetProtection selectLockedCells="1" selectUnlockedCells="1"/>
  <mergeCells count="4">
    <mergeCell ref="H1:P1"/>
    <mergeCell ref="A3:P3"/>
    <mergeCell ref="A23:P23"/>
    <mergeCell ref="A26:I26"/>
  </mergeCells>
  <pageMargins left="0.39374999999999999" right="0.39374999999999999" top="0.62986111111111109" bottom="0.35416666666666669" header="0.51180555555555551" footer="0.51180555555555551"/>
  <pageSetup paperSize="9" firstPageNumber="0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C26"/>
  <sheetViews>
    <sheetView topLeftCell="A10" workbookViewId="0">
      <selection activeCell="A2" sqref="A2:C2"/>
    </sheetView>
  </sheetViews>
  <sheetFormatPr defaultColWidth="9" defaultRowHeight="12.75"/>
  <cols>
    <col min="1" max="1" width="46" style="36" customWidth="1"/>
    <col min="2" max="2" width="27" style="36" customWidth="1"/>
    <col min="3" max="16384" width="9" style="36"/>
  </cols>
  <sheetData>
    <row r="2" spans="1:3" ht="12.75" customHeight="1">
      <c r="A2" s="343" t="s">
        <v>405</v>
      </c>
      <c r="B2" s="344"/>
      <c r="C2" s="344"/>
    </row>
    <row r="4" spans="1:3" ht="12.75" customHeight="1">
      <c r="A4" s="681" t="s">
        <v>242</v>
      </c>
      <c r="B4" s="681"/>
    </row>
    <row r="5" spans="1:3" ht="51.75" customHeight="1">
      <c r="A5" s="689" t="s">
        <v>243</v>
      </c>
      <c r="B5" s="689"/>
    </row>
    <row r="6" spans="1:3">
      <c r="A6" s="53"/>
      <c r="B6" s="53"/>
    </row>
    <row r="7" spans="1:3">
      <c r="B7" s="47" t="s">
        <v>211</v>
      </c>
    </row>
    <row r="8" spans="1:3">
      <c r="A8" s="48" t="s">
        <v>244</v>
      </c>
      <c r="B8" s="48" t="s">
        <v>245</v>
      </c>
    </row>
    <row r="9" spans="1:3" ht="36.75" customHeight="1">
      <c r="A9" s="29" t="s">
        <v>246</v>
      </c>
      <c r="B9" s="40"/>
    </row>
    <row r="10" spans="1:3">
      <c r="A10" s="40" t="s">
        <v>247</v>
      </c>
      <c r="B10" s="40"/>
    </row>
    <row r="11" spans="1:3">
      <c r="A11" s="40" t="s">
        <v>248</v>
      </c>
      <c r="B11" s="40"/>
    </row>
    <row r="12" spans="1:3">
      <c r="A12" s="40" t="s">
        <v>249</v>
      </c>
      <c r="B12" s="40"/>
    </row>
    <row r="13" spans="1:3">
      <c r="A13" s="40"/>
      <c r="B13" s="40"/>
    </row>
    <row r="14" spans="1:3">
      <c r="A14" s="40"/>
      <c r="B14" s="40"/>
    </row>
    <row r="15" spans="1:3">
      <c r="A15" s="40"/>
      <c r="B15" s="40"/>
    </row>
    <row r="16" spans="1:3">
      <c r="A16" s="40"/>
      <c r="B16" s="40"/>
    </row>
    <row r="17" spans="1:2">
      <c r="A17" s="40"/>
      <c r="B17" s="40"/>
    </row>
    <row r="18" spans="1:2">
      <c r="A18" s="40" t="s">
        <v>250</v>
      </c>
      <c r="B18" s="40"/>
    </row>
    <row r="19" spans="1:2">
      <c r="A19" s="40" t="s">
        <v>251</v>
      </c>
      <c r="B19" s="40"/>
    </row>
    <row r="20" spans="1:2">
      <c r="A20" s="40" t="s">
        <v>248</v>
      </c>
      <c r="B20" s="40"/>
    </row>
    <row r="21" spans="1:2">
      <c r="A21" s="40" t="s">
        <v>249</v>
      </c>
      <c r="B21" s="40"/>
    </row>
    <row r="22" spans="1:2">
      <c r="A22" s="40"/>
      <c r="B22" s="40"/>
    </row>
    <row r="23" spans="1:2">
      <c r="A23" s="40"/>
      <c r="B23" s="40"/>
    </row>
    <row r="24" spans="1:2">
      <c r="A24" s="40"/>
      <c r="B24" s="40"/>
    </row>
    <row r="25" spans="1:2">
      <c r="A25" s="40"/>
      <c r="B25" s="40"/>
    </row>
    <row r="26" spans="1:2">
      <c r="A26" s="54" t="s">
        <v>61</v>
      </c>
      <c r="B26" s="54"/>
    </row>
  </sheetData>
  <sheetProtection selectLockedCells="1" selectUnlockedCells="1"/>
  <mergeCells count="3">
    <mergeCell ref="A2:C2"/>
    <mergeCell ref="A4:B4"/>
    <mergeCell ref="A5:B5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59"/>
  <sheetViews>
    <sheetView topLeftCell="A28" workbookViewId="0">
      <selection activeCell="A59" sqref="A59:E59"/>
    </sheetView>
  </sheetViews>
  <sheetFormatPr defaultColWidth="9" defaultRowHeight="12.75"/>
  <cols>
    <col min="1" max="1" width="81.42578125" style="1" customWidth="1"/>
    <col min="2" max="2" width="15.42578125" style="1" customWidth="1"/>
    <col min="3" max="3" width="16.5703125" style="1" customWidth="1"/>
    <col min="4" max="16384" width="9" style="1"/>
  </cols>
  <sheetData>
    <row r="2" spans="1:3" ht="12.75" customHeight="1">
      <c r="A2" s="343" t="s">
        <v>466</v>
      </c>
      <c r="B2" s="344"/>
    </row>
    <row r="3" spans="1:3" ht="12.75" customHeight="1">
      <c r="A3" s="690" t="s">
        <v>252</v>
      </c>
      <c r="B3" s="690"/>
    </row>
    <row r="4" spans="1:3" ht="12.75" customHeight="1">
      <c r="A4" s="690" t="s">
        <v>253</v>
      </c>
      <c r="B4" s="690"/>
    </row>
    <row r="5" spans="1:3">
      <c r="A5" s="55"/>
      <c r="C5" s="56" t="s">
        <v>211</v>
      </c>
    </row>
    <row r="6" spans="1:3" ht="25.5">
      <c r="A6" s="57" t="s">
        <v>254</v>
      </c>
      <c r="B6" s="57" t="s">
        <v>467</v>
      </c>
      <c r="C6" s="57" t="s">
        <v>437</v>
      </c>
    </row>
    <row r="7" spans="1:3">
      <c r="A7" s="58" t="s">
        <v>255</v>
      </c>
      <c r="B7" s="58">
        <v>5660</v>
      </c>
      <c r="C7" s="59">
        <v>3850</v>
      </c>
    </row>
    <row r="8" spans="1:3" ht="25.5">
      <c r="A8" s="60" t="s">
        <v>256</v>
      </c>
      <c r="B8" s="60"/>
      <c r="C8" s="59"/>
    </row>
    <row r="9" spans="1:3">
      <c r="A9" s="58" t="s">
        <v>257</v>
      </c>
      <c r="B9" s="58"/>
      <c r="C9" s="59"/>
    </row>
    <row r="10" spans="1:3">
      <c r="A10" s="58" t="s">
        <v>258</v>
      </c>
      <c r="B10" s="58">
        <v>2500</v>
      </c>
      <c r="C10" s="59">
        <v>2500</v>
      </c>
    </row>
    <row r="11" spans="1:3">
      <c r="A11" s="58" t="s">
        <v>259</v>
      </c>
      <c r="B11" s="58"/>
      <c r="C11" s="59"/>
    </row>
    <row r="12" spans="1:3">
      <c r="A12" s="58" t="s">
        <v>260</v>
      </c>
      <c r="B12" s="58"/>
      <c r="C12" s="59"/>
    </row>
    <row r="13" spans="1:3">
      <c r="A13" s="58" t="s">
        <v>261</v>
      </c>
      <c r="B13" s="58"/>
      <c r="C13" s="59"/>
    </row>
    <row r="14" spans="1:3">
      <c r="A14" s="58" t="s">
        <v>262</v>
      </c>
      <c r="B14" s="58"/>
      <c r="C14" s="59"/>
    </row>
    <row r="15" spans="1:3">
      <c r="A15" s="58" t="s">
        <v>230</v>
      </c>
      <c r="B15" s="58"/>
      <c r="C15" s="59"/>
    </row>
    <row r="16" spans="1:3">
      <c r="A16" s="58" t="s">
        <v>263</v>
      </c>
      <c r="B16" s="58"/>
      <c r="C16" s="59"/>
    </row>
    <row r="17" spans="1:3">
      <c r="A17" s="61" t="s">
        <v>264</v>
      </c>
      <c r="B17" s="62">
        <f>SUM(B7:B11)</f>
        <v>8160</v>
      </c>
      <c r="C17" s="62">
        <f>SUM(C7:C16)</f>
        <v>6350</v>
      </c>
    </row>
    <row r="18" spans="1:3">
      <c r="A18" s="55"/>
      <c r="B18" s="55"/>
    </row>
    <row r="19" spans="1:3" ht="12.75" customHeight="1">
      <c r="A19" s="691" t="s">
        <v>265</v>
      </c>
      <c r="B19" s="691"/>
      <c r="C19" s="357"/>
    </row>
    <row r="20" spans="1:3">
      <c r="A20" s="55"/>
      <c r="B20" s="55"/>
    </row>
    <row r="21" spans="1:3">
      <c r="A21" s="55"/>
      <c r="B21" s="55"/>
    </row>
    <row r="22" spans="1:3" ht="12.75" customHeight="1">
      <c r="A22" s="343" t="s">
        <v>464</v>
      </c>
      <c r="B22" s="344"/>
    </row>
    <row r="23" spans="1:3">
      <c r="A23" s="692"/>
      <c r="B23" s="692"/>
    </row>
    <row r="24" spans="1:3" ht="12.75" customHeight="1">
      <c r="A24" s="690" t="s">
        <v>252</v>
      </c>
      <c r="B24" s="690"/>
    </row>
    <row r="25" spans="1:3" ht="12.75" customHeight="1">
      <c r="A25" s="693" t="s">
        <v>266</v>
      </c>
      <c r="B25" s="693"/>
    </row>
    <row r="26" spans="1:3">
      <c r="A26" s="55"/>
      <c r="B26" s="56" t="s">
        <v>211</v>
      </c>
    </row>
    <row r="27" spans="1:3">
      <c r="A27" s="57" t="s">
        <v>267</v>
      </c>
      <c r="B27" s="57" t="s">
        <v>268</v>
      </c>
    </row>
    <row r="28" spans="1:3">
      <c r="A28" s="58" t="s">
        <v>269</v>
      </c>
      <c r="B28" s="63"/>
    </row>
    <row r="29" spans="1:3">
      <c r="A29" s="58" t="s">
        <v>270</v>
      </c>
      <c r="B29" s="63"/>
    </row>
    <row r="30" spans="1:3">
      <c r="A30" s="58" t="s">
        <v>271</v>
      </c>
      <c r="B30" s="63"/>
    </row>
    <row r="31" spans="1:3">
      <c r="A31" s="58" t="s">
        <v>272</v>
      </c>
      <c r="B31" s="63"/>
    </row>
    <row r="32" spans="1:3" ht="25.5">
      <c r="A32" s="60" t="s">
        <v>273</v>
      </c>
      <c r="B32" s="63"/>
    </row>
    <row r="33" spans="1:2">
      <c r="A33" s="58" t="s">
        <v>274</v>
      </c>
      <c r="B33" s="63"/>
    </row>
    <row r="34" spans="1:2" ht="25.5">
      <c r="A34" s="60" t="s">
        <v>275</v>
      </c>
      <c r="B34" s="63"/>
    </row>
    <row r="35" spans="1:2" ht="25.5">
      <c r="A35" s="60" t="s">
        <v>276</v>
      </c>
      <c r="B35" s="63"/>
    </row>
    <row r="36" spans="1:2" ht="38.25">
      <c r="A36" s="60" t="s">
        <v>277</v>
      </c>
      <c r="B36" s="63"/>
    </row>
    <row r="37" spans="1:2" ht="25.5">
      <c r="A37" s="60" t="s">
        <v>278</v>
      </c>
      <c r="B37" s="63"/>
    </row>
    <row r="38" spans="1:2" ht="25.5">
      <c r="A38" s="60" t="s">
        <v>279</v>
      </c>
      <c r="B38" s="63"/>
    </row>
    <row r="39" spans="1:2">
      <c r="A39" s="64" t="s">
        <v>280</v>
      </c>
      <c r="B39" s="65"/>
    </row>
    <row r="40" spans="1:2">
      <c r="A40" s="66"/>
      <c r="B40" s="55"/>
    </row>
    <row r="41" spans="1:2" ht="12.75" customHeight="1">
      <c r="A41" s="691" t="s">
        <v>281</v>
      </c>
      <c r="B41" s="691"/>
    </row>
    <row r="44" spans="1:2" ht="12.75" customHeight="1">
      <c r="A44" s="343" t="s">
        <v>465</v>
      </c>
      <c r="B44" s="344"/>
    </row>
    <row r="45" spans="1:2">
      <c r="A45" s="67"/>
      <c r="B45" s="56"/>
    </row>
    <row r="46" spans="1:2" ht="12.75" customHeight="1">
      <c r="A46" s="373" t="s">
        <v>242</v>
      </c>
      <c r="B46" s="373"/>
    </row>
    <row r="47" spans="1:2" ht="12.75" customHeight="1">
      <c r="A47" s="689" t="s">
        <v>282</v>
      </c>
      <c r="B47" s="689"/>
    </row>
    <row r="49" spans="1:5">
      <c r="B49" s="6" t="s">
        <v>283</v>
      </c>
    </row>
    <row r="50" spans="1:5">
      <c r="A50" s="7" t="s">
        <v>284</v>
      </c>
      <c r="B50" s="7" t="s">
        <v>268</v>
      </c>
    </row>
    <row r="51" spans="1:5">
      <c r="A51" s="12"/>
      <c r="B51" s="12"/>
    </row>
    <row r="52" spans="1:5">
      <c r="A52" s="12"/>
      <c r="B52" s="12"/>
    </row>
    <row r="53" spans="1:5">
      <c r="A53" s="12"/>
      <c r="B53" s="12"/>
    </row>
    <row r="54" spans="1:5">
      <c r="A54" s="12" t="s">
        <v>61</v>
      </c>
      <c r="B54" s="12"/>
    </row>
    <row r="59" spans="1:5">
      <c r="A59" s="356" t="s">
        <v>463</v>
      </c>
      <c r="B59" s="357"/>
      <c r="C59" s="357"/>
      <c r="D59" s="357"/>
      <c r="E59" s="357"/>
    </row>
  </sheetData>
  <sheetProtection selectLockedCells="1" selectUnlockedCells="1"/>
  <mergeCells count="13">
    <mergeCell ref="A59:E59"/>
    <mergeCell ref="A2:B2"/>
    <mergeCell ref="A3:B3"/>
    <mergeCell ref="A4:B4"/>
    <mergeCell ref="A22:B22"/>
    <mergeCell ref="A19:C19"/>
    <mergeCell ref="A46:B46"/>
    <mergeCell ref="A47:B47"/>
    <mergeCell ref="A23:B23"/>
    <mergeCell ref="A24:B24"/>
    <mergeCell ref="A25:B25"/>
    <mergeCell ref="A41:B41"/>
    <mergeCell ref="A44:B44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49"/>
  <sheetViews>
    <sheetView topLeftCell="A25" workbookViewId="0">
      <selection activeCell="M17" sqref="M17"/>
    </sheetView>
  </sheetViews>
  <sheetFormatPr defaultRowHeight="12.75"/>
  <cols>
    <col min="1" max="1" width="6.28515625" customWidth="1"/>
    <col min="4" max="4" width="20" customWidth="1"/>
    <col min="5" max="5" width="17.42578125" customWidth="1"/>
  </cols>
  <sheetData>
    <row r="1" spans="1:8" ht="14.25" customHeight="1">
      <c r="A1" s="343" t="s">
        <v>515</v>
      </c>
      <c r="B1" s="344"/>
      <c r="C1" s="344"/>
      <c r="D1" s="344"/>
      <c r="E1" s="344"/>
      <c r="F1" s="344"/>
      <c r="G1" s="344"/>
      <c r="H1" s="344"/>
    </row>
    <row r="4" spans="1:8">
      <c r="A4" s="36"/>
      <c r="B4" s="42" t="s">
        <v>285</v>
      </c>
      <c r="C4" s="36"/>
      <c r="D4" s="36"/>
      <c r="E4" s="36"/>
    </row>
    <row r="5" spans="1:8">
      <c r="A5" s="340" t="s">
        <v>482</v>
      </c>
      <c r="B5" s="42" t="s">
        <v>286</v>
      </c>
      <c r="C5" s="42"/>
      <c r="D5" s="42"/>
      <c r="E5" s="42"/>
    </row>
    <row r="6" spans="1:8">
      <c r="A6" s="36"/>
      <c r="B6" s="42"/>
      <c r="C6" s="42"/>
      <c r="D6" s="42"/>
      <c r="E6" s="42"/>
    </row>
    <row r="7" spans="1:8">
      <c r="A7" s="36"/>
      <c r="B7" s="42"/>
      <c r="C7" s="42"/>
      <c r="D7" s="42" t="s">
        <v>287</v>
      </c>
      <c r="E7" s="42"/>
    </row>
    <row r="8" spans="1:8" ht="15.75">
      <c r="B8" s="68"/>
      <c r="C8" s="68"/>
      <c r="D8" s="68"/>
      <c r="E8" s="68"/>
    </row>
    <row r="9" spans="1:8" ht="12.75" customHeight="1"/>
    <row r="10" spans="1:8">
      <c r="A10" s="695" t="s">
        <v>288</v>
      </c>
      <c r="B10" s="695"/>
      <c r="C10" s="695"/>
      <c r="D10" s="695"/>
      <c r="E10" s="306" t="s">
        <v>59</v>
      </c>
      <c r="F10" s="306" t="s">
        <v>62</v>
      </c>
    </row>
    <row r="11" spans="1:8">
      <c r="A11" s="36"/>
      <c r="B11" s="36"/>
      <c r="C11" s="36"/>
      <c r="D11" s="36"/>
      <c r="E11" s="36"/>
    </row>
    <row r="12" spans="1:8" ht="12.75" customHeight="1">
      <c r="A12" s="36"/>
      <c r="B12" s="36"/>
      <c r="C12" s="36"/>
      <c r="D12" s="36"/>
      <c r="E12" s="36"/>
    </row>
    <row r="13" spans="1:8" ht="12.75" customHeight="1">
      <c r="A13" s="695" t="s">
        <v>289</v>
      </c>
      <c r="B13" s="695"/>
      <c r="C13" s="695"/>
      <c r="D13" s="695"/>
      <c r="E13" s="70">
        <v>53753</v>
      </c>
      <c r="F13" s="70">
        <v>12167</v>
      </c>
    </row>
    <row r="14" spans="1:8">
      <c r="A14" s="698" t="s">
        <v>468</v>
      </c>
      <c r="B14" s="699"/>
      <c r="C14" s="699"/>
      <c r="D14" s="700"/>
      <c r="E14" s="70">
        <v>122104</v>
      </c>
      <c r="F14" s="70">
        <v>12359</v>
      </c>
    </row>
    <row r="15" spans="1:8">
      <c r="A15" s="695" t="s">
        <v>290</v>
      </c>
      <c r="B15" s="695"/>
      <c r="C15" s="695"/>
      <c r="D15" s="695"/>
      <c r="E15" s="70">
        <v>5375</v>
      </c>
      <c r="F15" s="70">
        <v>1217</v>
      </c>
    </row>
    <row r="16" spans="1:8">
      <c r="A16" s="698" t="s">
        <v>469</v>
      </c>
      <c r="B16" s="699"/>
      <c r="C16" s="699"/>
      <c r="D16" s="700"/>
      <c r="E16" s="280">
        <v>12210</v>
      </c>
      <c r="F16" s="280">
        <v>1235</v>
      </c>
    </row>
    <row r="17" spans="1:5" ht="12.75" customHeight="1">
      <c r="A17" s="71" t="s">
        <v>291</v>
      </c>
    </row>
    <row r="18" spans="1:5" ht="12.75" customHeight="1">
      <c r="A18" s="71"/>
    </row>
    <row r="19" spans="1:5" ht="12.75" customHeight="1"/>
    <row r="20" spans="1:5" ht="15" customHeight="1">
      <c r="A20" s="701" t="s">
        <v>292</v>
      </c>
      <c r="B20" s="696"/>
      <c r="C20" s="696"/>
      <c r="D20" s="696"/>
      <c r="E20" s="306" t="s">
        <v>293</v>
      </c>
    </row>
    <row r="21" spans="1:5" ht="15" customHeight="1">
      <c r="A21" s="701"/>
      <c r="B21" s="702" t="s">
        <v>294</v>
      </c>
      <c r="C21" s="702"/>
      <c r="D21" s="702"/>
      <c r="E21" s="306" t="s">
        <v>295</v>
      </c>
    </row>
    <row r="22" spans="1:5" ht="15" customHeight="1">
      <c r="A22" s="701"/>
      <c r="B22" s="696"/>
      <c r="C22" s="696"/>
      <c r="D22" s="696"/>
      <c r="E22" s="306">
        <v>10766</v>
      </c>
    </row>
    <row r="23" spans="1:5" ht="15" customHeight="1">
      <c r="A23" s="306">
        <v>1</v>
      </c>
      <c r="B23" s="695" t="s">
        <v>296</v>
      </c>
      <c r="C23" s="695"/>
      <c r="D23" s="695"/>
      <c r="E23" s="72"/>
    </row>
    <row r="24" spans="1:5" ht="15" customHeight="1">
      <c r="A24" s="696">
        <v>2</v>
      </c>
      <c r="B24" s="697" t="s">
        <v>297</v>
      </c>
      <c r="C24" s="697"/>
      <c r="D24" s="697"/>
      <c r="E24" s="72"/>
    </row>
    <row r="25" spans="1:5" ht="15" customHeight="1">
      <c r="A25" s="696"/>
      <c r="B25" s="697"/>
      <c r="C25" s="697"/>
      <c r="D25" s="697"/>
      <c r="E25" s="72">
        <f>SUM(E20:E24)</f>
        <v>10766</v>
      </c>
    </row>
    <row r="26" spans="1:5" ht="15" customHeight="1">
      <c r="A26" s="696">
        <v>3</v>
      </c>
      <c r="B26" s="697" t="s">
        <v>298</v>
      </c>
      <c r="C26" s="697"/>
      <c r="D26" s="697"/>
      <c r="E26" s="72"/>
    </row>
    <row r="27" spans="1:5" ht="15" customHeight="1">
      <c r="A27" s="696"/>
      <c r="B27" s="697"/>
      <c r="C27" s="697"/>
      <c r="D27" s="697"/>
      <c r="E27" s="72"/>
    </row>
    <row r="28" spans="1:5" ht="15" customHeight="1">
      <c r="A28" s="306">
        <v>4</v>
      </c>
      <c r="B28" s="695" t="s">
        <v>299</v>
      </c>
      <c r="C28" s="695"/>
      <c r="D28" s="695"/>
      <c r="E28" s="72"/>
    </row>
    <row r="29" spans="1:5" ht="15" customHeight="1">
      <c r="A29" s="696">
        <v>5</v>
      </c>
      <c r="B29" s="697" t="s">
        <v>300</v>
      </c>
      <c r="C29" s="697"/>
      <c r="D29" s="697"/>
      <c r="E29" s="72"/>
    </row>
    <row r="30" spans="1:5" ht="17.25" customHeight="1">
      <c r="A30" s="696"/>
      <c r="B30" s="697"/>
      <c r="C30" s="697"/>
      <c r="D30" s="697"/>
      <c r="E30" s="72"/>
    </row>
    <row r="31" spans="1:5">
      <c r="A31" s="306">
        <v>6</v>
      </c>
      <c r="B31" s="695" t="s">
        <v>301</v>
      </c>
      <c r="C31" s="695"/>
      <c r="D31" s="695"/>
      <c r="E31" s="72">
        <v>41966</v>
      </c>
    </row>
    <row r="32" spans="1:5">
      <c r="A32" s="306">
        <v>7</v>
      </c>
      <c r="B32" s="695" t="s">
        <v>302</v>
      </c>
      <c r="C32" s="695"/>
      <c r="D32" s="695"/>
      <c r="E32" s="72"/>
    </row>
    <row r="33" spans="1:9" ht="15.75">
      <c r="A33" s="72"/>
      <c r="B33" s="703" t="s">
        <v>123</v>
      </c>
      <c r="C33" s="703"/>
      <c r="D33" s="703"/>
      <c r="E33" s="72"/>
    </row>
    <row r="35" spans="1:9" ht="12.75" customHeight="1">
      <c r="B35" s="71" t="s">
        <v>303</v>
      </c>
      <c r="C35" s="71"/>
      <c r="D35" s="71"/>
      <c r="E35" s="71"/>
    </row>
    <row r="36" spans="1:9">
      <c r="B36" s="71" t="s">
        <v>304</v>
      </c>
      <c r="C36" s="71"/>
      <c r="D36" s="71"/>
      <c r="E36" s="71"/>
    </row>
    <row r="37" spans="1:9">
      <c r="B37" s="71"/>
      <c r="C37" s="71"/>
      <c r="D37" s="71"/>
      <c r="E37" s="71"/>
    </row>
    <row r="38" spans="1:9">
      <c r="A38" s="694" t="s">
        <v>305</v>
      </c>
      <c r="B38" s="694"/>
      <c r="C38" s="694"/>
      <c r="D38" s="694"/>
    </row>
    <row r="41" spans="1:9">
      <c r="E41" t="s">
        <v>306</v>
      </c>
    </row>
    <row r="42" spans="1:9">
      <c r="E42" t="s">
        <v>307</v>
      </c>
    </row>
    <row r="48" spans="1:9">
      <c r="A48" s="356" t="s">
        <v>463</v>
      </c>
      <c r="B48" s="357"/>
      <c r="C48" s="357"/>
      <c r="D48" s="357"/>
      <c r="E48" s="357"/>
      <c r="F48" s="526"/>
      <c r="G48" s="526"/>
      <c r="H48" s="526"/>
      <c r="I48" s="526"/>
    </row>
    <row r="49" spans="1:6">
      <c r="A49" s="356" t="s">
        <v>505</v>
      </c>
      <c r="B49" s="357"/>
      <c r="C49" s="357"/>
      <c r="D49" s="357"/>
      <c r="E49" s="526"/>
      <c r="F49" s="526"/>
    </row>
  </sheetData>
  <sheetProtection selectLockedCells="1" selectUnlockedCells="1"/>
  <mergeCells count="24">
    <mergeCell ref="A1:H1"/>
    <mergeCell ref="A13:D13"/>
    <mergeCell ref="A14:D14"/>
    <mergeCell ref="B20:D20"/>
    <mergeCell ref="A26:A27"/>
    <mergeCell ref="B26:D27"/>
    <mergeCell ref="A10:D10"/>
    <mergeCell ref="A15:D15"/>
    <mergeCell ref="A16:D16"/>
    <mergeCell ref="A20:A22"/>
    <mergeCell ref="B21:D21"/>
    <mergeCell ref="B22:D22"/>
    <mergeCell ref="A38:D38"/>
    <mergeCell ref="A49:F49"/>
    <mergeCell ref="B23:D23"/>
    <mergeCell ref="A24:A25"/>
    <mergeCell ref="B24:D25"/>
    <mergeCell ref="A29:A30"/>
    <mergeCell ref="B29:D30"/>
    <mergeCell ref="A48:I48"/>
    <mergeCell ref="B28:D28"/>
    <mergeCell ref="B31:D31"/>
    <mergeCell ref="B32:D32"/>
    <mergeCell ref="B33:D33"/>
  </mergeCells>
  <pageMargins left="0.57013888888888886" right="0.19652777777777777" top="0.39374999999999999" bottom="0.39374999999999999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13"/>
  <sheetViews>
    <sheetView topLeftCell="A91" workbookViewId="0">
      <selection activeCell="B113" sqref="B113:D113"/>
    </sheetView>
  </sheetViews>
  <sheetFormatPr defaultColWidth="11.5703125" defaultRowHeight="12.75"/>
  <cols>
    <col min="1" max="2" width="11.5703125" style="1"/>
    <col min="3" max="3" width="11.5703125" style="1" customWidth="1"/>
    <col min="4" max="4" width="56.7109375" style="1" customWidth="1"/>
    <col min="5" max="5" width="19.140625" style="1" customWidth="1"/>
    <col min="6" max="6" width="14.85546875" style="1" customWidth="1"/>
    <col min="7" max="7" width="11.140625" style="1" customWidth="1"/>
    <col min="8" max="8" width="13.140625" style="1" customWidth="1"/>
    <col min="9" max="9" width="11.5703125" style="1"/>
    <col min="10" max="10" width="11.140625" style="1" bestFit="1" customWidth="1"/>
    <col min="11" max="16384" width="11.5703125" style="1"/>
  </cols>
  <sheetData>
    <row r="1" spans="1:16" ht="12.75" customHeight="1">
      <c r="A1" s="343" t="s">
        <v>491</v>
      </c>
      <c r="B1" s="344"/>
      <c r="C1" s="344"/>
      <c r="D1" s="344"/>
      <c r="E1" s="344"/>
      <c r="F1" s="344"/>
      <c r="G1" s="344"/>
    </row>
    <row r="2" spans="1:16">
      <c r="A2" s="360"/>
      <c r="B2" s="360"/>
      <c r="C2" s="360"/>
      <c r="D2" s="360"/>
      <c r="E2" s="360"/>
      <c r="F2" s="360"/>
      <c r="G2" s="360"/>
    </row>
    <row r="3" spans="1:16" ht="12.75" customHeight="1">
      <c r="A3" s="372" t="s">
        <v>436</v>
      </c>
      <c r="B3" s="372"/>
      <c r="C3" s="372"/>
      <c r="D3" s="372"/>
      <c r="E3" s="372"/>
      <c r="F3" s="372"/>
      <c r="G3" s="372"/>
      <c r="H3" s="372"/>
      <c r="I3" s="372"/>
      <c r="J3" s="372"/>
    </row>
    <row r="4" spans="1:16" ht="12.75" customHeight="1">
      <c r="A4" s="373" t="s">
        <v>488</v>
      </c>
      <c r="B4" s="373"/>
      <c r="C4" s="373"/>
      <c r="D4" s="373"/>
      <c r="E4" s="373"/>
      <c r="F4" s="373"/>
      <c r="G4" s="373"/>
      <c r="H4" s="373"/>
      <c r="I4" s="374"/>
      <c r="J4" s="373"/>
    </row>
    <row r="5" spans="1:16" ht="12.75" customHeight="1">
      <c r="A5" s="361" t="s">
        <v>57</v>
      </c>
      <c r="B5" s="362"/>
      <c r="C5" s="362"/>
      <c r="D5" s="362"/>
      <c r="E5" s="362"/>
      <c r="F5" s="362"/>
      <c r="G5" s="362"/>
      <c r="H5" s="219"/>
      <c r="I5" s="219"/>
      <c r="J5" s="219"/>
      <c r="K5" s="92"/>
      <c r="L5" s="92"/>
      <c r="M5" s="92"/>
      <c r="N5" s="92"/>
      <c r="O5" s="92"/>
      <c r="P5" s="92"/>
    </row>
    <row r="6" spans="1:16" ht="12.75" customHeight="1" thickBot="1">
      <c r="A6" s="226"/>
      <c r="B6" s="226"/>
      <c r="C6" s="226"/>
      <c r="D6" s="226"/>
      <c r="E6" s="226"/>
      <c r="F6" s="226"/>
      <c r="G6" s="226"/>
      <c r="H6" s="219"/>
      <c r="I6" s="219"/>
      <c r="J6" s="310" t="s">
        <v>56</v>
      </c>
    </row>
    <row r="7" spans="1:16" ht="13.5" customHeight="1" thickBot="1">
      <c r="A7" s="375" t="s">
        <v>58</v>
      </c>
      <c r="B7" s="376"/>
      <c r="C7" s="376"/>
      <c r="D7" s="377"/>
      <c r="E7" s="384" t="s">
        <v>407</v>
      </c>
      <c r="F7" s="385"/>
      <c r="G7" s="386"/>
      <c r="H7" s="384" t="s">
        <v>489</v>
      </c>
      <c r="I7" s="385"/>
      <c r="J7" s="386"/>
    </row>
    <row r="8" spans="1:16" ht="15" customHeight="1">
      <c r="A8" s="378"/>
      <c r="B8" s="379"/>
      <c r="C8" s="379"/>
      <c r="D8" s="380"/>
      <c r="E8" s="387" t="s">
        <v>59</v>
      </c>
      <c r="F8" s="389" t="s">
        <v>62</v>
      </c>
      <c r="G8" s="391" t="s">
        <v>61</v>
      </c>
      <c r="H8" s="391" t="s">
        <v>59</v>
      </c>
      <c r="I8" s="389" t="s">
        <v>62</v>
      </c>
      <c r="J8" s="391" t="s">
        <v>61</v>
      </c>
    </row>
    <row r="9" spans="1:16" ht="12.75" customHeight="1" thickBot="1">
      <c r="A9" s="381"/>
      <c r="B9" s="382"/>
      <c r="C9" s="382"/>
      <c r="D9" s="383"/>
      <c r="E9" s="388"/>
      <c r="F9" s="390"/>
      <c r="G9" s="392"/>
      <c r="H9" s="392"/>
      <c r="I9" s="390"/>
      <c r="J9" s="392"/>
    </row>
    <row r="10" spans="1:16" ht="12.75" customHeight="1">
      <c r="A10" s="363" t="s">
        <v>63</v>
      </c>
      <c r="B10" s="364"/>
      <c r="C10" s="364"/>
      <c r="D10" s="365"/>
      <c r="E10" s="130">
        <v>3374</v>
      </c>
      <c r="F10" s="131">
        <v>628</v>
      </c>
      <c r="G10" s="131">
        <f>SUM(E10:F10)</f>
        <v>4002</v>
      </c>
      <c r="H10" s="131">
        <v>7910</v>
      </c>
      <c r="I10" s="131">
        <v>628</v>
      </c>
      <c r="J10" s="131">
        <f>SUM(H10:I10)</f>
        <v>8538</v>
      </c>
    </row>
    <row r="11" spans="1:16" ht="12.75" customHeight="1">
      <c r="A11" s="366" t="s">
        <v>64</v>
      </c>
      <c r="B11" s="367"/>
      <c r="C11" s="367"/>
      <c r="D11" s="368"/>
      <c r="E11" s="311"/>
      <c r="F11" s="312"/>
      <c r="G11" s="131"/>
      <c r="H11" s="312">
        <v>3850</v>
      </c>
      <c r="I11" s="312"/>
      <c r="J11" s="312">
        <f>SUM(H11:I11)</f>
        <v>3850</v>
      </c>
    </row>
    <row r="12" spans="1:16" ht="15" customHeight="1">
      <c r="A12" s="369" t="s">
        <v>65</v>
      </c>
      <c r="B12" s="370"/>
      <c r="C12" s="370"/>
      <c r="D12" s="371"/>
      <c r="E12" s="311">
        <v>3374</v>
      </c>
      <c r="F12" s="312">
        <v>628</v>
      </c>
      <c r="G12" s="131">
        <f t="shared" ref="G12:G64" si="0">SUM(E12:F12)</f>
        <v>4002</v>
      </c>
      <c r="H12" s="312">
        <v>4060</v>
      </c>
      <c r="I12" s="312">
        <v>628</v>
      </c>
      <c r="J12" s="312">
        <f>SUM(H12:I12)</f>
        <v>4688</v>
      </c>
    </row>
    <row r="13" spans="1:16" ht="15" customHeight="1">
      <c r="A13" s="366" t="s">
        <v>66</v>
      </c>
      <c r="B13" s="367"/>
      <c r="C13" s="367"/>
      <c r="D13" s="368"/>
      <c r="E13" s="311">
        <v>3374</v>
      </c>
      <c r="F13" s="312">
        <v>628</v>
      </c>
      <c r="G13" s="131">
        <f t="shared" si="0"/>
        <v>4002</v>
      </c>
      <c r="H13" s="312">
        <v>4060</v>
      </c>
      <c r="I13" s="312">
        <v>628</v>
      </c>
      <c r="J13" s="312">
        <f>SUM(H13:I13)</f>
        <v>4688</v>
      </c>
    </row>
    <row r="14" spans="1:16" ht="15" customHeight="1">
      <c r="A14" s="366" t="s">
        <v>67</v>
      </c>
      <c r="B14" s="367"/>
      <c r="C14" s="367"/>
      <c r="D14" s="368"/>
      <c r="E14" s="311"/>
      <c r="F14" s="312"/>
      <c r="G14" s="131"/>
      <c r="H14" s="312"/>
      <c r="I14" s="312"/>
      <c r="J14" s="312"/>
    </row>
    <row r="15" spans="1:16" ht="15" customHeight="1">
      <c r="A15" s="366" t="s">
        <v>490</v>
      </c>
      <c r="B15" s="367"/>
      <c r="C15" s="367"/>
      <c r="D15" s="368"/>
      <c r="E15" s="311"/>
      <c r="F15" s="312"/>
      <c r="G15" s="131"/>
      <c r="H15" s="312"/>
      <c r="I15" s="312"/>
      <c r="J15" s="312"/>
    </row>
    <row r="16" spans="1:16" ht="15" customHeight="1">
      <c r="A16" s="366" t="s">
        <v>69</v>
      </c>
      <c r="B16" s="367"/>
      <c r="C16" s="367"/>
      <c r="D16" s="368"/>
      <c r="E16" s="311"/>
      <c r="F16" s="312"/>
      <c r="G16" s="131"/>
      <c r="H16" s="312"/>
      <c r="I16" s="312"/>
      <c r="J16" s="312"/>
    </row>
    <row r="17" spans="1:10" ht="12.75" customHeight="1">
      <c r="A17" s="393"/>
      <c r="B17" s="394"/>
      <c r="C17" s="394"/>
      <c r="D17" s="395"/>
      <c r="E17" s="311"/>
      <c r="F17" s="312"/>
      <c r="G17" s="131"/>
      <c r="H17" s="312"/>
      <c r="I17" s="312"/>
      <c r="J17" s="312"/>
    </row>
    <row r="18" spans="1:10" ht="12.75" customHeight="1">
      <c r="A18" s="396" t="s">
        <v>70</v>
      </c>
      <c r="B18" s="397"/>
      <c r="C18" s="397"/>
      <c r="D18" s="398"/>
      <c r="E18" s="132">
        <v>7126</v>
      </c>
      <c r="F18" s="133"/>
      <c r="G18" s="131">
        <f t="shared" si="0"/>
        <v>7126</v>
      </c>
      <c r="H18" s="133">
        <v>1466</v>
      </c>
      <c r="I18" s="133"/>
      <c r="J18" s="133">
        <v>1466</v>
      </c>
    </row>
    <row r="19" spans="1:10" ht="12.75" customHeight="1">
      <c r="A19" s="366" t="s">
        <v>71</v>
      </c>
      <c r="B19" s="367"/>
      <c r="C19" s="367"/>
      <c r="D19" s="368"/>
      <c r="E19" s="311">
        <v>5660</v>
      </c>
      <c r="F19" s="312"/>
      <c r="G19" s="313">
        <f t="shared" si="0"/>
        <v>5660</v>
      </c>
      <c r="H19" s="312"/>
      <c r="I19" s="312"/>
      <c r="J19" s="312"/>
    </row>
    <row r="20" spans="1:10" ht="15" customHeight="1">
      <c r="A20" s="366" t="s">
        <v>72</v>
      </c>
      <c r="B20" s="367"/>
      <c r="C20" s="367"/>
      <c r="D20" s="368"/>
      <c r="E20" s="311"/>
      <c r="F20" s="312"/>
      <c r="G20" s="313"/>
      <c r="H20" s="312"/>
      <c r="I20" s="312"/>
      <c r="J20" s="312"/>
    </row>
    <row r="21" spans="1:10" ht="15" customHeight="1">
      <c r="A21" s="366" t="s">
        <v>73</v>
      </c>
      <c r="B21" s="367"/>
      <c r="C21" s="367"/>
      <c r="D21" s="368"/>
      <c r="E21" s="311">
        <v>2330</v>
      </c>
      <c r="F21" s="312"/>
      <c r="G21" s="313">
        <f t="shared" si="0"/>
        <v>2330</v>
      </c>
      <c r="H21" s="312"/>
      <c r="I21" s="312"/>
      <c r="J21" s="312"/>
    </row>
    <row r="22" spans="1:10" ht="15" customHeight="1">
      <c r="A22" s="366" t="s">
        <v>74</v>
      </c>
      <c r="B22" s="367"/>
      <c r="C22" s="367"/>
      <c r="D22" s="368"/>
      <c r="E22" s="311">
        <v>3330</v>
      </c>
      <c r="F22" s="312"/>
      <c r="G22" s="313">
        <f t="shared" si="0"/>
        <v>3330</v>
      </c>
      <c r="H22" s="312"/>
      <c r="I22" s="312"/>
      <c r="J22" s="312"/>
    </row>
    <row r="23" spans="1:10" ht="12.75" customHeight="1">
      <c r="A23" s="393"/>
      <c r="B23" s="394"/>
      <c r="C23" s="394"/>
      <c r="D23" s="395"/>
      <c r="E23" s="311"/>
      <c r="F23" s="312"/>
      <c r="G23" s="313"/>
      <c r="H23" s="312"/>
      <c r="I23" s="312"/>
      <c r="J23" s="312"/>
    </row>
    <row r="24" spans="1:10" ht="12.75" customHeight="1">
      <c r="A24" s="366" t="s">
        <v>75</v>
      </c>
      <c r="B24" s="367"/>
      <c r="C24" s="367"/>
      <c r="D24" s="368"/>
      <c r="E24" s="311">
        <v>1200</v>
      </c>
      <c r="F24" s="312"/>
      <c r="G24" s="313">
        <f t="shared" si="0"/>
        <v>1200</v>
      </c>
      <c r="H24" s="312">
        <v>1200</v>
      </c>
      <c r="I24" s="312"/>
      <c r="J24" s="312">
        <v>1200</v>
      </c>
    </row>
    <row r="25" spans="1:10" ht="15" customHeight="1">
      <c r="A25" s="366" t="s">
        <v>76</v>
      </c>
      <c r="B25" s="367"/>
      <c r="C25" s="367"/>
      <c r="D25" s="368"/>
      <c r="E25" s="311">
        <v>1200</v>
      </c>
      <c r="F25" s="312"/>
      <c r="G25" s="313">
        <f t="shared" si="0"/>
        <v>1200</v>
      </c>
      <c r="H25" s="312">
        <v>1200</v>
      </c>
      <c r="I25" s="312"/>
      <c r="J25" s="312">
        <v>1200</v>
      </c>
    </row>
    <row r="26" spans="1:10" ht="15" customHeight="1">
      <c r="A26" s="366" t="s">
        <v>77</v>
      </c>
      <c r="B26" s="367"/>
      <c r="C26" s="367"/>
      <c r="D26" s="368"/>
      <c r="E26" s="311" t="s">
        <v>199</v>
      </c>
      <c r="F26" s="312"/>
      <c r="G26" s="313"/>
      <c r="H26" s="312" t="s">
        <v>199</v>
      </c>
      <c r="I26" s="312"/>
      <c r="J26" s="312" t="s">
        <v>199</v>
      </c>
    </row>
    <row r="27" spans="1:10" ht="15" customHeight="1">
      <c r="A27" s="366" t="s">
        <v>78</v>
      </c>
      <c r="B27" s="367"/>
      <c r="C27" s="367"/>
      <c r="D27" s="368"/>
      <c r="E27" s="311">
        <v>266</v>
      </c>
      <c r="F27" s="312"/>
      <c r="G27" s="313">
        <f t="shared" si="0"/>
        <v>266</v>
      </c>
      <c r="H27" s="312">
        <v>266</v>
      </c>
      <c r="I27" s="312"/>
      <c r="J27" s="312">
        <v>266</v>
      </c>
    </row>
    <row r="28" spans="1:10" ht="12.75" customHeight="1">
      <c r="A28" s="393"/>
      <c r="B28" s="394"/>
      <c r="C28" s="394"/>
      <c r="D28" s="395"/>
      <c r="E28" s="311"/>
      <c r="F28" s="312"/>
      <c r="G28" s="131"/>
      <c r="H28" s="312"/>
      <c r="I28" s="312"/>
      <c r="J28" s="312"/>
    </row>
    <row r="29" spans="1:10" ht="12.75" customHeight="1">
      <c r="A29" s="399" t="s">
        <v>79</v>
      </c>
      <c r="B29" s="400"/>
      <c r="C29" s="400"/>
      <c r="D29" s="401"/>
      <c r="E29" s="132">
        <v>36253</v>
      </c>
      <c r="F29" s="133"/>
      <c r="G29" s="131">
        <f t="shared" si="0"/>
        <v>36253</v>
      </c>
      <c r="H29" s="133">
        <v>37640</v>
      </c>
      <c r="I29" s="133"/>
      <c r="J29" s="133">
        <f>SUM(J30:J41)</f>
        <v>37640</v>
      </c>
    </row>
    <row r="30" spans="1:10" ht="15" customHeight="1">
      <c r="A30" s="366" t="s">
        <v>80</v>
      </c>
      <c r="B30" s="367"/>
      <c r="C30" s="367"/>
      <c r="D30" s="368"/>
      <c r="E30" s="311">
        <v>15810</v>
      </c>
      <c r="F30" s="312"/>
      <c r="G30" s="313">
        <f t="shared" si="0"/>
        <v>15810</v>
      </c>
      <c r="H30" s="312">
        <v>16336</v>
      </c>
      <c r="I30" s="312"/>
      <c r="J30" s="312">
        <v>16336</v>
      </c>
    </row>
    <row r="31" spans="1:10" ht="15" customHeight="1">
      <c r="A31" s="417" t="s">
        <v>81</v>
      </c>
      <c r="B31" s="418"/>
      <c r="C31" s="418"/>
      <c r="D31" s="419"/>
      <c r="E31" s="311">
        <v>5408</v>
      </c>
      <c r="F31" s="312"/>
      <c r="G31" s="313">
        <f t="shared" si="0"/>
        <v>5408</v>
      </c>
      <c r="H31" s="312">
        <v>5408</v>
      </c>
      <c r="I31" s="312"/>
      <c r="J31" s="312">
        <v>5408</v>
      </c>
    </row>
    <row r="32" spans="1:10" ht="15" customHeight="1">
      <c r="A32" s="366" t="s">
        <v>82</v>
      </c>
      <c r="B32" s="367"/>
      <c r="C32" s="367"/>
      <c r="D32" s="368"/>
      <c r="E32" s="311">
        <v>684</v>
      </c>
      <c r="F32" s="312"/>
      <c r="G32" s="313">
        <f t="shared" si="0"/>
        <v>684</v>
      </c>
      <c r="H32" s="312">
        <v>684</v>
      </c>
      <c r="I32" s="312"/>
      <c r="J32" s="312">
        <v>684</v>
      </c>
    </row>
    <row r="33" spans="1:10" ht="15" customHeight="1">
      <c r="A33" s="420" t="s">
        <v>83</v>
      </c>
      <c r="B33" s="421"/>
      <c r="C33" s="421"/>
      <c r="D33" s="422"/>
      <c r="E33" s="311">
        <v>918</v>
      </c>
      <c r="F33" s="312"/>
      <c r="G33" s="313">
        <f t="shared" si="0"/>
        <v>918</v>
      </c>
      <c r="H33" s="312">
        <v>918</v>
      </c>
      <c r="I33" s="312"/>
      <c r="J33" s="312">
        <v>918</v>
      </c>
    </row>
    <row r="34" spans="1:10" ht="15" customHeight="1">
      <c r="A34" s="423" t="s">
        <v>84</v>
      </c>
      <c r="B34" s="424"/>
      <c r="C34" s="424"/>
      <c r="D34" s="425"/>
      <c r="E34" s="311"/>
      <c r="F34" s="312"/>
      <c r="G34" s="313"/>
      <c r="H34" s="312"/>
      <c r="I34" s="312"/>
      <c r="J34" s="312"/>
    </row>
    <row r="35" spans="1:10" ht="15" customHeight="1">
      <c r="A35" s="420" t="s">
        <v>85</v>
      </c>
      <c r="B35" s="421"/>
      <c r="C35" s="421"/>
      <c r="D35" s="422"/>
      <c r="E35" s="311">
        <v>8758</v>
      </c>
      <c r="F35" s="312"/>
      <c r="G35" s="313">
        <f t="shared" si="0"/>
        <v>8758</v>
      </c>
      <c r="H35" s="312">
        <v>8768</v>
      </c>
      <c r="I35" s="312"/>
      <c r="J35" s="312">
        <v>8768</v>
      </c>
    </row>
    <row r="36" spans="1:10" ht="15" customHeight="1">
      <c r="A36" s="420" t="s">
        <v>86</v>
      </c>
      <c r="B36" s="421"/>
      <c r="C36" s="421"/>
      <c r="D36" s="422"/>
      <c r="E36" s="311">
        <v>3793</v>
      </c>
      <c r="F36" s="312"/>
      <c r="G36" s="313">
        <f t="shared" si="0"/>
        <v>3793</v>
      </c>
      <c r="H36" s="312">
        <v>3793</v>
      </c>
      <c r="I36" s="312"/>
      <c r="J36" s="312">
        <v>3793</v>
      </c>
    </row>
    <row r="37" spans="1:10" ht="15" customHeight="1">
      <c r="A37" s="420" t="s">
        <v>87</v>
      </c>
      <c r="B37" s="421"/>
      <c r="C37" s="421"/>
      <c r="D37" s="422"/>
      <c r="E37" s="311"/>
      <c r="F37" s="312"/>
      <c r="G37" s="131"/>
      <c r="H37" s="312"/>
      <c r="I37" s="312"/>
      <c r="J37" s="312"/>
    </row>
    <row r="38" spans="1:10" ht="15" customHeight="1">
      <c r="A38" s="423" t="s">
        <v>88</v>
      </c>
      <c r="B38" s="424"/>
      <c r="C38" s="424"/>
      <c r="D38" s="425"/>
      <c r="E38" s="311"/>
      <c r="F38" s="312"/>
      <c r="G38" s="131"/>
      <c r="H38" s="312"/>
      <c r="I38" s="312"/>
      <c r="J38" s="312"/>
    </row>
    <row r="39" spans="1:10" ht="15" customHeight="1">
      <c r="A39" s="420" t="s">
        <v>89</v>
      </c>
      <c r="B39" s="421"/>
      <c r="C39" s="421"/>
      <c r="D39" s="422"/>
      <c r="E39" s="311">
        <v>882</v>
      </c>
      <c r="F39" s="312"/>
      <c r="G39" s="313">
        <f t="shared" si="0"/>
        <v>882</v>
      </c>
      <c r="H39" s="312">
        <v>882</v>
      </c>
      <c r="I39" s="312"/>
      <c r="J39" s="312">
        <v>882</v>
      </c>
    </row>
    <row r="40" spans="1:10" ht="15" customHeight="1">
      <c r="A40" s="423" t="s">
        <v>90</v>
      </c>
      <c r="B40" s="424"/>
      <c r="C40" s="424"/>
      <c r="D40" s="425"/>
      <c r="E40" s="311"/>
      <c r="F40" s="312"/>
      <c r="G40" s="131"/>
      <c r="H40" s="312"/>
      <c r="I40" s="312"/>
      <c r="J40" s="312"/>
    </row>
    <row r="41" spans="1:10" ht="15.75" customHeight="1">
      <c r="A41" s="459" t="s">
        <v>411</v>
      </c>
      <c r="B41" s="460"/>
      <c r="C41" s="460"/>
      <c r="D41" s="461"/>
      <c r="E41" s="311"/>
      <c r="F41" s="312"/>
      <c r="G41" s="131"/>
      <c r="H41" s="312">
        <v>851</v>
      </c>
      <c r="I41" s="312"/>
      <c r="J41" s="312">
        <v>851</v>
      </c>
    </row>
    <row r="42" spans="1:10" ht="15.75" customHeight="1">
      <c r="A42" s="462"/>
      <c r="B42" s="463"/>
      <c r="C42" s="463"/>
      <c r="D42" s="464"/>
      <c r="E42" s="311"/>
      <c r="F42" s="314"/>
      <c r="G42" s="131"/>
      <c r="H42" s="312"/>
      <c r="I42" s="314"/>
      <c r="J42" s="312"/>
    </row>
    <row r="43" spans="1:10" ht="15.75" customHeight="1">
      <c r="A43" s="465" t="s">
        <v>91</v>
      </c>
      <c r="B43" s="466"/>
      <c r="C43" s="466"/>
      <c r="D43" s="467"/>
      <c r="E43" s="132">
        <v>0</v>
      </c>
      <c r="F43" s="134">
        <v>0</v>
      </c>
      <c r="G43" s="131">
        <f t="shared" si="0"/>
        <v>0</v>
      </c>
      <c r="H43" s="133">
        <v>34</v>
      </c>
      <c r="I43" s="134">
        <v>0</v>
      </c>
      <c r="J43" s="133">
        <v>34</v>
      </c>
    </row>
    <row r="44" spans="1:10" ht="12.75" customHeight="1">
      <c r="A44" s="468"/>
      <c r="B44" s="469"/>
      <c r="C44" s="469"/>
      <c r="D44" s="470"/>
      <c r="E44" s="311"/>
      <c r="F44" s="312"/>
      <c r="G44" s="131"/>
      <c r="H44" s="312"/>
      <c r="I44" s="312"/>
      <c r="J44" s="312"/>
    </row>
    <row r="45" spans="1:10" ht="15" customHeight="1">
      <c r="A45" s="465" t="s">
        <v>92</v>
      </c>
      <c r="B45" s="466"/>
      <c r="C45" s="466"/>
      <c r="D45" s="467"/>
      <c r="E45" s="132">
        <v>4500</v>
      </c>
      <c r="F45" s="133"/>
      <c r="G45" s="131">
        <f t="shared" si="0"/>
        <v>4500</v>
      </c>
      <c r="H45" s="133">
        <f>SUM(H46:H47)</f>
        <v>5529</v>
      </c>
      <c r="I45" s="133"/>
      <c r="J45" s="133">
        <f>SUM(J46:J47)</f>
        <v>5529</v>
      </c>
    </row>
    <row r="46" spans="1:10" ht="15" customHeight="1">
      <c r="A46" s="366" t="s">
        <v>93</v>
      </c>
      <c r="B46" s="367"/>
      <c r="C46" s="367"/>
      <c r="D46" s="368"/>
      <c r="E46" s="311">
        <v>4500</v>
      </c>
      <c r="F46" s="312"/>
      <c r="G46" s="313">
        <f t="shared" si="0"/>
        <v>4500</v>
      </c>
      <c r="H46" s="312">
        <v>4500</v>
      </c>
      <c r="I46" s="312"/>
      <c r="J46" s="312">
        <v>4500</v>
      </c>
    </row>
    <row r="47" spans="1:10" ht="15" customHeight="1">
      <c r="A47" s="411" t="s">
        <v>412</v>
      </c>
      <c r="B47" s="412"/>
      <c r="C47" s="412"/>
      <c r="D47" s="413"/>
      <c r="E47" s="311"/>
      <c r="F47" s="312"/>
      <c r="G47" s="131"/>
      <c r="H47" s="312">
        <v>1029</v>
      </c>
      <c r="I47" s="312"/>
      <c r="J47" s="312">
        <f>SUM(H47:I47)</f>
        <v>1029</v>
      </c>
    </row>
    <row r="48" spans="1:10" ht="12.75" customHeight="1">
      <c r="A48" s="414"/>
      <c r="B48" s="415"/>
      <c r="C48" s="415"/>
      <c r="D48" s="416"/>
      <c r="E48" s="311"/>
      <c r="F48" s="312"/>
      <c r="G48" s="131"/>
      <c r="H48" s="312"/>
      <c r="I48" s="312"/>
      <c r="J48" s="312"/>
    </row>
    <row r="49" spans="1:10" ht="15" customHeight="1">
      <c r="A49" s="396" t="s">
        <v>94</v>
      </c>
      <c r="B49" s="397"/>
      <c r="C49" s="397"/>
      <c r="D49" s="398"/>
      <c r="E49" s="132">
        <v>0</v>
      </c>
      <c r="F49" s="133">
        <v>0</v>
      </c>
      <c r="G49" s="131">
        <f t="shared" si="0"/>
        <v>0</v>
      </c>
      <c r="H49" s="133">
        <v>9733</v>
      </c>
      <c r="I49" s="133">
        <v>0</v>
      </c>
      <c r="J49" s="133">
        <f>SUM(H49:I49)</f>
        <v>9733</v>
      </c>
    </row>
    <row r="50" spans="1:10" ht="12.75" customHeight="1">
      <c r="A50" s="366" t="s">
        <v>413</v>
      </c>
      <c r="B50" s="367"/>
      <c r="C50" s="367"/>
      <c r="D50" s="368"/>
      <c r="E50" s="311"/>
      <c r="F50" s="312"/>
      <c r="G50" s="131"/>
      <c r="H50" s="312">
        <v>9733</v>
      </c>
      <c r="I50" s="312"/>
      <c r="J50" s="312">
        <f>SUM(H50:I50)</f>
        <v>9733</v>
      </c>
    </row>
    <row r="51" spans="1:10" ht="12.75" customHeight="1">
      <c r="A51" s="453"/>
      <c r="B51" s="454"/>
      <c r="C51" s="454"/>
      <c r="D51" s="455"/>
      <c r="E51" s="311"/>
      <c r="F51" s="312"/>
      <c r="G51" s="131"/>
      <c r="H51" s="312"/>
      <c r="I51" s="312"/>
      <c r="J51" s="312"/>
    </row>
    <row r="52" spans="1:10" ht="15.75" customHeight="1">
      <c r="A52" s="435" t="s">
        <v>95</v>
      </c>
      <c r="B52" s="436"/>
      <c r="C52" s="436"/>
      <c r="D52" s="437"/>
      <c r="E52" s="132">
        <v>0</v>
      </c>
      <c r="F52" s="133">
        <v>0</v>
      </c>
      <c r="G52" s="131">
        <f t="shared" si="0"/>
        <v>0</v>
      </c>
      <c r="H52" s="133">
        <v>0</v>
      </c>
      <c r="I52" s="133">
        <v>0</v>
      </c>
      <c r="J52" s="133">
        <v>0</v>
      </c>
    </row>
    <row r="53" spans="1:10" ht="15" customHeight="1">
      <c r="A53" s="456" t="s">
        <v>96</v>
      </c>
      <c r="B53" s="457"/>
      <c r="C53" s="457"/>
      <c r="D53" s="458"/>
      <c r="E53" s="311"/>
      <c r="F53" s="312"/>
      <c r="G53" s="131"/>
      <c r="H53" s="312"/>
      <c r="I53" s="312"/>
      <c r="J53" s="312"/>
    </row>
    <row r="54" spans="1:10" ht="15.75" customHeight="1">
      <c r="A54" s="396" t="s">
        <v>97</v>
      </c>
      <c r="B54" s="397"/>
      <c r="C54" s="397"/>
      <c r="D54" s="398"/>
      <c r="E54" s="132">
        <v>51253</v>
      </c>
      <c r="F54" s="133">
        <v>628</v>
      </c>
      <c r="G54" s="131">
        <f t="shared" si="0"/>
        <v>51881</v>
      </c>
      <c r="H54" s="133">
        <f>SUM(H10,H18,H29,H43,H45,H49,H52)</f>
        <v>62312</v>
      </c>
      <c r="I54" s="133">
        <v>628</v>
      </c>
      <c r="J54" s="133">
        <f>SUM(H54:I54)</f>
        <v>62940</v>
      </c>
    </row>
    <row r="55" spans="1:10" ht="12.75" customHeight="1">
      <c r="A55" s="396"/>
      <c r="B55" s="397"/>
      <c r="C55" s="397"/>
      <c r="D55" s="398"/>
      <c r="E55" s="132"/>
      <c r="F55" s="312"/>
      <c r="G55" s="131"/>
      <c r="H55" s="133"/>
      <c r="I55" s="312"/>
      <c r="J55" s="312"/>
    </row>
    <row r="56" spans="1:10" ht="12.75" customHeight="1">
      <c r="A56" s="426" t="s">
        <v>22</v>
      </c>
      <c r="B56" s="427"/>
      <c r="C56" s="427"/>
      <c r="D56" s="428"/>
      <c r="E56" s="311"/>
      <c r="F56" s="312"/>
      <c r="G56" s="131"/>
      <c r="H56" s="312"/>
      <c r="I56" s="312"/>
      <c r="J56" s="312"/>
    </row>
    <row r="57" spans="1:10" ht="15" customHeight="1">
      <c r="A57" s="417" t="s">
        <v>98</v>
      </c>
      <c r="B57" s="418"/>
      <c r="C57" s="418"/>
      <c r="D57" s="419"/>
      <c r="E57" s="311"/>
      <c r="F57" s="312"/>
      <c r="G57" s="131"/>
      <c r="H57" s="312">
        <v>1637</v>
      </c>
      <c r="I57" s="312">
        <v>127</v>
      </c>
      <c r="J57" s="312">
        <v>1764</v>
      </c>
    </row>
    <row r="58" spans="1:10" ht="15.75" customHeight="1">
      <c r="A58" s="366" t="s">
        <v>99</v>
      </c>
      <c r="B58" s="367"/>
      <c r="C58" s="367"/>
      <c r="D58" s="368"/>
      <c r="E58" s="132"/>
      <c r="F58" s="312">
        <v>10715</v>
      </c>
      <c r="G58" s="313">
        <f t="shared" si="0"/>
        <v>10715</v>
      </c>
      <c r="H58" s="133"/>
      <c r="I58" s="312">
        <v>10766</v>
      </c>
      <c r="J58" s="312">
        <v>10766</v>
      </c>
    </row>
    <row r="59" spans="1:10" ht="15" customHeight="1">
      <c r="A59" s="426" t="s">
        <v>100</v>
      </c>
      <c r="B59" s="427"/>
      <c r="C59" s="427"/>
      <c r="D59" s="428"/>
      <c r="E59" s="311"/>
      <c r="F59" s="312"/>
      <c r="G59" s="131"/>
      <c r="H59" s="312"/>
      <c r="I59" s="312"/>
      <c r="J59" s="312"/>
    </row>
    <row r="60" spans="1:10" ht="12.75" customHeight="1">
      <c r="A60" s="366" t="s">
        <v>48</v>
      </c>
      <c r="B60" s="367"/>
      <c r="C60" s="367"/>
      <c r="D60" s="368"/>
      <c r="E60" s="311"/>
      <c r="F60" s="312"/>
      <c r="G60" s="131"/>
      <c r="H60" s="312"/>
      <c r="I60" s="312"/>
      <c r="J60" s="312"/>
    </row>
    <row r="61" spans="1:10" ht="15.75" customHeight="1">
      <c r="A61" s="366"/>
      <c r="B61" s="367"/>
      <c r="C61" s="367"/>
      <c r="D61" s="368"/>
      <c r="E61" s="311"/>
      <c r="F61" s="312"/>
      <c r="G61" s="131"/>
      <c r="H61" s="312"/>
      <c r="I61" s="312"/>
      <c r="J61" s="312"/>
    </row>
    <row r="62" spans="1:10" ht="12.75" customHeight="1">
      <c r="A62" s="396" t="s">
        <v>101</v>
      </c>
      <c r="B62" s="397"/>
      <c r="C62" s="397"/>
      <c r="D62" s="398"/>
      <c r="E62" s="132"/>
      <c r="F62" s="133">
        <v>10715</v>
      </c>
      <c r="G62" s="131">
        <f t="shared" si="0"/>
        <v>10715</v>
      </c>
      <c r="H62" s="133">
        <v>1637</v>
      </c>
      <c r="I62" s="133">
        <f>SUM(I56:I60)</f>
        <v>10893</v>
      </c>
      <c r="J62" s="133">
        <f>SUM(J56:J60)</f>
        <v>12530</v>
      </c>
    </row>
    <row r="63" spans="1:10" ht="15.75">
      <c r="A63" s="429"/>
      <c r="B63" s="430"/>
      <c r="C63" s="430"/>
      <c r="D63" s="431"/>
      <c r="E63" s="132"/>
      <c r="F63" s="312"/>
      <c r="G63" s="131">
        <f t="shared" si="0"/>
        <v>0</v>
      </c>
      <c r="H63" s="133"/>
      <c r="I63" s="312"/>
      <c r="J63" s="312"/>
    </row>
    <row r="64" spans="1:10" ht="16.5" customHeight="1" thickBot="1">
      <c r="A64" s="402" t="s">
        <v>102</v>
      </c>
      <c r="B64" s="403"/>
      <c r="C64" s="403"/>
      <c r="D64" s="404"/>
      <c r="E64" s="135">
        <v>51253</v>
      </c>
      <c r="F64" s="136">
        <v>11343</v>
      </c>
      <c r="G64" s="131">
        <f t="shared" si="0"/>
        <v>62596</v>
      </c>
      <c r="H64" s="136">
        <f>SUM(H54,H62)</f>
        <v>63949</v>
      </c>
      <c r="I64" s="136">
        <f>SUM(I54,I62)</f>
        <v>11521</v>
      </c>
      <c r="J64" s="136">
        <f>SUM(H64:I64)</f>
        <v>75470</v>
      </c>
    </row>
    <row r="65" spans="1:10" ht="12.75" customHeight="1">
      <c r="A65" s="22"/>
      <c r="B65" s="22"/>
      <c r="C65" s="22"/>
      <c r="D65" s="22"/>
      <c r="E65" s="137"/>
      <c r="F65" s="137"/>
      <c r="G65" s="137"/>
      <c r="H65" s="137"/>
      <c r="I65" s="137"/>
      <c r="J65" s="137"/>
    </row>
    <row r="66" spans="1:10" ht="12.75" customHeight="1">
      <c r="A66" s="22"/>
      <c r="B66" s="22"/>
      <c r="C66" s="22"/>
      <c r="D66" s="22"/>
      <c r="E66" s="137"/>
      <c r="F66" s="137"/>
      <c r="G66" s="137"/>
      <c r="H66" s="137"/>
      <c r="I66" s="137"/>
      <c r="J66" s="137"/>
    </row>
    <row r="67" spans="1:10" ht="12.75" customHeight="1">
      <c r="A67" s="22"/>
      <c r="B67" s="22"/>
      <c r="C67" s="22"/>
      <c r="D67" s="22"/>
      <c r="E67" s="137"/>
      <c r="F67" s="137"/>
      <c r="G67" s="137"/>
      <c r="H67" s="137"/>
      <c r="I67" s="137"/>
      <c r="J67" s="137"/>
    </row>
    <row r="68" spans="1:10" ht="12.75" customHeight="1">
      <c r="A68" s="22"/>
      <c r="B68" s="22"/>
      <c r="C68" s="22"/>
      <c r="D68" s="22"/>
      <c r="E68" s="137"/>
      <c r="F68" s="137"/>
      <c r="G68" s="137"/>
      <c r="H68" s="137"/>
      <c r="I68" s="137"/>
      <c r="J68" s="137"/>
    </row>
    <row r="69" spans="1:10" ht="12.75" customHeight="1">
      <c r="A69" s="22"/>
      <c r="B69" s="22"/>
      <c r="C69" s="22"/>
      <c r="D69" s="22"/>
      <c r="E69" s="137"/>
      <c r="F69" s="137"/>
      <c r="G69" s="137"/>
      <c r="H69" s="137"/>
      <c r="I69" s="137"/>
      <c r="J69" s="137"/>
    </row>
    <row r="70" spans="1:10" ht="12.75" customHeight="1">
      <c r="A70" s="22"/>
      <c r="B70" s="22"/>
      <c r="C70" s="22"/>
      <c r="D70" s="22"/>
      <c r="E70" s="137"/>
      <c r="F70" s="137"/>
      <c r="G70" s="137"/>
      <c r="H70" s="137"/>
      <c r="I70" s="137"/>
      <c r="J70" s="137"/>
    </row>
    <row r="71" spans="1:10" ht="12.75" customHeight="1">
      <c r="A71" s="219"/>
      <c r="B71" s="219"/>
      <c r="C71" s="219"/>
      <c r="D71" s="219"/>
      <c r="E71" s="219"/>
      <c r="F71" s="219"/>
      <c r="G71" s="219"/>
      <c r="H71" s="219"/>
      <c r="I71" s="219"/>
      <c r="J71" s="219"/>
    </row>
    <row r="72" spans="1:10" ht="12.75" customHeight="1">
      <c r="A72" s="373"/>
      <c r="B72" s="373"/>
      <c r="C72" s="373"/>
      <c r="D72" s="373"/>
      <c r="E72" s="373"/>
      <c r="F72" s="373"/>
      <c r="G72" s="219"/>
      <c r="H72" s="219"/>
      <c r="I72" s="219"/>
      <c r="J72" s="219"/>
    </row>
    <row r="73" spans="1:10" ht="12.75" customHeight="1">
      <c r="A73" s="362" t="s">
        <v>103</v>
      </c>
      <c r="B73" s="362"/>
      <c r="C73" s="362"/>
      <c r="D73" s="362"/>
      <c r="E73" s="362"/>
      <c r="F73" s="362"/>
      <c r="G73" s="219"/>
      <c r="H73" s="219"/>
      <c r="I73" s="219"/>
      <c r="J73" s="310"/>
    </row>
    <row r="74" spans="1:10" ht="12.75" customHeight="1">
      <c r="A74" s="315"/>
      <c r="B74" s="315"/>
      <c r="C74" s="315"/>
      <c r="D74" s="315"/>
      <c r="E74" s="315"/>
      <c r="F74" s="315"/>
      <c r="G74" s="219"/>
      <c r="H74" s="219"/>
      <c r="I74" s="219"/>
      <c r="J74" s="310"/>
    </row>
    <row r="75" spans="1:10" ht="12.75" customHeight="1" thickBot="1">
      <c r="A75" s="315"/>
      <c r="B75" s="315"/>
      <c r="C75" s="315"/>
      <c r="D75" s="315"/>
      <c r="E75" s="315"/>
      <c r="F75" s="315"/>
      <c r="G75" s="219"/>
      <c r="H75" s="219"/>
      <c r="I75" s="219"/>
      <c r="J75" s="310" t="s">
        <v>56</v>
      </c>
    </row>
    <row r="76" spans="1:10" ht="12.75" customHeight="1">
      <c r="A76" s="405" t="s">
        <v>58</v>
      </c>
      <c r="B76" s="406"/>
      <c r="C76" s="406"/>
      <c r="D76" s="407"/>
      <c r="E76" s="391" t="s">
        <v>104</v>
      </c>
      <c r="F76" s="389" t="s">
        <v>62</v>
      </c>
      <c r="G76" s="391" t="s">
        <v>61</v>
      </c>
      <c r="H76" s="391" t="s">
        <v>104</v>
      </c>
      <c r="I76" s="389" t="s">
        <v>62</v>
      </c>
      <c r="J76" s="475" t="s">
        <v>61</v>
      </c>
    </row>
    <row r="77" spans="1:10" ht="15.75" customHeight="1" thickBot="1">
      <c r="A77" s="408"/>
      <c r="B77" s="409"/>
      <c r="C77" s="409"/>
      <c r="D77" s="410"/>
      <c r="E77" s="392"/>
      <c r="F77" s="390"/>
      <c r="G77" s="392"/>
      <c r="H77" s="392"/>
      <c r="I77" s="390"/>
      <c r="J77" s="476"/>
    </row>
    <row r="78" spans="1:10" ht="15.75" customHeight="1">
      <c r="A78" s="477" t="s">
        <v>35</v>
      </c>
      <c r="B78" s="478"/>
      <c r="C78" s="478"/>
      <c r="D78" s="479"/>
      <c r="E78" s="138">
        <v>2500</v>
      </c>
      <c r="F78" s="316"/>
      <c r="G78" s="138">
        <v>2500</v>
      </c>
      <c r="H78" s="138">
        <v>2500</v>
      </c>
      <c r="I78" s="317"/>
      <c r="J78" s="139">
        <v>2500</v>
      </c>
    </row>
    <row r="79" spans="1:10" ht="12.75" customHeight="1">
      <c r="A79" s="480" t="s">
        <v>105</v>
      </c>
      <c r="B79" s="481"/>
      <c r="C79" s="481"/>
      <c r="D79" s="482"/>
      <c r="E79" s="318">
        <v>2500</v>
      </c>
      <c r="F79" s="311"/>
      <c r="G79" s="312">
        <v>2500</v>
      </c>
      <c r="H79" s="318">
        <v>2500</v>
      </c>
      <c r="I79" s="312"/>
      <c r="J79" s="319">
        <v>2500</v>
      </c>
    </row>
    <row r="80" spans="1:10" ht="15" customHeight="1">
      <c r="A80" s="441" t="s">
        <v>106</v>
      </c>
      <c r="B80" s="442"/>
      <c r="C80" s="442"/>
      <c r="D80" s="443"/>
      <c r="E80" s="318">
        <v>2500</v>
      </c>
      <c r="F80" s="311"/>
      <c r="G80" s="312">
        <v>2500</v>
      </c>
      <c r="H80" s="318">
        <v>2500</v>
      </c>
      <c r="I80" s="312"/>
      <c r="J80" s="319">
        <v>2500</v>
      </c>
    </row>
    <row r="81" spans="1:10" ht="15" customHeight="1">
      <c r="A81" s="438" t="s">
        <v>107</v>
      </c>
      <c r="B81" s="439"/>
      <c r="C81" s="439"/>
      <c r="D81" s="440"/>
      <c r="E81" s="318"/>
      <c r="F81" s="311"/>
      <c r="G81" s="312"/>
      <c r="H81" s="318"/>
      <c r="I81" s="312"/>
      <c r="J81" s="319"/>
    </row>
    <row r="82" spans="1:10" ht="15" customHeight="1">
      <c r="A82" s="426" t="s">
        <v>108</v>
      </c>
      <c r="B82" s="427"/>
      <c r="C82" s="427"/>
      <c r="D82" s="428"/>
      <c r="E82" s="318"/>
      <c r="F82" s="311"/>
      <c r="G82" s="312"/>
      <c r="H82" s="318"/>
      <c r="I82" s="312"/>
      <c r="J82" s="319"/>
    </row>
    <row r="83" spans="1:10" ht="15" customHeight="1">
      <c r="A83" s="426" t="s">
        <v>109</v>
      </c>
      <c r="B83" s="427"/>
      <c r="C83" s="427"/>
      <c r="D83" s="428"/>
      <c r="E83" s="318"/>
      <c r="F83" s="311"/>
      <c r="G83" s="312"/>
      <c r="H83" s="318"/>
      <c r="I83" s="312"/>
      <c r="J83" s="319"/>
    </row>
    <row r="84" spans="1:10" ht="12.75" customHeight="1">
      <c r="A84" s="441"/>
      <c r="B84" s="442"/>
      <c r="C84" s="442"/>
      <c r="D84" s="443"/>
      <c r="E84" s="318"/>
      <c r="F84" s="311"/>
      <c r="G84" s="312"/>
      <c r="H84" s="318"/>
      <c r="I84" s="312"/>
      <c r="J84" s="319"/>
    </row>
    <row r="85" spans="1:10" ht="15.75" customHeight="1">
      <c r="A85" s="444" t="s">
        <v>110</v>
      </c>
      <c r="B85" s="445"/>
      <c r="C85" s="445"/>
      <c r="D85" s="446"/>
      <c r="E85" s="140">
        <v>0</v>
      </c>
      <c r="F85" s="132">
        <v>0</v>
      </c>
      <c r="G85" s="133">
        <v>0</v>
      </c>
      <c r="H85" s="140">
        <v>0</v>
      </c>
      <c r="I85" s="133">
        <v>0</v>
      </c>
      <c r="J85" s="141">
        <v>0</v>
      </c>
    </row>
    <row r="86" spans="1:10" ht="15.75" customHeight="1">
      <c r="A86" s="447"/>
      <c r="B86" s="448"/>
      <c r="C86" s="448"/>
      <c r="D86" s="449"/>
      <c r="E86" s="318"/>
      <c r="F86" s="311"/>
      <c r="G86" s="312"/>
      <c r="H86" s="318"/>
      <c r="I86" s="312"/>
      <c r="J86" s="319"/>
    </row>
    <row r="87" spans="1:10" ht="12.75" customHeight="1">
      <c r="A87" s="450" t="s">
        <v>111</v>
      </c>
      <c r="B87" s="451"/>
      <c r="C87" s="451"/>
      <c r="D87" s="452"/>
      <c r="E87" s="318"/>
      <c r="F87" s="132">
        <v>824</v>
      </c>
      <c r="G87" s="133">
        <v>824</v>
      </c>
      <c r="H87" s="142">
        <f>SUM(H88:H91)</f>
        <v>40260</v>
      </c>
      <c r="I87" s="133">
        <v>824</v>
      </c>
      <c r="J87" s="141">
        <f>SUM(H87:I87)</f>
        <v>41084</v>
      </c>
    </row>
    <row r="88" spans="1:10" ht="15" customHeight="1">
      <c r="A88" s="366" t="s">
        <v>112</v>
      </c>
      <c r="B88" s="367"/>
      <c r="C88" s="367"/>
      <c r="D88" s="368"/>
      <c r="E88" s="312"/>
      <c r="F88" s="311">
        <v>824</v>
      </c>
      <c r="G88" s="312">
        <v>824</v>
      </c>
      <c r="H88" s="312"/>
      <c r="I88" s="312">
        <v>824</v>
      </c>
      <c r="J88" s="319">
        <v>824</v>
      </c>
    </row>
    <row r="89" spans="1:10" ht="15" customHeight="1">
      <c r="A89" s="411" t="s">
        <v>414</v>
      </c>
      <c r="B89" s="412"/>
      <c r="C89" s="412"/>
      <c r="D89" s="413"/>
      <c r="E89" s="312"/>
      <c r="F89" s="311"/>
      <c r="G89" s="312"/>
      <c r="H89" s="312">
        <v>1521</v>
      </c>
      <c r="I89" s="312"/>
      <c r="J89" s="319">
        <v>1521</v>
      </c>
    </row>
    <row r="90" spans="1:10" ht="15" customHeight="1">
      <c r="A90" s="411" t="s">
        <v>438</v>
      </c>
      <c r="B90" s="412"/>
      <c r="C90" s="412"/>
      <c r="D90" s="413"/>
      <c r="E90" s="312"/>
      <c r="F90" s="311"/>
      <c r="G90" s="312"/>
      <c r="H90" s="312">
        <v>25381</v>
      </c>
      <c r="I90" s="312"/>
      <c r="J90" s="319">
        <f>SUM(H90:I90)</f>
        <v>25381</v>
      </c>
    </row>
    <row r="91" spans="1:10" ht="15" customHeight="1">
      <c r="A91" s="432" t="s">
        <v>439</v>
      </c>
      <c r="B91" s="433"/>
      <c r="C91" s="433"/>
      <c r="D91" s="434"/>
      <c r="E91" s="312"/>
      <c r="F91" s="311"/>
      <c r="G91" s="312"/>
      <c r="H91" s="312">
        <v>13358</v>
      </c>
      <c r="I91" s="312"/>
      <c r="J91" s="319">
        <f>SUM(H91:I91)</f>
        <v>13358</v>
      </c>
    </row>
    <row r="92" spans="1:10" ht="15.75" customHeight="1">
      <c r="A92" s="435" t="s">
        <v>113</v>
      </c>
      <c r="B92" s="436"/>
      <c r="C92" s="436"/>
      <c r="D92" s="437"/>
      <c r="E92" s="133">
        <v>0</v>
      </c>
      <c r="F92" s="132">
        <v>0</v>
      </c>
      <c r="G92" s="133">
        <v>0</v>
      </c>
      <c r="H92" s="133">
        <v>0</v>
      </c>
      <c r="I92" s="133">
        <v>0</v>
      </c>
      <c r="J92" s="141">
        <v>0</v>
      </c>
    </row>
    <row r="93" spans="1:10" ht="12.75" customHeight="1">
      <c r="A93" s="366"/>
      <c r="B93" s="367"/>
      <c r="C93" s="367"/>
      <c r="D93" s="368"/>
      <c r="E93" s="143"/>
      <c r="F93" s="132"/>
      <c r="G93" s="312"/>
      <c r="H93" s="143"/>
      <c r="I93" s="133"/>
      <c r="J93" s="319"/>
    </row>
    <row r="94" spans="1:10" ht="15" customHeight="1">
      <c r="A94" s="399" t="s">
        <v>114</v>
      </c>
      <c r="B94" s="400"/>
      <c r="C94" s="400"/>
      <c r="D94" s="401"/>
      <c r="E94" s="144">
        <v>2500</v>
      </c>
      <c r="F94" s="132">
        <v>824</v>
      </c>
      <c r="G94" s="133">
        <v>3324</v>
      </c>
      <c r="H94" s="144">
        <f>SUM(H78,H85,H87,H92)</f>
        <v>42760</v>
      </c>
      <c r="I94" s="133">
        <v>824</v>
      </c>
      <c r="J94" s="141">
        <f>SUM(H94:I94)</f>
        <v>43584</v>
      </c>
    </row>
    <row r="95" spans="1:10" ht="15" customHeight="1">
      <c r="A95" s="396"/>
      <c r="B95" s="397"/>
      <c r="C95" s="397"/>
      <c r="D95" s="398"/>
      <c r="E95" s="312"/>
      <c r="F95" s="311"/>
      <c r="G95" s="312"/>
      <c r="H95" s="312"/>
      <c r="I95" s="312"/>
      <c r="J95" s="319"/>
    </row>
    <row r="96" spans="1:10" ht="12.75" customHeight="1">
      <c r="A96" s="426" t="s">
        <v>22</v>
      </c>
      <c r="B96" s="427"/>
      <c r="C96" s="427"/>
      <c r="D96" s="428"/>
      <c r="E96" s="312"/>
      <c r="F96" s="311"/>
      <c r="G96" s="312"/>
      <c r="H96" s="312"/>
      <c r="I96" s="312"/>
      <c r="J96" s="319"/>
    </row>
    <row r="97" spans="1:10" ht="15" customHeight="1">
      <c r="A97" s="417" t="s">
        <v>98</v>
      </c>
      <c r="B97" s="418"/>
      <c r="C97" s="418"/>
      <c r="D97" s="419"/>
      <c r="E97" s="312"/>
      <c r="F97" s="311"/>
      <c r="G97" s="312"/>
      <c r="H97" s="312">
        <v>15395</v>
      </c>
      <c r="I97" s="312">
        <v>14</v>
      </c>
      <c r="J97" s="319">
        <v>15409</v>
      </c>
    </row>
    <row r="98" spans="1:10" ht="15" customHeight="1">
      <c r="A98" s="366" t="s">
        <v>99</v>
      </c>
      <c r="B98" s="367"/>
      <c r="C98" s="367"/>
      <c r="D98" s="368"/>
      <c r="E98" s="312"/>
      <c r="F98" s="311"/>
      <c r="G98" s="312"/>
      <c r="H98" s="312"/>
      <c r="I98" s="312"/>
      <c r="J98" s="319"/>
    </row>
    <row r="99" spans="1:10" ht="15" customHeight="1">
      <c r="A99" s="426" t="s">
        <v>100</v>
      </c>
      <c r="B99" s="427"/>
      <c r="C99" s="427"/>
      <c r="D99" s="428"/>
      <c r="E99" s="312"/>
      <c r="F99" s="311"/>
      <c r="G99" s="312"/>
      <c r="H99" s="312"/>
      <c r="I99" s="312"/>
      <c r="J99" s="319"/>
    </row>
    <row r="100" spans="1:10" ht="15" customHeight="1">
      <c r="A100" s="366" t="s">
        <v>48</v>
      </c>
      <c r="B100" s="367"/>
      <c r="C100" s="367"/>
      <c r="D100" s="368"/>
      <c r="E100" s="312"/>
      <c r="F100" s="311"/>
      <c r="G100" s="312"/>
      <c r="H100" s="312"/>
      <c r="I100" s="312"/>
      <c r="J100" s="319"/>
    </row>
    <row r="101" spans="1:10" ht="15.75" customHeight="1">
      <c r="A101" s="393"/>
      <c r="B101" s="394"/>
      <c r="C101" s="394"/>
      <c r="D101" s="395"/>
      <c r="E101" s="312"/>
      <c r="F101" s="311"/>
      <c r="G101" s="312"/>
      <c r="H101" s="312"/>
      <c r="I101" s="312"/>
      <c r="J101" s="319"/>
    </row>
    <row r="102" spans="1:10" ht="16.5" customHeight="1">
      <c r="A102" s="396" t="s">
        <v>115</v>
      </c>
      <c r="B102" s="397"/>
      <c r="C102" s="397"/>
      <c r="D102" s="398"/>
      <c r="E102" s="133">
        <v>0</v>
      </c>
      <c r="F102" s="132">
        <v>0</v>
      </c>
      <c r="G102" s="133">
        <v>0</v>
      </c>
      <c r="H102" s="133">
        <v>15395</v>
      </c>
      <c r="I102" s="133">
        <v>14</v>
      </c>
      <c r="J102" s="141">
        <v>15409</v>
      </c>
    </row>
    <row r="103" spans="1:10" ht="12.75" customHeight="1">
      <c r="A103" s="429"/>
      <c r="B103" s="430"/>
      <c r="C103" s="430"/>
      <c r="D103" s="431"/>
      <c r="E103" s="312"/>
      <c r="F103" s="311"/>
      <c r="G103" s="312"/>
      <c r="H103" s="312"/>
      <c r="I103" s="312"/>
      <c r="J103" s="319"/>
    </row>
    <row r="104" spans="1:10" ht="16.5" customHeight="1" thickBot="1">
      <c r="A104" s="402" t="s">
        <v>116</v>
      </c>
      <c r="B104" s="403"/>
      <c r="C104" s="403"/>
      <c r="D104" s="404"/>
      <c r="E104" s="136">
        <v>2500</v>
      </c>
      <c r="F104" s="135">
        <v>824</v>
      </c>
      <c r="G104" s="136">
        <v>3324</v>
      </c>
      <c r="H104" s="136">
        <f>SUM(H94,H102)</f>
        <v>58155</v>
      </c>
      <c r="I104" s="136">
        <v>838</v>
      </c>
      <c r="J104" s="145">
        <f>SUM(H104:I104)</f>
        <v>58993</v>
      </c>
    </row>
    <row r="105" spans="1:10" ht="12.75" customHeight="1" thickBot="1">
      <c r="A105" s="288"/>
      <c r="B105" s="289"/>
      <c r="C105" s="289"/>
      <c r="D105" s="290"/>
      <c r="E105" s="146"/>
      <c r="F105" s="147"/>
      <c r="G105" s="146"/>
      <c r="H105" s="146"/>
      <c r="I105" s="146"/>
      <c r="J105" s="148"/>
    </row>
    <row r="106" spans="1:10" ht="15" customHeight="1" thickBot="1">
      <c r="A106" s="471" t="s">
        <v>117</v>
      </c>
      <c r="B106" s="472"/>
      <c r="C106" s="472"/>
      <c r="D106" s="473"/>
      <c r="E106" s="146">
        <v>53753</v>
      </c>
      <c r="F106" s="147">
        <v>12167</v>
      </c>
      <c r="G106" s="146">
        <v>65920</v>
      </c>
      <c r="H106" s="146">
        <f>SUM(H64,H104)</f>
        <v>122104</v>
      </c>
      <c r="I106" s="146">
        <f>SUM(I64,I104)</f>
        <v>12359</v>
      </c>
      <c r="J106" s="148">
        <f>SUM(H106:I106)</f>
        <v>134463</v>
      </c>
    </row>
    <row r="110" spans="1:10">
      <c r="B110" s="356" t="s">
        <v>441</v>
      </c>
      <c r="C110" s="357"/>
      <c r="D110" s="357"/>
      <c r="E110" s="357"/>
    </row>
    <row r="111" spans="1:10">
      <c r="B111" s="356" t="s">
        <v>442</v>
      </c>
      <c r="C111" s="357"/>
      <c r="D111" s="357"/>
      <c r="E111" s="357"/>
    </row>
    <row r="112" spans="1:10">
      <c r="B112" s="474" t="s">
        <v>440</v>
      </c>
      <c r="C112" s="357"/>
      <c r="D112" s="357"/>
      <c r="E112" s="357"/>
    </row>
    <row r="113" spans="2:4">
      <c r="B113" s="356" t="s">
        <v>503</v>
      </c>
      <c r="C113" s="357"/>
      <c r="D113" s="357"/>
    </row>
  </sheetData>
  <sheetProtection selectLockedCells="1" selectUnlockedCells="1"/>
  <mergeCells count="110">
    <mergeCell ref="A104:D104"/>
    <mergeCell ref="A106:D106"/>
    <mergeCell ref="B112:E112"/>
    <mergeCell ref="B111:E111"/>
    <mergeCell ref="B110:E110"/>
    <mergeCell ref="G76:G77"/>
    <mergeCell ref="H76:H77"/>
    <mergeCell ref="I76:I77"/>
    <mergeCell ref="J76:J77"/>
    <mergeCell ref="A103:D103"/>
    <mergeCell ref="A78:D78"/>
    <mergeCell ref="A79:D79"/>
    <mergeCell ref="A80:D80"/>
    <mergeCell ref="A88:D88"/>
    <mergeCell ref="A89:D89"/>
    <mergeCell ref="A85:D85"/>
    <mergeCell ref="A86:D86"/>
    <mergeCell ref="A87:D87"/>
    <mergeCell ref="A49:D49"/>
    <mergeCell ref="A50:D50"/>
    <mergeCell ref="A51:D51"/>
    <mergeCell ref="A52:D52"/>
    <mergeCell ref="A53:D53"/>
    <mergeCell ref="A40:D40"/>
    <mergeCell ref="A41:D41"/>
    <mergeCell ref="A42:D42"/>
    <mergeCell ref="A43:D43"/>
    <mergeCell ref="A44:D44"/>
    <mergeCell ref="A45:D45"/>
    <mergeCell ref="A58:D58"/>
    <mergeCell ref="A59:D59"/>
    <mergeCell ref="A60:D60"/>
    <mergeCell ref="A61:D61"/>
    <mergeCell ref="A62:D62"/>
    <mergeCell ref="A63:D63"/>
    <mergeCell ref="A72:F72"/>
    <mergeCell ref="A101:D101"/>
    <mergeCell ref="A102:D102"/>
    <mergeCell ref="A90:D90"/>
    <mergeCell ref="A91:D91"/>
    <mergeCell ref="A98:D98"/>
    <mergeCell ref="A99:D99"/>
    <mergeCell ref="A100:D100"/>
    <mergeCell ref="A92:D92"/>
    <mergeCell ref="A93:D93"/>
    <mergeCell ref="A94:D94"/>
    <mergeCell ref="A95:D95"/>
    <mergeCell ref="A96:D96"/>
    <mergeCell ref="A97:D97"/>
    <mergeCell ref="A81:D81"/>
    <mergeCell ref="A82:D82"/>
    <mergeCell ref="A83:D83"/>
    <mergeCell ref="A84:D84"/>
    <mergeCell ref="A28:D28"/>
    <mergeCell ref="A29:D29"/>
    <mergeCell ref="A30:D30"/>
    <mergeCell ref="A64:D64"/>
    <mergeCell ref="A73:F73"/>
    <mergeCell ref="A76:D77"/>
    <mergeCell ref="E76:E77"/>
    <mergeCell ref="F76:F77"/>
    <mergeCell ref="A46:D46"/>
    <mergeCell ref="A47:D47"/>
    <mergeCell ref="A48:D48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54:D54"/>
    <mergeCell ref="A55:D55"/>
    <mergeCell ref="A56:D56"/>
    <mergeCell ref="A57:D57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B113:D113"/>
    <mergeCell ref="A1:G1"/>
    <mergeCell ref="A2:G2"/>
    <mergeCell ref="A5:G5"/>
    <mergeCell ref="A10:D10"/>
    <mergeCell ref="A11:D11"/>
    <mergeCell ref="A12:D12"/>
    <mergeCell ref="A3:J3"/>
    <mergeCell ref="A4:J4"/>
    <mergeCell ref="A7:D9"/>
    <mergeCell ref="E7:G7"/>
    <mergeCell ref="H7:J7"/>
    <mergeCell ref="E8:E9"/>
    <mergeCell ref="F8:F9"/>
    <mergeCell ref="G8:G9"/>
    <mergeCell ref="H8:H9"/>
    <mergeCell ref="I8:I9"/>
    <mergeCell ref="J8:J9"/>
    <mergeCell ref="A13:D13"/>
    <mergeCell ref="A14:D14"/>
    <mergeCell ref="A15:D15"/>
    <mergeCell ref="A16:D16"/>
    <mergeCell ref="A17:D17"/>
    <mergeCell ref="A18:D18"/>
  </mergeCells>
  <pageMargins left="0.51180555555555551" right="0.51180555555555551" top="0.31527777777777777" bottom="0.39374999999999999" header="0.51180555555555551" footer="0.51180555555555551"/>
  <pageSetup paperSize="9" firstPageNumber="0" fitToHeight="2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85"/>
  <sheetViews>
    <sheetView topLeftCell="A55" workbookViewId="0">
      <selection activeCell="B85" sqref="B85:J85"/>
    </sheetView>
  </sheetViews>
  <sheetFormatPr defaultRowHeight="12.75"/>
  <cols>
    <col min="4" max="4" width="12" customWidth="1"/>
    <col min="5" max="5" width="11.85546875" customWidth="1"/>
    <col min="6" max="6" width="11.7109375" customWidth="1"/>
    <col min="7" max="7" width="11.5703125" customWidth="1"/>
    <col min="8" max="9" width="9.85546875" customWidth="1"/>
    <col min="10" max="10" width="12.42578125" customWidth="1"/>
    <col min="11" max="11" width="13.28515625" customWidth="1"/>
  </cols>
  <sheetData>
    <row r="1" spans="1:13" ht="12.75" customHeight="1">
      <c r="G1" s="343" t="s">
        <v>476</v>
      </c>
      <c r="H1" s="344"/>
      <c r="I1" s="344"/>
      <c r="J1" s="344" t="s">
        <v>308</v>
      </c>
      <c r="K1" s="344"/>
      <c r="L1" s="526"/>
      <c r="M1" s="526"/>
    </row>
    <row r="3" spans="1:13" ht="12.75" customHeight="1">
      <c r="A3" s="711" t="s">
        <v>309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</row>
    <row r="4" spans="1:13" ht="12.75" customHeight="1">
      <c r="A4" s="711"/>
      <c r="B4" s="711"/>
      <c r="C4" s="711"/>
      <c r="D4" s="711"/>
      <c r="E4" s="711"/>
      <c r="F4" s="711"/>
      <c r="G4" s="711"/>
      <c r="H4" s="711"/>
      <c r="I4" s="711"/>
      <c r="J4" s="711"/>
      <c r="K4" s="711"/>
      <c r="L4" s="711"/>
    </row>
    <row r="5" spans="1:13" ht="12.75" customHeight="1">
      <c r="A5" s="711"/>
      <c r="B5" s="711"/>
      <c r="C5" s="711"/>
      <c r="D5" s="711"/>
      <c r="E5" s="711"/>
      <c r="F5" s="711"/>
      <c r="G5" s="711"/>
      <c r="H5" s="711"/>
      <c r="I5" s="711"/>
      <c r="J5" s="711"/>
      <c r="K5" s="711"/>
      <c r="L5" s="711"/>
    </row>
    <row r="6" spans="1:13">
      <c r="A6" s="74"/>
      <c r="B6" s="74"/>
      <c r="C6" s="74"/>
      <c r="D6" s="74"/>
      <c r="E6" s="74"/>
      <c r="F6" s="74"/>
      <c r="G6" s="74"/>
      <c r="H6" s="74"/>
      <c r="I6" s="74"/>
      <c r="J6" s="74"/>
      <c r="K6" s="74" t="s">
        <v>56</v>
      </c>
      <c r="L6" s="74"/>
    </row>
    <row r="7" spans="1:13" ht="12.75" customHeight="1">
      <c r="A7" s="74"/>
      <c r="B7" s="705" t="s">
        <v>310</v>
      </c>
      <c r="C7" s="705"/>
      <c r="D7" s="709" t="s">
        <v>191</v>
      </c>
      <c r="E7" s="709"/>
      <c r="F7" s="709"/>
      <c r="G7" s="709"/>
      <c r="H7" s="709"/>
      <c r="I7" s="709"/>
      <c r="J7" s="709"/>
      <c r="K7" s="709"/>
      <c r="L7" s="75"/>
    </row>
    <row r="8" spans="1:13" ht="12.75" customHeight="1">
      <c r="A8" s="74"/>
      <c r="B8" s="709" t="s">
        <v>311</v>
      </c>
      <c r="C8" s="709"/>
      <c r="D8" s="709" t="s">
        <v>312</v>
      </c>
      <c r="E8" s="709"/>
      <c r="F8" s="709"/>
      <c r="G8" s="709"/>
      <c r="H8" s="709"/>
      <c r="I8" s="709"/>
      <c r="J8" s="709"/>
      <c r="K8" s="709"/>
      <c r="L8" s="75"/>
    </row>
    <row r="9" spans="1:13" ht="16.5" customHeight="1">
      <c r="A9" s="74"/>
      <c r="B9" s="74"/>
      <c r="C9" s="74"/>
      <c r="D9" s="74"/>
      <c r="E9" s="74"/>
      <c r="F9" s="74"/>
      <c r="G9" s="74"/>
      <c r="H9" s="74"/>
      <c r="I9" s="74"/>
      <c r="K9" s="76" t="s">
        <v>313</v>
      </c>
      <c r="L9" s="74"/>
    </row>
    <row r="10" spans="1:13" ht="12.75" customHeight="1">
      <c r="A10" s="74"/>
      <c r="B10" s="709" t="s">
        <v>314</v>
      </c>
      <c r="C10" s="709"/>
      <c r="D10" s="709"/>
      <c r="E10" s="223">
        <v>2013</v>
      </c>
      <c r="F10" s="223">
        <v>2014</v>
      </c>
      <c r="G10" s="223">
        <v>2015</v>
      </c>
      <c r="H10" s="223">
        <v>2016</v>
      </c>
      <c r="I10" s="223">
        <v>2017</v>
      </c>
      <c r="J10" s="222">
        <v>2018</v>
      </c>
      <c r="K10" s="223" t="s">
        <v>61</v>
      </c>
      <c r="L10" s="74"/>
    </row>
    <row r="11" spans="1:13" ht="12.75" customHeight="1">
      <c r="A11" s="74"/>
      <c r="B11" s="705" t="s">
        <v>315</v>
      </c>
      <c r="C11" s="705"/>
      <c r="D11" s="705"/>
      <c r="E11" s="77"/>
      <c r="F11" s="77"/>
      <c r="G11" s="77"/>
      <c r="H11" s="77"/>
      <c r="I11" s="77"/>
      <c r="J11" s="77"/>
      <c r="K11" s="77"/>
      <c r="L11" s="74"/>
    </row>
    <row r="12" spans="1:13" ht="12.75" customHeight="1">
      <c r="A12" s="74"/>
      <c r="B12" s="710" t="s">
        <v>316</v>
      </c>
      <c r="C12" s="710"/>
      <c r="D12" s="710"/>
      <c r="E12" s="77"/>
      <c r="F12" s="77"/>
      <c r="G12" s="77"/>
      <c r="H12" s="223"/>
      <c r="I12" s="77"/>
      <c r="J12" s="77"/>
      <c r="K12" s="77"/>
      <c r="L12" s="74"/>
    </row>
    <row r="13" spans="1:13" ht="12.75" customHeight="1">
      <c r="A13" s="74"/>
      <c r="B13" s="705" t="s">
        <v>317</v>
      </c>
      <c r="C13" s="705"/>
      <c r="D13" s="705"/>
      <c r="E13" s="77">
        <v>824</v>
      </c>
      <c r="F13" s="77"/>
      <c r="G13" s="77"/>
      <c r="H13" s="77"/>
      <c r="I13" s="77"/>
      <c r="J13" s="77"/>
      <c r="K13" s="77">
        <v>824</v>
      </c>
      <c r="L13" s="74"/>
    </row>
    <row r="14" spans="1:13" ht="12.75" customHeight="1">
      <c r="A14" s="74"/>
      <c r="B14" s="706" t="s">
        <v>318</v>
      </c>
      <c r="C14" s="706"/>
      <c r="D14" s="706"/>
      <c r="E14" s="77"/>
      <c r="F14" s="77"/>
      <c r="G14" s="77"/>
      <c r="H14" s="77"/>
      <c r="I14" s="77"/>
      <c r="J14" s="77"/>
      <c r="K14" s="77"/>
      <c r="L14" s="74"/>
    </row>
    <row r="15" spans="1:13" ht="12.75" customHeight="1">
      <c r="A15" s="74"/>
      <c r="B15" s="706" t="s">
        <v>319</v>
      </c>
      <c r="C15" s="706"/>
      <c r="D15" s="706"/>
      <c r="E15" s="77"/>
      <c r="F15" s="77"/>
      <c r="G15" s="77"/>
      <c r="H15" s="223"/>
      <c r="I15" s="77"/>
      <c r="J15" s="77"/>
      <c r="K15" s="77"/>
      <c r="L15" s="74"/>
    </row>
    <row r="16" spans="1:13" ht="12.75" customHeight="1">
      <c r="A16" s="74"/>
      <c r="B16" s="706" t="s">
        <v>320</v>
      </c>
      <c r="C16" s="706"/>
      <c r="D16" s="706"/>
      <c r="E16" s="77"/>
      <c r="F16" s="77"/>
      <c r="G16" s="77"/>
      <c r="H16" s="77"/>
      <c r="I16" s="77"/>
      <c r="J16" s="77"/>
      <c r="K16" s="77"/>
      <c r="L16" s="74"/>
    </row>
    <row r="17" spans="1:12" ht="12.75" customHeight="1">
      <c r="A17" s="74"/>
      <c r="B17" s="705"/>
      <c r="C17" s="705"/>
      <c r="D17" s="705"/>
      <c r="E17" s="77"/>
      <c r="F17" s="77"/>
      <c r="G17" s="77"/>
      <c r="H17" s="77"/>
      <c r="I17" s="77"/>
      <c r="J17" s="77"/>
      <c r="K17" s="77"/>
      <c r="L17" s="74"/>
    </row>
    <row r="18" spans="1:12" ht="12.75" customHeight="1">
      <c r="A18" s="74"/>
      <c r="B18" s="708" t="s">
        <v>321</v>
      </c>
      <c r="C18" s="708"/>
      <c r="D18" s="708"/>
      <c r="E18" s="224">
        <v>824</v>
      </c>
      <c r="F18" s="224">
        <v>0</v>
      </c>
      <c r="G18" s="224">
        <v>0</v>
      </c>
      <c r="H18" s="224">
        <v>0</v>
      </c>
      <c r="I18" s="224">
        <v>0</v>
      </c>
      <c r="J18" s="224">
        <v>0</v>
      </c>
      <c r="K18" s="224">
        <v>824</v>
      </c>
      <c r="L18" s="74"/>
    </row>
    <row r="19" spans="1:12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</row>
    <row r="20" spans="1:12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</row>
    <row r="21" spans="1:12" ht="12.75" customHeight="1">
      <c r="A21" s="74"/>
      <c r="B21" s="709" t="s">
        <v>322</v>
      </c>
      <c r="C21" s="709"/>
      <c r="D21" s="709"/>
      <c r="E21" s="223">
        <v>2013</v>
      </c>
      <c r="F21" s="223">
        <v>2014</v>
      </c>
      <c r="G21" s="223">
        <v>2015</v>
      </c>
      <c r="H21" s="223">
        <v>2016</v>
      </c>
      <c r="I21" s="223">
        <v>2017</v>
      </c>
      <c r="J21" s="223">
        <v>2018</v>
      </c>
      <c r="K21" s="223" t="s">
        <v>61</v>
      </c>
      <c r="L21" s="74"/>
    </row>
    <row r="22" spans="1:12" ht="12.75" customHeight="1">
      <c r="A22" s="74"/>
      <c r="B22" s="705" t="s">
        <v>323</v>
      </c>
      <c r="C22" s="705"/>
      <c r="D22" s="705"/>
      <c r="E22" s="77">
        <v>78</v>
      </c>
      <c r="F22" s="77"/>
      <c r="G22" s="77"/>
      <c r="H22" s="77"/>
      <c r="I22" s="77"/>
      <c r="J22" s="77"/>
      <c r="K22" s="77">
        <v>78</v>
      </c>
      <c r="L22" s="74"/>
    </row>
    <row r="23" spans="1:12" ht="12.75" customHeight="1">
      <c r="A23" s="74"/>
      <c r="B23" s="704" t="s">
        <v>324</v>
      </c>
      <c r="C23" s="704"/>
      <c r="D23" s="704"/>
      <c r="E23" s="77">
        <v>35</v>
      </c>
      <c r="F23" s="77"/>
      <c r="G23" s="77"/>
      <c r="H23" s="77"/>
      <c r="I23" s="77"/>
      <c r="J23" s="77"/>
      <c r="K23" s="77">
        <v>35</v>
      </c>
      <c r="L23" s="74"/>
    </row>
    <row r="24" spans="1:12" ht="12.75" customHeight="1">
      <c r="A24" s="74"/>
      <c r="B24" s="705" t="s">
        <v>325</v>
      </c>
      <c r="C24" s="705"/>
      <c r="D24" s="705"/>
      <c r="E24" s="77">
        <v>711</v>
      </c>
      <c r="F24" s="77"/>
      <c r="G24" s="77"/>
      <c r="H24" s="77"/>
      <c r="I24" s="77"/>
      <c r="J24" s="77"/>
      <c r="K24" s="77">
        <v>711</v>
      </c>
      <c r="L24" s="74"/>
    </row>
    <row r="25" spans="1:12" ht="12.75" customHeight="1">
      <c r="A25" s="74"/>
      <c r="B25" s="706"/>
      <c r="C25" s="706"/>
      <c r="D25" s="706"/>
      <c r="E25" s="77"/>
      <c r="F25" s="77"/>
      <c r="G25" s="77"/>
      <c r="H25" s="77"/>
      <c r="I25" s="77"/>
      <c r="J25" s="77"/>
      <c r="K25" s="77"/>
      <c r="L25" s="74"/>
    </row>
    <row r="26" spans="1:12" ht="12.75" customHeight="1">
      <c r="A26" s="74"/>
      <c r="B26" s="705"/>
      <c r="C26" s="705"/>
      <c r="D26" s="705"/>
      <c r="E26" s="77"/>
      <c r="F26" s="77"/>
      <c r="G26" s="77"/>
      <c r="H26" s="77"/>
      <c r="I26" s="77"/>
      <c r="J26" s="77"/>
      <c r="K26" s="77"/>
      <c r="L26" s="74"/>
    </row>
    <row r="27" spans="1:12" ht="12.75" customHeight="1">
      <c r="A27" s="74"/>
      <c r="B27" s="707" t="s">
        <v>326</v>
      </c>
      <c r="C27" s="707"/>
      <c r="D27" s="707"/>
      <c r="E27" s="224">
        <v>824</v>
      </c>
      <c r="F27" s="224">
        <v>0</v>
      </c>
      <c r="G27" s="224">
        <v>0</v>
      </c>
      <c r="H27" s="224">
        <v>0</v>
      </c>
      <c r="I27" s="224">
        <v>0</v>
      </c>
      <c r="J27" s="78">
        <v>0</v>
      </c>
      <c r="K27" s="224">
        <v>824</v>
      </c>
      <c r="L27" s="74"/>
    </row>
    <row r="30" spans="1:12">
      <c r="B30" s="705" t="s">
        <v>310</v>
      </c>
      <c r="C30" s="705"/>
      <c r="D30" s="709" t="s">
        <v>470</v>
      </c>
      <c r="E30" s="709"/>
      <c r="F30" s="709"/>
      <c r="G30" s="709"/>
      <c r="H30" s="709"/>
      <c r="I30" s="709"/>
      <c r="J30" s="709"/>
      <c r="K30" s="709"/>
    </row>
    <row r="31" spans="1:12">
      <c r="B31" s="709" t="s">
        <v>311</v>
      </c>
      <c r="C31" s="709"/>
      <c r="D31" s="709" t="s">
        <v>471</v>
      </c>
      <c r="E31" s="709"/>
      <c r="F31" s="709"/>
      <c r="G31" s="709"/>
      <c r="H31" s="709"/>
      <c r="I31" s="709"/>
      <c r="J31" s="709"/>
      <c r="K31" s="709"/>
    </row>
    <row r="32" spans="1:12">
      <c r="B32" s="74"/>
      <c r="C32" s="74"/>
      <c r="D32" s="74"/>
      <c r="E32" s="74"/>
      <c r="F32" s="74"/>
      <c r="G32" s="74"/>
      <c r="H32" s="74"/>
      <c r="I32" s="74"/>
      <c r="K32" s="76" t="s">
        <v>313</v>
      </c>
    </row>
    <row r="33" spans="2:11">
      <c r="B33" s="709" t="s">
        <v>314</v>
      </c>
      <c r="C33" s="709"/>
      <c r="D33" s="709"/>
      <c r="E33" s="223">
        <v>2013</v>
      </c>
      <c r="F33" s="223">
        <v>2014</v>
      </c>
      <c r="G33" s="223">
        <v>2015</v>
      </c>
      <c r="H33" s="223">
        <v>2016</v>
      </c>
      <c r="I33" s="223">
        <v>2017</v>
      </c>
      <c r="J33" s="222">
        <v>2018</v>
      </c>
      <c r="K33" s="223" t="s">
        <v>61</v>
      </c>
    </row>
    <row r="34" spans="2:11">
      <c r="B34" s="705" t="s">
        <v>315</v>
      </c>
      <c r="C34" s="705"/>
      <c r="D34" s="705"/>
      <c r="E34" s="281">
        <v>2357</v>
      </c>
      <c r="F34" s="77"/>
      <c r="G34" s="77"/>
      <c r="H34" s="77"/>
      <c r="I34" s="77"/>
      <c r="J34" s="77"/>
      <c r="K34" s="281">
        <v>2357</v>
      </c>
    </row>
    <row r="35" spans="2:11">
      <c r="B35" s="710" t="s">
        <v>316</v>
      </c>
      <c r="C35" s="710"/>
      <c r="D35" s="710"/>
      <c r="E35" s="281"/>
      <c r="F35" s="77"/>
      <c r="G35" s="77"/>
      <c r="H35" s="223"/>
      <c r="I35" s="77"/>
      <c r="J35" s="77"/>
      <c r="K35" s="77"/>
    </row>
    <row r="36" spans="2:11">
      <c r="B36" s="705" t="s">
        <v>317</v>
      </c>
      <c r="C36" s="705"/>
      <c r="D36" s="705"/>
      <c r="E36" s="281">
        <v>13358</v>
      </c>
      <c r="F36" s="77"/>
      <c r="G36" s="77"/>
      <c r="H36" s="77"/>
      <c r="I36" s="77"/>
      <c r="J36" s="77"/>
      <c r="K36" s="281">
        <v>13358</v>
      </c>
    </row>
    <row r="37" spans="2:11">
      <c r="B37" s="706" t="s">
        <v>318</v>
      </c>
      <c r="C37" s="706"/>
      <c r="D37" s="706"/>
      <c r="E37" s="281"/>
      <c r="F37" s="77"/>
      <c r="G37" s="77"/>
      <c r="H37" s="77"/>
      <c r="I37" s="77"/>
      <c r="J37" s="77"/>
      <c r="K37" s="77"/>
    </row>
    <row r="38" spans="2:11">
      <c r="B38" s="706" t="s">
        <v>319</v>
      </c>
      <c r="C38" s="706"/>
      <c r="D38" s="706"/>
      <c r="E38" s="281"/>
      <c r="F38" s="77"/>
      <c r="G38" s="77"/>
      <c r="H38" s="223"/>
      <c r="I38" s="77"/>
      <c r="J38" s="77"/>
      <c r="K38" s="77"/>
    </row>
    <row r="39" spans="2:11">
      <c r="B39" s="706" t="s">
        <v>320</v>
      </c>
      <c r="C39" s="706"/>
      <c r="D39" s="706"/>
      <c r="E39" s="281"/>
      <c r="F39" s="77"/>
      <c r="G39" s="77"/>
      <c r="H39" s="77"/>
      <c r="I39" s="77"/>
      <c r="J39" s="77"/>
      <c r="K39" s="77"/>
    </row>
    <row r="40" spans="2:11">
      <c r="B40" s="705"/>
      <c r="C40" s="705"/>
      <c r="D40" s="705"/>
      <c r="E40" s="281"/>
      <c r="F40" s="77"/>
      <c r="G40" s="77"/>
      <c r="H40" s="77"/>
      <c r="I40" s="77"/>
      <c r="J40" s="77"/>
      <c r="K40" s="77"/>
    </row>
    <row r="41" spans="2:11">
      <c r="B41" s="708" t="s">
        <v>321</v>
      </c>
      <c r="C41" s="708"/>
      <c r="D41" s="708"/>
      <c r="E41" s="282">
        <f>SUM(E34:E39)</f>
        <v>15715</v>
      </c>
      <c r="F41" s="224">
        <v>0</v>
      </c>
      <c r="G41" s="224">
        <v>0</v>
      </c>
      <c r="H41" s="224">
        <v>0</v>
      </c>
      <c r="I41" s="224">
        <v>0</v>
      </c>
      <c r="J41" s="224">
        <v>0</v>
      </c>
      <c r="K41" s="282">
        <v>15715</v>
      </c>
    </row>
    <row r="42" spans="2:11"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2:11"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2:11">
      <c r="B44" s="709" t="s">
        <v>322</v>
      </c>
      <c r="C44" s="709"/>
      <c r="D44" s="709"/>
      <c r="E44" s="223">
        <v>2013</v>
      </c>
      <c r="F44" s="223">
        <v>2014</v>
      </c>
      <c r="G44" s="223">
        <v>2015</v>
      </c>
      <c r="H44" s="223">
        <v>2016</v>
      </c>
      <c r="I44" s="223">
        <v>2017</v>
      </c>
      <c r="J44" s="223">
        <v>2018</v>
      </c>
      <c r="K44" s="223" t="s">
        <v>61</v>
      </c>
    </row>
    <row r="45" spans="2:11">
      <c r="B45" s="705" t="s">
        <v>472</v>
      </c>
      <c r="C45" s="705"/>
      <c r="D45" s="705"/>
      <c r="E45" s="281">
        <v>14521</v>
      </c>
      <c r="F45" s="77"/>
      <c r="G45" s="77"/>
      <c r="H45" s="77"/>
      <c r="I45" s="77"/>
      <c r="J45" s="77"/>
      <c r="K45" s="281">
        <v>14521</v>
      </c>
    </row>
    <row r="46" spans="2:11">
      <c r="B46" s="704" t="s">
        <v>473</v>
      </c>
      <c r="C46" s="704"/>
      <c r="D46" s="704"/>
      <c r="E46" s="281">
        <v>1194</v>
      </c>
      <c r="F46" s="77"/>
      <c r="G46" s="77"/>
      <c r="H46" s="77"/>
      <c r="I46" s="77"/>
      <c r="J46" s="77"/>
      <c r="K46" s="281">
        <v>1194</v>
      </c>
    </row>
    <row r="47" spans="2:11">
      <c r="B47" s="705"/>
      <c r="C47" s="705"/>
      <c r="D47" s="705"/>
      <c r="E47" s="77"/>
      <c r="F47" s="77"/>
      <c r="G47" s="77"/>
      <c r="H47" s="77"/>
      <c r="I47" s="77"/>
      <c r="J47" s="77"/>
      <c r="K47" s="77"/>
    </row>
    <row r="48" spans="2:11">
      <c r="B48" s="706"/>
      <c r="C48" s="706"/>
      <c r="D48" s="706"/>
      <c r="E48" s="77"/>
      <c r="F48" s="77"/>
      <c r="G48" s="77"/>
      <c r="H48" s="77"/>
      <c r="I48" s="77"/>
      <c r="J48" s="77"/>
      <c r="K48" s="77"/>
    </row>
    <row r="49" spans="2:11">
      <c r="B49" s="705"/>
      <c r="C49" s="705"/>
      <c r="D49" s="705"/>
      <c r="E49" s="77"/>
      <c r="F49" s="77"/>
      <c r="G49" s="77"/>
      <c r="H49" s="77"/>
      <c r="I49" s="77"/>
      <c r="J49" s="77"/>
      <c r="K49" s="77"/>
    </row>
    <row r="50" spans="2:11">
      <c r="B50" s="707" t="s">
        <v>326</v>
      </c>
      <c r="C50" s="707"/>
      <c r="D50" s="707"/>
      <c r="E50" s="282">
        <f>SUM(E45:E46)</f>
        <v>15715</v>
      </c>
      <c r="F50" s="224">
        <v>0</v>
      </c>
      <c r="G50" s="224">
        <v>0</v>
      </c>
      <c r="H50" s="224">
        <v>0</v>
      </c>
      <c r="I50" s="224">
        <v>0</v>
      </c>
      <c r="J50" s="78">
        <v>0</v>
      </c>
      <c r="K50" s="282">
        <f>SUM(K45:K47)</f>
        <v>15715</v>
      </c>
    </row>
    <row r="53" spans="2:11">
      <c r="B53" s="705" t="s">
        <v>310</v>
      </c>
      <c r="C53" s="705"/>
      <c r="D53" s="709" t="s">
        <v>474</v>
      </c>
      <c r="E53" s="709"/>
      <c r="F53" s="709"/>
      <c r="G53" s="709"/>
      <c r="H53" s="709"/>
      <c r="I53" s="709"/>
      <c r="J53" s="709"/>
      <c r="K53" s="709"/>
    </row>
    <row r="54" spans="2:11">
      <c r="B54" s="709" t="s">
        <v>311</v>
      </c>
      <c r="C54" s="709"/>
      <c r="D54" s="709" t="s">
        <v>475</v>
      </c>
      <c r="E54" s="709"/>
      <c r="F54" s="709"/>
      <c r="G54" s="709"/>
      <c r="H54" s="709"/>
      <c r="I54" s="709"/>
      <c r="J54" s="709"/>
      <c r="K54" s="709"/>
    </row>
    <row r="55" spans="2:11">
      <c r="B55" s="74"/>
      <c r="C55" s="74"/>
      <c r="D55" s="74"/>
      <c r="E55" s="74"/>
      <c r="F55" s="74"/>
      <c r="G55" s="74"/>
      <c r="H55" s="74"/>
      <c r="I55" s="74"/>
      <c r="K55" s="76" t="s">
        <v>313</v>
      </c>
    </row>
    <row r="56" spans="2:11">
      <c r="B56" s="709" t="s">
        <v>314</v>
      </c>
      <c r="C56" s="709"/>
      <c r="D56" s="709"/>
      <c r="E56" s="223">
        <v>2013</v>
      </c>
      <c r="F56" s="223">
        <v>2014</v>
      </c>
      <c r="G56" s="223">
        <v>2015</v>
      </c>
      <c r="H56" s="223">
        <v>2016</v>
      </c>
      <c r="I56" s="223">
        <v>2017</v>
      </c>
      <c r="J56" s="222">
        <v>2018</v>
      </c>
      <c r="K56" s="223" t="s">
        <v>61</v>
      </c>
    </row>
    <row r="57" spans="2:11">
      <c r="B57" s="705" t="s">
        <v>315</v>
      </c>
      <c r="C57" s="705"/>
      <c r="D57" s="705"/>
      <c r="E57" s="281">
        <v>1221</v>
      </c>
      <c r="F57" s="281">
        <v>1268</v>
      </c>
      <c r="G57" s="77"/>
      <c r="H57" s="77"/>
      <c r="I57" s="77"/>
      <c r="J57" s="77"/>
      <c r="K57" s="281">
        <f>SUM(E57:J57)</f>
        <v>2489</v>
      </c>
    </row>
    <row r="58" spans="2:11">
      <c r="B58" s="710" t="s">
        <v>316</v>
      </c>
      <c r="C58" s="710"/>
      <c r="D58" s="710"/>
      <c r="E58" s="281"/>
      <c r="F58" s="77"/>
      <c r="G58" s="77"/>
      <c r="H58" s="223"/>
      <c r="I58" s="77"/>
      <c r="J58" s="77"/>
      <c r="K58" s="77"/>
    </row>
    <row r="59" spans="2:11">
      <c r="B59" s="705" t="s">
        <v>317</v>
      </c>
      <c r="C59" s="705"/>
      <c r="D59" s="705"/>
      <c r="E59" s="281">
        <v>1291</v>
      </c>
      <c r="F59" s="281">
        <v>24089</v>
      </c>
      <c r="G59" s="77"/>
      <c r="H59" s="77"/>
      <c r="I59" s="77"/>
      <c r="J59" s="77"/>
      <c r="K59" s="281">
        <f>SUM(E59:J59)</f>
        <v>25380</v>
      </c>
    </row>
    <row r="60" spans="2:11">
      <c r="B60" s="706" t="s">
        <v>318</v>
      </c>
      <c r="C60" s="706"/>
      <c r="D60" s="706"/>
      <c r="E60" s="281"/>
      <c r="F60" s="77"/>
      <c r="G60" s="77"/>
      <c r="H60" s="77"/>
      <c r="I60" s="77"/>
      <c r="J60" s="77"/>
      <c r="K60" s="77"/>
    </row>
    <row r="61" spans="2:11">
      <c r="B61" s="706" t="s">
        <v>319</v>
      </c>
      <c r="C61" s="706"/>
      <c r="D61" s="706"/>
      <c r="E61" s="281"/>
      <c r="F61" s="77"/>
      <c r="G61" s="77"/>
      <c r="H61" s="223"/>
      <c r="I61" s="77"/>
      <c r="J61" s="77"/>
      <c r="K61" s="77"/>
    </row>
    <row r="62" spans="2:11">
      <c r="B62" s="706" t="s">
        <v>320</v>
      </c>
      <c r="C62" s="706"/>
      <c r="D62" s="706"/>
      <c r="E62" s="281"/>
      <c r="F62" s="77"/>
      <c r="G62" s="77"/>
      <c r="H62" s="77"/>
      <c r="I62" s="77"/>
      <c r="J62" s="77"/>
      <c r="K62" s="77"/>
    </row>
    <row r="63" spans="2:11">
      <c r="B63" s="705"/>
      <c r="C63" s="705"/>
      <c r="D63" s="705"/>
      <c r="E63" s="281"/>
      <c r="F63" s="77"/>
      <c r="G63" s="77"/>
      <c r="H63" s="77"/>
      <c r="I63" s="77"/>
      <c r="J63" s="77"/>
      <c r="K63" s="77"/>
    </row>
    <row r="64" spans="2:11">
      <c r="B64" s="708" t="s">
        <v>321</v>
      </c>
      <c r="C64" s="708"/>
      <c r="D64" s="708"/>
      <c r="E64" s="282">
        <f>SUM(E57:E62)</f>
        <v>2512</v>
      </c>
      <c r="F64" s="282">
        <f>SUM(F57:F62)</f>
        <v>25357</v>
      </c>
      <c r="G64" s="224">
        <v>0</v>
      </c>
      <c r="H64" s="224">
        <v>0</v>
      </c>
      <c r="I64" s="224">
        <v>0</v>
      </c>
      <c r="J64" s="224">
        <v>0</v>
      </c>
      <c r="K64" s="282">
        <f>SUM(K57:K62)</f>
        <v>27869</v>
      </c>
    </row>
    <row r="65" spans="2:11">
      <c r="B65" s="74"/>
      <c r="C65" s="74"/>
      <c r="D65" s="74"/>
      <c r="E65" s="74"/>
      <c r="F65" s="74"/>
      <c r="G65" s="74"/>
      <c r="H65" s="74"/>
      <c r="I65" s="74"/>
      <c r="J65" s="74"/>
      <c r="K65" s="74"/>
    </row>
    <row r="66" spans="2:11">
      <c r="B66" s="74"/>
      <c r="C66" s="74"/>
      <c r="D66" s="74"/>
      <c r="E66" s="74"/>
      <c r="F66" s="74"/>
      <c r="G66" s="74"/>
      <c r="H66" s="74"/>
      <c r="I66" s="74"/>
      <c r="J66" s="74"/>
      <c r="K66" s="74"/>
    </row>
    <row r="67" spans="2:11">
      <c r="B67" s="709" t="s">
        <v>322</v>
      </c>
      <c r="C67" s="709"/>
      <c r="D67" s="709"/>
      <c r="E67" s="223">
        <v>2013</v>
      </c>
      <c r="F67" s="223">
        <v>2014</v>
      </c>
      <c r="G67" s="223">
        <v>2015</v>
      </c>
      <c r="H67" s="223">
        <v>2016</v>
      </c>
      <c r="I67" s="223">
        <v>2017</v>
      </c>
      <c r="J67" s="223">
        <v>2018</v>
      </c>
      <c r="K67" s="223" t="s">
        <v>61</v>
      </c>
    </row>
    <row r="68" spans="2:11">
      <c r="B68" s="705" t="s">
        <v>325</v>
      </c>
      <c r="C68" s="705"/>
      <c r="D68" s="705"/>
      <c r="E68" s="281">
        <v>2512</v>
      </c>
      <c r="F68" s="281">
        <v>25357</v>
      </c>
      <c r="G68" s="77"/>
      <c r="H68" s="77"/>
      <c r="I68" s="77"/>
      <c r="J68" s="77"/>
      <c r="K68" s="77">
        <f>SUM(E68:J68)</f>
        <v>27869</v>
      </c>
    </row>
    <row r="69" spans="2:11">
      <c r="B69" s="704"/>
      <c r="C69" s="704"/>
      <c r="D69" s="704"/>
      <c r="E69" s="77"/>
      <c r="F69" s="77"/>
      <c r="G69" s="77"/>
      <c r="H69" s="77"/>
      <c r="I69" s="77"/>
      <c r="J69" s="77"/>
      <c r="K69" s="77"/>
    </row>
    <row r="70" spans="2:11">
      <c r="B70" s="705"/>
      <c r="C70" s="705"/>
      <c r="D70" s="705"/>
      <c r="E70" s="77"/>
      <c r="F70" s="77"/>
      <c r="G70" s="77"/>
      <c r="H70" s="77"/>
      <c r="I70" s="77"/>
      <c r="J70" s="77"/>
      <c r="K70" s="77"/>
    </row>
    <row r="71" spans="2:11">
      <c r="B71" s="706"/>
      <c r="C71" s="706"/>
      <c r="D71" s="706"/>
      <c r="E71" s="77"/>
      <c r="F71" s="77"/>
      <c r="G71" s="77"/>
      <c r="H71" s="77"/>
      <c r="I71" s="77"/>
      <c r="J71" s="77"/>
      <c r="K71" s="77"/>
    </row>
    <row r="72" spans="2:11">
      <c r="B72" s="705"/>
      <c r="C72" s="705"/>
      <c r="D72" s="705"/>
      <c r="E72" s="77"/>
      <c r="F72" s="77"/>
      <c r="G72" s="77"/>
      <c r="H72" s="77"/>
      <c r="I72" s="77"/>
      <c r="J72" s="77"/>
      <c r="K72" s="77"/>
    </row>
    <row r="73" spans="2:11">
      <c r="B73" s="707" t="s">
        <v>326</v>
      </c>
      <c r="C73" s="707"/>
      <c r="D73" s="707"/>
      <c r="E73" s="282">
        <f>SUM(E68:E71)</f>
        <v>2512</v>
      </c>
      <c r="F73" s="282">
        <v>25357</v>
      </c>
      <c r="G73" s="282">
        <v>0</v>
      </c>
      <c r="H73" s="282">
        <v>0</v>
      </c>
      <c r="I73" s="282">
        <v>0</v>
      </c>
      <c r="J73" s="283">
        <v>0</v>
      </c>
      <c r="K73" s="282">
        <f>SUM(E73:J73)</f>
        <v>27869</v>
      </c>
    </row>
    <row r="85" spans="2:10">
      <c r="B85" s="356" t="s">
        <v>463</v>
      </c>
      <c r="C85" s="357"/>
      <c r="D85" s="357"/>
      <c r="E85" s="357"/>
      <c r="F85" s="357"/>
      <c r="G85" s="526"/>
      <c r="H85" s="526"/>
      <c r="I85" s="526"/>
      <c r="J85" s="526"/>
    </row>
  </sheetData>
  <sheetProtection selectLockedCells="1" selectUnlockedCells="1"/>
  <mergeCells count="65">
    <mergeCell ref="B17:D17"/>
    <mergeCell ref="B25:D25"/>
    <mergeCell ref="B26:D26"/>
    <mergeCell ref="B27:D27"/>
    <mergeCell ref="B18:D18"/>
    <mergeCell ref="B21:D21"/>
    <mergeCell ref="B22:D22"/>
    <mergeCell ref="B23:D23"/>
    <mergeCell ref="B24:D24"/>
    <mergeCell ref="B12:D12"/>
    <mergeCell ref="B13:D13"/>
    <mergeCell ref="B14:D14"/>
    <mergeCell ref="B15:D15"/>
    <mergeCell ref="B16:D16"/>
    <mergeCell ref="G1:M1"/>
    <mergeCell ref="B8:C8"/>
    <mergeCell ref="D8:K8"/>
    <mergeCell ref="B10:D10"/>
    <mergeCell ref="B11:D11"/>
    <mergeCell ref="A3:L3"/>
    <mergeCell ref="A4:L4"/>
    <mergeCell ref="A5:L5"/>
    <mergeCell ref="B7:C7"/>
    <mergeCell ref="D7:K7"/>
    <mergeCell ref="B30:C30"/>
    <mergeCell ref="D30:K30"/>
    <mergeCell ref="B31:C31"/>
    <mergeCell ref="D31:K31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4:D44"/>
    <mergeCell ref="B45:D45"/>
    <mergeCell ref="B46:D46"/>
    <mergeCell ref="B47:D47"/>
    <mergeCell ref="B48:D48"/>
    <mergeCell ref="B49:D49"/>
    <mergeCell ref="B50:D50"/>
    <mergeCell ref="B53:C53"/>
    <mergeCell ref="D53:K53"/>
    <mergeCell ref="B54:C54"/>
    <mergeCell ref="D54:K54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7:D67"/>
    <mergeCell ref="B68:D68"/>
    <mergeCell ref="B85:J85"/>
    <mergeCell ref="B69:D69"/>
    <mergeCell ref="B70:D70"/>
    <mergeCell ref="B71:D71"/>
    <mergeCell ref="B72:D72"/>
    <mergeCell ref="B73:D73"/>
  </mergeCells>
  <pageMargins left="0.78749999999999998" right="0.78749999999999998" top="0.78749999999999998" bottom="0.59027777777777779" header="0.51180555555555551" footer="0.51180555555555551"/>
  <pageSetup paperSize="9" firstPageNumber="0" orientation="landscape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C72"/>
  <sheetViews>
    <sheetView topLeftCell="A37" workbookViewId="0">
      <selection activeCell="B38" sqref="B38"/>
    </sheetView>
  </sheetViews>
  <sheetFormatPr defaultRowHeight="12.75"/>
  <cols>
    <col min="1" max="1" width="82.28515625" customWidth="1"/>
    <col min="2" max="2" width="13.85546875" customWidth="1"/>
  </cols>
  <sheetData>
    <row r="2" spans="1:3" ht="12.75" customHeight="1">
      <c r="A2" s="343" t="s">
        <v>406</v>
      </c>
      <c r="B2" s="344"/>
      <c r="C2" s="344"/>
    </row>
    <row r="4" spans="1:3" ht="12.75" customHeight="1">
      <c r="A4" s="713" t="s">
        <v>252</v>
      </c>
      <c r="B4" s="713"/>
    </row>
    <row r="5" spans="1:3" ht="12.75" customHeight="1">
      <c r="A5" s="681" t="s">
        <v>327</v>
      </c>
      <c r="B5" s="681"/>
    </row>
    <row r="7" spans="1:3">
      <c r="B7" s="47" t="s">
        <v>328</v>
      </c>
    </row>
    <row r="8" spans="1:3" ht="51">
      <c r="A8" s="79" t="s">
        <v>329</v>
      </c>
      <c r="B8" s="80" t="s">
        <v>330</v>
      </c>
    </row>
    <row r="9" spans="1:3" ht="12.75" customHeight="1">
      <c r="A9" s="712" t="s">
        <v>331</v>
      </c>
      <c r="B9" s="696"/>
    </row>
    <row r="10" spans="1:3">
      <c r="A10" s="712"/>
      <c r="B10" s="696"/>
    </row>
    <row r="11" spans="1:3" ht="12.75" customHeight="1">
      <c r="A11" s="712" t="s">
        <v>332</v>
      </c>
      <c r="B11" s="696"/>
    </row>
    <row r="12" spans="1:3">
      <c r="A12" s="712"/>
      <c r="B12" s="696"/>
    </row>
    <row r="13" spans="1:3" ht="16.5" customHeight="1">
      <c r="A13" s="69" t="s">
        <v>333</v>
      </c>
      <c r="B13" s="69">
        <v>177</v>
      </c>
    </row>
    <row r="14" spans="1:3" ht="14.25" customHeight="1">
      <c r="A14" s="82" t="s">
        <v>334</v>
      </c>
      <c r="B14" s="72"/>
    </row>
    <row r="15" spans="1:3" ht="15" customHeight="1">
      <c r="A15" s="82" t="s">
        <v>335</v>
      </c>
      <c r="B15" s="69">
        <v>0</v>
      </c>
    </row>
    <row r="16" spans="1:3">
      <c r="A16" s="82" t="s">
        <v>336</v>
      </c>
      <c r="B16" s="72">
        <v>0</v>
      </c>
    </row>
    <row r="17" spans="1:2">
      <c r="A17" s="82" t="s">
        <v>337</v>
      </c>
      <c r="B17" s="69">
        <v>0</v>
      </c>
    </row>
    <row r="18" spans="1:2">
      <c r="A18" s="82" t="s">
        <v>338</v>
      </c>
      <c r="B18" s="72">
        <v>177</v>
      </c>
    </row>
    <row r="19" spans="1:2">
      <c r="A19" s="82" t="s">
        <v>339</v>
      </c>
      <c r="B19" s="69">
        <v>0</v>
      </c>
    </row>
    <row r="20" spans="1:2">
      <c r="A20" s="82" t="s">
        <v>340</v>
      </c>
      <c r="B20" s="72">
        <v>0</v>
      </c>
    </row>
    <row r="21" spans="1:2">
      <c r="A21" s="83" t="s">
        <v>341</v>
      </c>
      <c r="B21" s="69">
        <v>0</v>
      </c>
    </row>
    <row r="22" spans="1:2">
      <c r="A22" s="83" t="s">
        <v>342</v>
      </c>
      <c r="B22" s="72">
        <v>0</v>
      </c>
    </row>
    <row r="23" spans="1:2">
      <c r="A23" s="73" t="s">
        <v>343</v>
      </c>
      <c r="B23" s="84">
        <v>50</v>
      </c>
    </row>
    <row r="24" spans="1:2" ht="20.25" customHeight="1">
      <c r="A24" s="72" t="s">
        <v>344</v>
      </c>
      <c r="B24" s="72">
        <v>0</v>
      </c>
    </row>
    <row r="25" spans="1:2" ht="18.75" customHeight="1">
      <c r="A25" s="82" t="s">
        <v>334</v>
      </c>
      <c r="B25" s="72"/>
    </row>
    <row r="26" spans="1:2" ht="17.25" customHeight="1">
      <c r="A26" s="82" t="s">
        <v>335</v>
      </c>
      <c r="B26" s="69">
        <v>0</v>
      </c>
    </row>
    <row r="27" spans="1:2" ht="20.25" customHeight="1">
      <c r="A27" s="82" t="s">
        <v>336</v>
      </c>
      <c r="B27" s="72">
        <v>0</v>
      </c>
    </row>
    <row r="28" spans="1:2" ht="17.25" customHeight="1">
      <c r="A28" s="82" t="s">
        <v>337</v>
      </c>
      <c r="B28" s="69">
        <v>0</v>
      </c>
    </row>
    <row r="29" spans="1:2" ht="16.5" customHeight="1">
      <c r="A29" s="82" t="s">
        <v>338</v>
      </c>
      <c r="B29" s="72">
        <v>0</v>
      </c>
    </row>
    <row r="30" spans="1:2">
      <c r="A30" s="82" t="s">
        <v>339</v>
      </c>
      <c r="B30" s="69">
        <v>0</v>
      </c>
    </row>
    <row r="31" spans="1:2">
      <c r="A31" s="82" t="s">
        <v>340</v>
      </c>
      <c r="B31" s="72">
        <v>0</v>
      </c>
    </row>
    <row r="32" spans="1:2" ht="38.25" customHeight="1">
      <c r="A32" s="83" t="s">
        <v>341</v>
      </c>
      <c r="B32" s="85">
        <v>0</v>
      </c>
    </row>
    <row r="33" spans="1:2">
      <c r="A33" s="83" t="s">
        <v>342</v>
      </c>
      <c r="B33" s="72">
        <v>0</v>
      </c>
    </row>
    <row r="34" spans="1:2">
      <c r="A34" s="73" t="s">
        <v>345</v>
      </c>
      <c r="B34" s="84">
        <v>80</v>
      </c>
    </row>
    <row r="35" spans="1:2">
      <c r="A35" s="81" t="s">
        <v>346</v>
      </c>
      <c r="B35" s="72"/>
    </row>
    <row r="36" spans="1:2">
      <c r="A36" s="81" t="s">
        <v>347</v>
      </c>
      <c r="B36" s="72"/>
    </row>
    <row r="37" spans="1:2">
      <c r="A37" s="81" t="s">
        <v>348</v>
      </c>
      <c r="B37" s="69"/>
    </row>
    <row r="38" spans="1:2">
      <c r="A38" s="86" t="s">
        <v>349</v>
      </c>
      <c r="B38" s="87"/>
    </row>
    <row r="40" spans="1:2">
      <c r="A40" s="88" t="s">
        <v>350</v>
      </c>
    </row>
    <row r="41" spans="1:2">
      <c r="A41" s="88"/>
    </row>
    <row r="42" spans="1:2">
      <c r="A42" s="88" t="s">
        <v>351</v>
      </c>
    </row>
    <row r="44" spans="1:2">
      <c r="A44" t="s">
        <v>352</v>
      </c>
    </row>
    <row r="45" spans="1:2">
      <c r="A45" t="s">
        <v>353</v>
      </c>
    </row>
    <row r="46" spans="1:2">
      <c r="A46" t="s">
        <v>354</v>
      </c>
    </row>
    <row r="47" spans="1:2">
      <c r="A47" t="s">
        <v>355</v>
      </c>
    </row>
    <row r="48" spans="1:2">
      <c r="A48" t="s">
        <v>356</v>
      </c>
    </row>
    <row r="49" spans="1:3">
      <c r="A49" t="s">
        <v>357</v>
      </c>
    </row>
    <row r="50" spans="1:3">
      <c r="A50" t="s">
        <v>358</v>
      </c>
    </row>
    <row r="52" spans="1:3">
      <c r="A52" s="89" t="s">
        <v>359</v>
      </c>
      <c r="B52" s="90"/>
      <c r="C52" s="90"/>
    </row>
    <row r="53" spans="1:3">
      <c r="A53" s="90" t="s">
        <v>360</v>
      </c>
      <c r="B53" s="90"/>
      <c r="C53" s="90"/>
    </row>
    <row r="54" spans="1:3">
      <c r="A54" s="90" t="s">
        <v>361</v>
      </c>
      <c r="B54" s="90"/>
      <c r="C54" s="90"/>
    </row>
    <row r="55" spans="1:3">
      <c r="A55" s="90" t="s">
        <v>362</v>
      </c>
      <c r="B55" s="90"/>
      <c r="C55" s="90"/>
    </row>
    <row r="56" spans="1:3">
      <c r="A56" s="90" t="s">
        <v>363</v>
      </c>
      <c r="B56" s="90"/>
      <c r="C56" s="90"/>
    </row>
    <row r="57" spans="1:3">
      <c r="A57" s="90" t="s">
        <v>364</v>
      </c>
      <c r="B57" s="90"/>
      <c r="C57" s="90"/>
    </row>
    <row r="58" spans="1:3">
      <c r="A58" s="89" t="s">
        <v>365</v>
      </c>
      <c r="B58" s="90"/>
      <c r="C58" s="90"/>
    </row>
    <row r="59" spans="1:3">
      <c r="A59" s="89" t="s">
        <v>366</v>
      </c>
      <c r="B59" s="90"/>
      <c r="C59" s="90"/>
    </row>
    <row r="60" spans="1:3">
      <c r="A60" s="90" t="s">
        <v>367</v>
      </c>
      <c r="B60" s="90"/>
      <c r="C60" s="90"/>
    </row>
    <row r="61" spans="1:3">
      <c r="A61" s="90" t="s">
        <v>368</v>
      </c>
      <c r="B61" s="90"/>
      <c r="C61" s="90"/>
    </row>
    <row r="62" spans="1:3">
      <c r="A62" s="90" t="s">
        <v>369</v>
      </c>
      <c r="B62" s="90"/>
      <c r="C62" s="90"/>
    </row>
    <row r="63" spans="1:3">
      <c r="A63" s="90" t="s">
        <v>370</v>
      </c>
      <c r="B63" s="90"/>
      <c r="C63" s="90"/>
    </row>
    <row r="64" spans="1:3">
      <c r="A64" s="90"/>
      <c r="B64" s="90"/>
      <c r="C64" s="90"/>
    </row>
    <row r="65" spans="1:3">
      <c r="A65" s="90"/>
      <c r="B65" s="90"/>
      <c r="C65" s="90"/>
    </row>
    <row r="66" spans="1:3">
      <c r="A66" t="s">
        <v>371</v>
      </c>
    </row>
    <row r="68" spans="1:3">
      <c r="A68" t="s">
        <v>372</v>
      </c>
    </row>
    <row r="69" spans="1:3">
      <c r="A69" t="s">
        <v>373</v>
      </c>
    </row>
    <row r="70" spans="1:3">
      <c r="A70" t="s">
        <v>374</v>
      </c>
    </row>
    <row r="71" spans="1:3">
      <c r="A71" t="s">
        <v>375</v>
      </c>
    </row>
    <row r="72" spans="1:3">
      <c r="A72" t="s">
        <v>376</v>
      </c>
    </row>
  </sheetData>
  <sheetProtection selectLockedCells="1" selectUnlockedCells="1"/>
  <mergeCells count="7">
    <mergeCell ref="A11:A12"/>
    <mergeCell ref="B11:B12"/>
    <mergeCell ref="A2:C2"/>
    <mergeCell ref="A4:B4"/>
    <mergeCell ref="A5:B5"/>
    <mergeCell ref="A9:A10"/>
    <mergeCell ref="B9:B10"/>
  </mergeCells>
  <pageMargins left="0.51180555555555551" right="0.51180555555555551" top="0.55138888888888893" bottom="0.55138888888888893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2:J30"/>
  <sheetViews>
    <sheetView workbookViewId="0">
      <selection activeCell="I30" sqref="I30"/>
    </sheetView>
  </sheetViews>
  <sheetFormatPr defaultColWidth="9" defaultRowHeight="12.75"/>
  <cols>
    <col min="1" max="1" width="13.5703125" style="91" bestFit="1" customWidth="1"/>
    <col min="2" max="2" width="12.28515625" style="91" customWidth="1"/>
    <col min="3" max="3" width="11.85546875" style="91" customWidth="1"/>
    <col min="4" max="4" width="12.85546875" style="91" customWidth="1"/>
    <col min="5" max="6" width="12.140625" style="91" customWidth="1"/>
    <col min="7" max="7" width="14.42578125" style="91" customWidth="1"/>
    <col min="8" max="8" width="10.7109375" style="91" customWidth="1"/>
    <col min="9" max="9" width="11.28515625" style="91" customWidth="1"/>
    <col min="10" max="16384" width="9" style="91"/>
  </cols>
  <sheetData>
    <row r="2" spans="1:10" ht="12.75" customHeight="1">
      <c r="E2" s="343" t="s">
        <v>477</v>
      </c>
      <c r="F2" s="344"/>
      <c r="G2" s="344"/>
      <c r="H2" s="344"/>
      <c r="I2" s="344"/>
    </row>
    <row r="5" spans="1:10" ht="12.75" customHeight="1">
      <c r="A5" s="720" t="s">
        <v>377</v>
      </c>
      <c r="B5" s="720"/>
      <c r="C5" s="720"/>
      <c r="D5" s="720"/>
      <c r="E5" s="720"/>
      <c r="F5" s="720"/>
      <c r="G5" s="720"/>
      <c r="H5" s="720"/>
      <c r="I5" s="720"/>
      <c r="J5" s="720"/>
    </row>
    <row r="6" spans="1:10">
      <c r="A6" s="208"/>
      <c r="B6" s="208"/>
      <c r="C6" s="284"/>
      <c r="D6" s="284"/>
      <c r="E6" s="208"/>
      <c r="F6" s="208"/>
      <c r="G6" s="208"/>
      <c r="H6" s="208"/>
      <c r="I6" s="208"/>
      <c r="J6" s="208"/>
    </row>
    <row r="7" spans="1:10">
      <c r="A7" s="208"/>
      <c r="B7" s="208"/>
      <c r="C7" s="208"/>
      <c r="D7" s="208"/>
      <c r="E7" s="208"/>
      <c r="F7" s="208"/>
      <c r="G7" s="208"/>
      <c r="H7" s="208"/>
      <c r="I7" s="208"/>
      <c r="J7" s="208"/>
    </row>
    <row r="8" spans="1:10">
      <c r="A8" s="208"/>
      <c r="B8" s="208"/>
      <c r="C8" s="208"/>
      <c r="D8" s="208"/>
      <c r="E8" s="208"/>
      <c r="F8" s="208"/>
      <c r="G8" s="208"/>
      <c r="H8" s="208"/>
      <c r="I8" s="716" t="s">
        <v>56</v>
      </c>
      <c r="J8" s="716"/>
    </row>
    <row r="9" spans="1:10" ht="18" customHeight="1">
      <c r="A9" s="714" t="s">
        <v>378</v>
      </c>
      <c r="B9" s="715" t="s">
        <v>379</v>
      </c>
      <c r="C9" s="715"/>
      <c r="D9" s="717" t="s">
        <v>427</v>
      </c>
      <c r="E9" s="715" t="s">
        <v>380</v>
      </c>
      <c r="F9" s="715"/>
      <c r="G9" s="719" t="s">
        <v>381</v>
      </c>
      <c r="H9" s="719"/>
      <c r="I9" s="715" t="s">
        <v>382</v>
      </c>
      <c r="J9" s="715"/>
    </row>
    <row r="10" spans="1:10" ht="25.5" customHeight="1">
      <c r="A10" s="714"/>
      <c r="B10" s="307" t="s">
        <v>1</v>
      </c>
      <c r="C10" s="307" t="s">
        <v>2</v>
      </c>
      <c r="D10" s="718"/>
      <c r="E10" s="307" t="s">
        <v>383</v>
      </c>
      <c r="F10" s="307" t="s">
        <v>384</v>
      </c>
      <c r="G10" s="308" t="s">
        <v>385</v>
      </c>
      <c r="H10" s="308" t="s">
        <v>386</v>
      </c>
      <c r="I10" s="307" t="s">
        <v>387</v>
      </c>
      <c r="J10" s="307" t="s">
        <v>388</v>
      </c>
    </row>
    <row r="11" spans="1:10" ht="17.100000000000001" customHeight="1">
      <c r="A11" s="209" t="s">
        <v>389</v>
      </c>
      <c r="B11" s="107">
        <v>3021</v>
      </c>
      <c r="C11" s="210">
        <v>2800</v>
      </c>
      <c r="D11" s="211"/>
      <c r="E11" s="212"/>
      <c r="F11" s="212"/>
      <c r="G11" s="212"/>
      <c r="H11" s="212"/>
      <c r="I11" s="209"/>
      <c r="J11" s="209"/>
    </row>
    <row r="12" spans="1:10" ht="17.100000000000001" customHeight="1">
      <c r="A12" s="209" t="s">
        <v>390</v>
      </c>
      <c r="B12" s="107">
        <v>3021</v>
      </c>
      <c r="C12" s="210">
        <v>2800</v>
      </c>
      <c r="D12" s="211"/>
      <c r="E12" s="212"/>
      <c r="F12" s="212"/>
      <c r="G12" s="212"/>
      <c r="H12" s="212"/>
      <c r="I12" s="209"/>
      <c r="J12" s="209"/>
    </row>
    <row r="13" spans="1:10" ht="17.100000000000001" customHeight="1">
      <c r="A13" s="209" t="s">
        <v>391</v>
      </c>
      <c r="B13" s="107">
        <v>3021</v>
      </c>
      <c r="C13" s="210">
        <v>3000</v>
      </c>
      <c r="D13" s="211"/>
      <c r="E13" s="212"/>
      <c r="F13" s="212"/>
      <c r="G13" s="212"/>
      <c r="H13" s="212"/>
      <c r="I13" s="209"/>
      <c r="J13" s="209"/>
    </row>
    <row r="14" spans="1:10" ht="17.100000000000001" customHeight="1">
      <c r="A14" s="209" t="s">
        <v>392</v>
      </c>
      <c r="B14" s="107">
        <v>5126</v>
      </c>
      <c r="C14" s="210">
        <v>5000</v>
      </c>
      <c r="D14" s="211"/>
      <c r="E14" s="212"/>
      <c r="F14" s="212"/>
      <c r="G14" s="212"/>
      <c r="H14" s="212"/>
      <c r="I14" s="209"/>
      <c r="J14" s="209"/>
    </row>
    <row r="15" spans="1:10" ht="17.100000000000001" customHeight="1">
      <c r="A15" s="209" t="s">
        <v>393</v>
      </c>
      <c r="B15" s="107">
        <v>5200</v>
      </c>
      <c r="C15" s="210">
        <v>5000</v>
      </c>
      <c r="D15" s="211"/>
      <c r="E15" s="212"/>
      <c r="F15" s="212"/>
      <c r="G15" s="212"/>
      <c r="H15" s="212"/>
      <c r="I15" s="209"/>
      <c r="J15" s="209"/>
    </row>
    <row r="16" spans="1:10" ht="17.100000000000001" customHeight="1">
      <c r="A16" s="209" t="s">
        <v>394</v>
      </c>
      <c r="B16" s="107">
        <v>6404</v>
      </c>
      <c r="C16" s="210">
        <v>6204</v>
      </c>
      <c r="D16" s="211"/>
      <c r="E16" s="212"/>
      <c r="F16" s="212"/>
      <c r="G16" s="212"/>
      <c r="H16" s="212"/>
      <c r="I16" s="209"/>
      <c r="J16" s="209"/>
    </row>
    <row r="17" spans="1:10" ht="17.100000000000001" customHeight="1">
      <c r="A17" s="209" t="s">
        <v>395</v>
      </c>
      <c r="B17" s="209">
        <v>5671</v>
      </c>
      <c r="C17" s="213">
        <v>8698</v>
      </c>
      <c r="D17" s="209">
        <v>16865</v>
      </c>
      <c r="E17" s="209"/>
      <c r="F17" s="212"/>
      <c r="G17" s="212"/>
      <c r="H17" s="212"/>
      <c r="I17" s="209"/>
      <c r="J17" s="209"/>
    </row>
    <row r="18" spans="1:10" ht="17.100000000000001" customHeight="1">
      <c r="A18" s="209" t="s">
        <v>396</v>
      </c>
      <c r="B18" s="209">
        <v>5671</v>
      </c>
      <c r="C18" s="209">
        <v>8698</v>
      </c>
      <c r="D18" s="209"/>
      <c r="E18" s="209"/>
      <c r="F18" s="212"/>
      <c r="G18" s="212"/>
      <c r="H18" s="212"/>
      <c r="I18" s="209"/>
      <c r="J18" s="209"/>
    </row>
    <row r="19" spans="1:10" ht="17.100000000000001" customHeight="1">
      <c r="A19" s="209" t="s">
        <v>397</v>
      </c>
      <c r="B19" s="209">
        <v>7219</v>
      </c>
      <c r="C19" s="209">
        <v>9449</v>
      </c>
      <c r="D19" s="209">
        <v>308</v>
      </c>
      <c r="E19" s="209"/>
      <c r="F19" s="212"/>
      <c r="G19" s="212"/>
      <c r="H19" s="212"/>
      <c r="I19" s="209"/>
      <c r="J19" s="209"/>
    </row>
    <row r="20" spans="1:10" ht="17.100000000000001" customHeight="1">
      <c r="A20" s="209" t="s">
        <v>398</v>
      </c>
      <c r="B20" s="209">
        <v>5671</v>
      </c>
      <c r="C20" s="209">
        <v>13370</v>
      </c>
      <c r="D20" s="209"/>
      <c r="E20" s="209"/>
      <c r="F20" s="212"/>
      <c r="G20" s="212"/>
      <c r="H20" s="214"/>
      <c r="I20" s="209"/>
      <c r="J20" s="209"/>
    </row>
    <row r="21" spans="1:10" ht="17.100000000000001" customHeight="1">
      <c r="A21" s="209" t="s">
        <v>399</v>
      </c>
      <c r="B21" s="209">
        <v>30586</v>
      </c>
      <c r="C21" s="209">
        <v>25162</v>
      </c>
      <c r="D21" s="209"/>
      <c r="E21" s="209"/>
      <c r="F21" s="212"/>
      <c r="G21" s="212"/>
      <c r="H21" s="212"/>
      <c r="I21" s="209"/>
      <c r="J21" s="209"/>
    </row>
    <row r="22" spans="1:10" ht="17.100000000000001" customHeight="1">
      <c r="A22" s="209" t="s">
        <v>400</v>
      </c>
      <c r="B22" s="209">
        <v>25913</v>
      </c>
      <c r="C22" s="209">
        <v>33516</v>
      </c>
      <c r="D22" s="209"/>
      <c r="E22" s="209"/>
      <c r="F22" s="212"/>
      <c r="G22" s="212"/>
      <c r="H22" s="212"/>
      <c r="I22" s="209"/>
      <c r="J22" s="209"/>
    </row>
    <row r="23" spans="1:10" ht="17.100000000000001" customHeight="1">
      <c r="A23" s="215" t="s">
        <v>123</v>
      </c>
      <c r="B23" s="215">
        <f>SUM(B11:B22)</f>
        <v>106524</v>
      </c>
      <c r="C23" s="215">
        <f>SUM(C11:C22)</f>
        <v>123697</v>
      </c>
      <c r="D23" s="215">
        <f t="shared" ref="D23:J23" si="0">SUM(D11:D22)</f>
        <v>17173</v>
      </c>
      <c r="E23" s="215"/>
      <c r="F23" s="215">
        <f t="shared" si="0"/>
        <v>0</v>
      </c>
      <c r="G23" s="215">
        <f t="shared" si="0"/>
        <v>0</v>
      </c>
      <c r="H23" s="215">
        <v>0</v>
      </c>
      <c r="I23" s="215">
        <f t="shared" si="0"/>
        <v>0</v>
      </c>
      <c r="J23" s="215">
        <f t="shared" si="0"/>
        <v>0</v>
      </c>
    </row>
    <row r="27" spans="1:10" ht="12.75" customHeight="1">
      <c r="B27" s="356" t="s">
        <v>433</v>
      </c>
      <c r="C27" s="356"/>
      <c r="D27" s="356"/>
      <c r="E27" s="356"/>
      <c r="F27" s="357"/>
      <c r="G27" s="357"/>
      <c r="H27" s="357"/>
      <c r="I27" s="357"/>
    </row>
    <row r="28" spans="1:10" ht="12.75" customHeight="1">
      <c r="B28" s="356" t="s">
        <v>444</v>
      </c>
      <c r="C28" s="356"/>
      <c r="D28" s="356"/>
      <c r="E28" s="356"/>
      <c r="F28" s="357"/>
      <c r="G28" s="357"/>
      <c r="H28" s="357"/>
      <c r="I28" s="357"/>
    </row>
    <row r="29" spans="1:10">
      <c r="B29" s="356" t="s">
        <v>459</v>
      </c>
      <c r="C29" s="357"/>
      <c r="D29" s="357"/>
      <c r="E29" s="357"/>
      <c r="F29" s="357"/>
      <c r="G29" s="526"/>
      <c r="H29" s="526"/>
      <c r="I29" s="526"/>
      <c r="J29" s="526"/>
    </row>
    <row r="30" spans="1:10">
      <c r="B30" s="356" t="s">
        <v>503</v>
      </c>
      <c r="C30" s="357"/>
      <c r="D30" s="357"/>
      <c r="E30" s="357"/>
      <c r="F30" s="357"/>
      <c r="G30" s="357"/>
    </row>
  </sheetData>
  <sheetProtection selectLockedCells="1" selectUnlockedCells="1"/>
  <mergeCells count="13">
    <mergeCell ref="A9:A10"/>
    <mergeCell ref="B9:C9"/>
    <mergeCell ref="I8:J8"/>
    <mergeCell ref="D9:D10"/>
    <mergeCell ref="E9:F9"/>
    <mergeCell ref="G9:H9"/>
    <mergeCell ref="I9:J9"/>
    <mergeCell ref="B30:G30"/>
    <mergeCell ref="B29:J29"/>
    <mergeCell ref="B27:I27"/>
    <mergeCell ref="B28:I28"/>
    <mergeCell ref="E2:I2"/>
    <mergeCell ref="A5:J5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0"/>
  <sheetViews>
    <sheetView topLeftCell="A49" workbookViewId="0">
      <selection activeCell="B70" sqref="B70:E70"/>
    </sheetView>
  </sheetViews>
  <sheetFormatPr defaultColWidth="9" defaultRowHeight="12.75"/>
  <cols>
    <col min="1" max="2" width="9.28515625" style="1" customWidth="1"/>
    <col min="3" max="3" width="6.7109375" style="1" customWidth="1"/>
    <col min="4" max="4" width="50.42578125" style="1" customWidth="1"/>
    <col min="5" max="5" width="19.28515625" style="1" customWidth="1"/>
    <col min="6" max="6" width="14.28515625" style="1" customWidth="1"/>
    <col min="7" max="7" width="12.5703125" style="1" customWidth="1"/>
    <col min="8" max="8" width="14.140625" style="1" customWidth="1"/>
    <col min="9" max="9" width="10.5703125" style="1" customWidth="1"/>
    <col min="10" max="10" width="9" style="1"/>
    <col min="11" max="11" width="12.140625" style="1" customWidth="1"/>
    <col min="12" max="12" width="11.140625" style="1" bestFit="1" customWidth="1"/>
    <col min="13" max="16384" width="9" style="1"/>
  </cols>
  <sheetData>
    <row r="1" spans="1:12" ht="12.75" customHeight="1">
      <c r="A1" s="343" t="s">
        <v>492</v>
      </c>
      <c r="B1" s="344"/>
      <c r="C1" s="344"/>
      <c r="D1" s="344"/>
      <c r="E1" s="344"/>
      <c r="F1" s="344"/>
      <c r="G1" s="344"/>
      <c r="H1" s="344"/>
    </row>
    <row r="2" spans="1:12">
      <c r="A2" s="6"/>
      <c r="B2" s="6"/>
      <c r="C2" s="6"/>
      <c r="D2" s="6"/>
      <c r="E2" s="6"/>
      <c r="F2" s="6"/>
      <c r="G2" s="6"/>
      <c r="H2" s="6"/>
    </row>
    <row r="3" spans="1:12" ht="12.75" customHeight="1">
      <c r="A3" s="490" t="s">
        <v>118</v>
      </c>
      <c r="B3" s="490"/>
      <c r="C3" s="490"/>
      <c r="D3" s="490"/>
      <c r="E3" s="490"/>
      <c r="F3" s="490"/>
      <c r="G3" s="490"/>
      <c r="H3" s="490"/>
      <c r="I3" s="490"/>
      <c r="J3" s="490"/>
      <c r="K3" s="96"/>
      <c r="L3" s="96"/>
    </row>
    <row r="4" spans="1:12">
      <c r="A4" s="175"/>
      <c r="B4" s="176"/>
      <c r="C4" s="176"/>
      <c r="D4" s="176"/>
      <c r="E4" s="176"/>
      <c r="F4" s="176"/>
      <c r="G4" s="176"/>
      <c r="H4" s="176"/>
      <c r="I4" s="96"/>
      <c r="J4" s="96"/>
      <c r="K4" s="96"/>
      <c r="L4" s="96"/>
    </row>
    <row r="5" spans="1:12" ht="12.75" customHeight="1">
      <c r="A5" s="489" t="s">
        <v>119</v>
      </c>
      <c r="B5" s="489"/>
      <c r="C5" s="489"/>
      <c r="D5" s="489"/>
      <c r="E5" s="489"/>
      <c r="F5" s="489"/>
      <c r="G5" s="489"/>
      <c r="H5" s="301"/>
      <c r="I5" s="96"/>
      <c r="J5" s="96"/>
      <c r="K5" s="96"/>
      <c r="L5" s="96"/>
    </row>
    <row r="6" spans="1:12" ht="12.75" customHeight="1" thickBot="1">
      <c r="A6" s="227"/>
      <c r="B6" s="227"/>
      <c r="C6" s="227"/>
      <c r="D6" s="227"/>
      <c r="E6" s="227"/>
      <c r="F6" s="227"/>
      <c r="G6" s="227"/>
      <c r="H6" s="301"/>
      <c r="I6" s="96"/>
      <c r="J6" s="96"/>
      <c r="K6" s="96"/>
      <c r="L6" s="96" t="s">
        <v>56</v>
      </c>
    </row>
    <row r="7" spans="1:12" ht="24.6" customHeight="1">
      <c r="A7" s="149"/>
      <c r="B7" s="299"/>
      <c r="C7" s="299"/>
      <c r="D7" s="299"/>
      <c r="E7" s="300"/>
      <c r="F7" s="515" t="s">
        <v>407</v>
      </c>
      <c r="G7" s="515"/>
      <c r="H7" s="152"/>
      <c r="I7" s="516" t="s">
        <v>489</v>
      </c>
      <c r="J7" s="515"/>
      <c r="K7" s="515"/>
      <c r="L7" s="517"/>
    </row>
    <row r="8" spans="1:12" ht="21" customHeight="1">
      <c r="A8" s="518" t="s">
        <v>58</v>
      </c>
      <c r="B8" s="491"/>
      <c r="C8" s="491"/>
      <c r="D8" s="491"/>
      <c r="E8" s="491" t="s">
        <v>120</v>
      </c>
      <c r="F8" s="491" t="s">
        <v>121</v>
      </c>
      <c r="G8" s="491" t="s">
        <v>122</v>
      </c>
      <c r="H8" s="491" t="s">
        <v>123</v>
      </c>
      <c r="I8" s="491" t="s">
        <v>120</v>
      </c>
      <c r="J8" s="491" t="s">
        <v>121</v>
      </c>
      <c r="K8" s="491" t="s">
        <v>122</v>
      </c>
      <c r="L8" s="514" t="s">
        <v>123</v>
      </c>
    </row>
    <row r="9" spans="1:12" ht="12.75" customHeight="1">
      <c r="A9" s="518"/>
      <c r="B9" s="491"/>
      <c r="C9" s="491"/>
      <c r="D9" s="491"/>
      <c r="E9" s="491"/>
      <c r="F9" s="491"/>
      <c r="G9" s="491"/>
      <c r="H9" s="491"/>
      <c r="I9" s="491"/>
      <c r="J9" s="491"/>
      <c r="K9" s="491"/>
      <c r="L9" s="514"/>
    </row>
    <row r="10" spans="1:12" ht="15.75" customHeight="1">
      <c r="A10" s="483" t="s">
        <v>63</v>
      </c>
      <c r="B10" s="484"/>
      <c r="C10" s="484"/>
      <c r="D10" s="484"/>
      <c r="E10" s="178"/>
      <c r="F10" s="178">
        <v>3374</v>
      </c>
      <c r="G10" s="178"/>
      <c r="H10" s="178">
        <v>3374</v>
      </c>
      <c r="I10" s="178">
        <v>4478</v>
      </c>
      <c r="J10" s="178">
        <v>4060</v>
      </c>
      <c r="K10" s="178"/>
      <c r="L10" s="179">
        <f>SUM(I10:K10)</f>
        <v>8538</v>
      </c>
    </row>
    <row r="11" spans="1:12" ht="15" customHeight="1">
      <c r="A11" s="485" t="s">
        <v>64</v>
      </c>
      <c r="B11" s="486"/>
      <c r="C11" s="486"/>
      <c r="D11" s="486"/>
      <c r="E11" s="320"/>
      <c r="F11" s="320"/>
      <c r="G11" s="320"/>
      <c r="H11" s="321"/>
      <c r="I11" s="320">
        <v>3850</v>
      </c>
      <c r="J11" s="320"/>
      <c r="K11" s="320"/>
      <c r="L11" s="154">
        <f t="shared" ref="L11:L38" si="0">SUM(I11:K11)</f>
        <v>3850</v>
      </c>
    </row>
    <row r="12" spans="1:12" ht="15" customHeight="1">
      <c r="A12" s="487" t="s">
        <v>65</v>
      </c>
      <c r="B12" s="488"/>
      <c r="C12" s="488"/>
      <c r="D12" s="488"/>
      <c r="E12" s="320"/>
      <c r="F12" s="320">
        <v>3374</v>
      </c>
      <c r="G12" s="320"/>
      <c r="H12" s="321">
        <v>3374</v>
      </c>
      <c r="I12" s="320">
        <v>628</v>
      </c>
      <c r="J12" s="320">
        <v>4060</v>
      </c>
      <c r="K12" s="320"/>
      <c r="L12" s="154">
        <f t="shared" si="0"/>
        <v>4688</v>
      </c>
    </row>
    <row r="13" spans="1:12" ht="15" customHeight="1">
      <c r="A13" s="485" t="s">
        <v>68</v>
      </c>
      <c r="B13" s="486"/>
      <c r="C13" s="486"/>
      <c r="D13" s="486"/>
      <c r="E13" s="320"/>
      <c r="F13" s="320"/>
      <c r="G13" s="320"/>
      <c r="H13" s="321"/>
      <c r="I13" s="320"/>
      <c r="J13" s="320"/>
      <c r="K13" s="320"/>
      <c r="L13" s="179"/>
    </row>
    <row r="14" spans="1:12" ht="15" customHeight="1">
      <c r="A14" s="485" t="s">
        <v>69</v>
      </c>
      <c r="B14" s="486"/>
      <c r="C14" s="486"/>
      <c r="D14" s="486"/>
      <c r="E14" s="320"/>
      <c r="F14" s="320"/>
      <c r="G14" s="320"/>
      <c r="H14" s="321"/>
      <c r="I14" s="320"/>
      <c r="J14" s="320"/>
      <c r="K14" s="320"/>
      <c r="L14" s="179"/>
    </row>
    <row r="15" spans="1:12" ht="15" customHeight="1">
      <c r="A15" s="492"/>
      <c r="B15" s="493"/>
      <c r="C15" s="493"/>
      <c r="D15" s="493"/>
      <c r="E15" s="320"/>
      <c r="F15" s="320"/>
      <c r="G15" s="320"/>
      <c r="H15" s="321"/>
      <c r="I15" s="320"/>
      <c r="J15" s="320"/>
      <c r="K15" s="320"/>
      <c r="L15" s="179"/>
    </row>
    <row r="16" spans="1:12" ht="15.75" customHeight="1">
      <c r="A16" s="494" t="s">
        <v>70</v>
      </c>
      <c r="B16" s="495"/>
      <c r="C16" s="495"/>
      <c r="D16" s="495"/>
      <c r="E16" s="322">
        <v>7126</v>
      </c>
      <c r="F16" s="322">
        <v>0</v>
      </c>
      <c r="G16" s="322">
        <v>0</v>
      </c>
      <c r="H16" s="323">
        <v>7126</v>
      </c>
      <c r="I16" s="322">
        <v>1466</v>
      </c>
      <c r="J16" s="322">
        <v>0</v>
      </c>
      <c r="K16" s="322">
        <v>0</v>
      </c>
      <c r="L16" s="179">
        <f t="shared" si="0"/>
        <v>1466</v>
      </c>
    </row>
    <row r="17" spans="1:12" ht="15" customHeight="1">
      <c r="A17" s="492"/>
      <c r="B17" s="493"/>
      <c r="C17" s="493"/>
      <c r="D17" s="493"/>
      <c r="E17" s="320"/>
      <c r="F17" s="320"/>
      <c r="G17" s="320"/>
      <c r="H17" s="321"/>
      <c r="I17" s="320"/>
      <c r="J17" s="320"/>
      <c r="K17" s="320"/>
      <c r="L17" s="179"/>
    </row>
    <row r="18" spans="1:12" ht="15.75" customHeight="1">
      <c r="A18" s="494" t="s">
        <v>124</v>
      </c>
      <c r="B18" s="495"/>
      <c r="C18" s="495"/>
      <c r="D18" s="495"/>
      <c r="E18" s="322">
        <v>36253</v>
      </c>
      <c r="F18" s="322">
        <v>0</v>
      </c>
      <c r="G18" s="322">
        <v>0</v>
      </c>
      <c r="H18" s="323">
        <v>36253</v>
      </c>
      <c r="I18" s="322">
        <v>37366</v>
      </c>
      <c r="J18" s="322">
        <v>274</v>
      </c>
      <c r="K18" s="322">
        <v>0</v>
      </c>
      <c r="L18" s="179">
        <f t="shared" si="0"/>
        <v>37640</v>
      </c>
    </row>
    <row r="19" spans="1:12" ht="15" customHeight="1">
      <c r="A19" s="485"/>
      <c r="B19" s="486"/>
      <c r="C19" s="486"/>
      <c r="D19" s="486"/>
      <c r="E19" s="320"/>
      <c r="F19" s="320"/>
      <c r="G19" s="320"/>
      <c r="H19" s="321"/>
      <c r="I19" s="320"/>
      <c r="J19" s="320"/>
      <c r="K19" s="320"/>
      <c r="L19" s="179"/>
    </row>
    <row r="20" spans="1:12" ht="15.75" customHeight="1">
      <c r="A20" s="494" t="s">
        <v>91</v>
      </c>
      <c r="B20" s="495"/>
      <c r="C20" s="495"/>
      <c r="D20" s="495"/>
      <c r="E20" s="322"/>
      <c r="F20" s="322"/>
      <c r="G20" s="322"/>
      <c r="H20" s="323"/>
      <c r="I20" s="322">
        <v>34</v>
      </c>
      <c r="J20" s="322"/>
      <c r="K20" s="322"/>
      <c r="L20" s="179">
        <f t="shared" si="0"/>
        <v>34</v>
      </c>
    </row>
    <row r="21" spans="1:12" ht="15" customHeight="1">
      <c r="A21" s="485"/>
      <c r="B21" s="486"/>
      <c r="C21" s="486"/>
      <c r="D21" s="486"/>
      <c r="E21" s="320"/>
      <c r="F21" s="320"/>
      <c r="G21" s="320"/>
      <c r="H21" s="321"/>
      <c r="I21" s="320"/>
      <c r="J21" s="320"/>
      <c r="K21" s="320"/>
      <c r="L21" s="179"/>
    </row>
    <row r="22" spans="1:12" ht="12.75" customHeight="1">
      <c r="A22" s="494" t="s">
        <v>125</v>
      </c>
      <c r="B22" s="495"/>
      <c r="C22" s="495"/>
      <c r="D22" s="495"/>
      <c r="E22" s="322">
        <v>4500</v>
      </c>
      <c r="F22" s="322">
        <v>0</v>
      </c>
      <c r="G22" s="322">
        <v>0</v>
      </c>
      <c r="H22" s="323">
        <v>4500</v>
      </c>
      <c r="I22" s="322">
        <v>5529</v>
      </c>
      <c r="J22" s="322">
        <v>0</v>
      </c>
      <c r="K22" s="322">
        <v>0</v>
      </c>
      <c r="L22" s="179">
        <f t="shared" si="0"/>
        <v>5529</v>
      </c>
    </row>
    <row r="23" spans="1:12" ht="15.75" customHeight="1">
      <c r="A23" s="485"/>
      <c r="B23" s="486"/>
      <c r="C23" s="486"/>
      <c r="D23" s="486"/>
      <c r="E23" s="320"/>
      <c r="F23" s="320"/>
      <c r="G23" s="320"/>
      <c r="H23" s="321"/>
      <c r="I23" s="320"/>
      <c r="J23" s="320"/>
      <c r="K23" s="320"/>
      <c r="L23" s="179"/>
    </row>
    <row r="24" spans="1:12" ht="15.75" customHeight="1">
      <c r="A24" s="494" t="s">
        <v>126</v>
      </c>
      <c r="B24" s="495"/>
      <c r="C24" s="495"/>
      <c r="D24" s="495"/>
      <c r="E24" s="322">
        <v>0</v>
      </c>
      <c r="F24" s="322">
        <v>0</v>
      </c>
      <c r="G24" s="322">
        <v>0</v>
      </c>
      <c r="H24" s="323">
        <v>0</v>
      </c>
      <c r="I24" s="322">
        <v>9256</v>
      </c>
      <c r="J24" s="322">
        <v>477</v>
      </c>
      <c r="K24" s="322">
        <v>0</v>
      </c>
      <c r="L24" s="179">
        <f t="shared" si="0"/>
        <v>9733</v>
      </c>
    </row>
    <row r="25" spans="1:12" ht="15" customHeight="1">
      <c r="A25" s="496"/>
      <c r="B25" s="497"/>
      <c r="C25" s="497"/>
      <c r="D25" s="497"/>
      <c r="E25" s="320"/>
      <c r="F25" s="320"/>
      <c r="G25" s="320"/>
      <c r="H25" s="321"/>
      <c r="I25" s="320"/>
      <c r="J25" s="320"/>
      <c r="K25" s="320"/>
      <c r="L25" s="179"/>
    </row>
    <row r="26" spans="1:12" ht="15.75" customHeight="1">
      <c r="A26" s="498" t="s">
        <v>127</v>
      </c>
      <c r="B26" s="499"/>
      <c r="C26" s="499"/>
      <c r="D26" s="499"/>
      <c r="E26" s="320"/>
      <c r="F26" s="320"/>
      <c r="G26" s="320"/>
      <c r="H26" s="321"/>
      <c r="I26" s="320"/>
      <c r="J26" s="320"/>
      <c r="K26" s="320"/>
      <c r="L26" s="179">
        <f t="shared" si="0"/>
        <v>0</v>
      </c>
    </row>
    <row r="27" spans="1:12" ht="15" customHeight="1">
      <c r="A27" s="500"/>
      <c r="B27" s="501"/>
      <c r="C27" s="501"/>
      <c r="D27" s="501"/>
      <c r="E27" s="320"/>
      <c r="F27" s="320"/>
      <c r="G27" s="320"/>
      <c r="H27" s="321"/>
      <c r="I27" s="320"/>
      <c r="J27" s="320"/>
      <c r="K27" s="320"/>
      <c r="L27" s="179">
        <f t="shared" si="0"/>
        <v>0</v>
      </c>
    </row>
    <row r="28" spans="1:12" ht="15.75" customHeight="1">
      <c r="A28" s="502" t="s">
        <v>128</v>
      </c>
      <c r="B28" s="503"/>
      <c r="C28" s="503"/>
      <c r="D28" s="503"/>
      <c r="E28" s="110">
        <v>47879</v>
      </c>
      <c r="F28" s="110">
        <v>3374</v>
      </c>
      <c r="G28" s="110">
        <v>0</v>
      </c>
      <c r="H28" s="155">
        <v>51253</v>
      </c>
      <c r="I28" s="110">
        <f>SUM(I10,I16,I18,I20,I22,I24,I26)</f>
        <v>58129</v>
      </c>
      <c r="J28" s="110">
        <f>SUM(J10,J16,J18,J24)</f>
        <v>4811</v>
      </c>
      <c r="K28" s="110">
        <v>0</v>
      </c>
      <c r="L28" s="179">
        <f t="shared" si="0"/>
        <v>62940</v>
      </c>
    </row>
    <row r="29" spans="1:12" ht="12.75" customHeight="1">
      <c r="A29" s="494"/>
      <c r="B29" s="495"/>
      <c r="C29" s="495"/>
      <c r="D29" s="495"/>
      <c r="E29" s="110"/>
      <c r="F29" s="320"/>
      <c r="G29" s="320"/>
      <c r="H29" s="320"/>
      <c r="I29" s="110"/>
      <c r="J29" s="320"/>
      <c r="K29" s="320"/>
      <c r="L29" s="179"/>
    </row>
    <row r="30" spans="1:12" ht="15.75" customHeight="1">
      <c r="A30" s="485" t="s">
        <v>22</v>
      </c>
      <c r="B30" s="486"/>
      <c r="C30" s="486"/>
      <c r="D30" s="486"/>
      <c r="E30" s="110"/>
      <c r="F30" s="320"/>
      <c r="G30" s="320"/>
      <c r="H30" s="320"/>
      <c r="I30" s="110"/>
      <c r="J30" s="320"/>
      <c r="K30" s="320"/>
      <c r="L30" s="179"/>
    </row>
    <row r="31" spans="1:12" ht="15" customHeight="1">
      <c r="A31" s="504" t="s">
        <v>98</v>
      </c>
      <c r="B31" s="505"/>
      <c r="C31" s="505"/>
      <c r="D31" s="505"/>
      <c r="E31" s="320"/>
      <c r="F31" s="320"/>
      <c r="G31" s="320"/>
      <c r="H31" s="320"/>
      <c r="I31" s="320">
        <v>1332</v>
      </c>
      <c r="J31" s="320">
        <v>432</v>
      </c>
      <c r="K31" s="320"/>
      <c r="L31" s="154">
        <f t="shared" si="0"/>
        <v>1764</v>
      </c>
    </row>
    <row r="32" spans="1:12" ht="15.75" customHeight="1">
      <c r="A32" s="485" t="s">
        <v>99</v>
      </c>
      <c r="B32" s="486"/>
      <c r="C32" s="486"/>
      <c r="D32" s="486"/>
      <c r="E32" s="110"/>
      <c r="F32" s="110"/>
      <c r="G32" s="110"/>
      <c r="H32" s="110"/>
      <c r="I32" s="324">
        <v>10766</v>
      </c>
      <c r="J32" s="324"/>
      <c r="K32" s="324"/>
      <c r="L32" s="154">
        <f t="shared" si="0"/>
        <v>10766</v>
      </c>
    </row>
    <row r="33" spans="1:12" ht="15" customHeight="1">
      <c r="A33" s="485" t="s">
        <v>28</v>
      </c>
      <c r="B33" s="486"/>
      <c r="C33" s="486"/>
      <c r="D33" s="486"/>
      <c r="E33" s="320"/>
      <c r="F33" s="320"/>
      <c r="G33" s="320"/>
      <c r="H33" s="320"/>
      <c r="I33" s="320"/>
      <c r="J33" s="320"/>
      <c r="K33" s="320"/>
      <c r="L33" s="179"/>
    </row>
    <row r="34" spans="1:12" ht="15" customHeight="1">
      <c r="A34" s="485" t="s">
        <v>48</v>
      </c>
      <c r="B34" s="486"/>
      <c r="C34" s="486"/>
      <c r="D34" s="486"/>
      <c r="E34" s="320"/>
      <c r="F34" s="320"/>
      <c r="G34" s="320"/>
      <c r="H34" s="320"/>
      <c r="I34" s="320"/>
      <c r="J34" s="320"/>
      <c r="K34" s="320"/>
      <c r="L34" s="179"/>
    </row>
    <row r="35" spans="1:12" ht="15" customHeight="1">
      <c r="A35" s="492"/>
      <c r="B35" s="493"/>
      <c r="C35" s="493"/>
      <c r="D35" s="493"/>
      <c r="E35" s="320"/>
      <c r="F35" s="320"/>
      <c r="G35" s="320"/>
      <c r="H35" s="320"/>
      <c r="I35" s="320"/>
      <c r="J35" s="320"/>
      <c r="K35" s="320"/>
      <c r="L35" s="179"/>
    </row>
    <row r="36" spans="1:12" ht="16.5" customHeight="1" thickBot="1">
      <c r="A36" s="506" t="s">
        <v>129</v>
      </c>
      <c r="B36" s="507"/>
      <c r="C36" s="507"/>
      <c r="D36" s="507"/>
      <c r="E36" s="159">
        <v>0</v>
      </c>
      <c r="F36" s="159">
        <v>0</v>
      </c>
      <c r="G36" s="159">
        <v>0</v>
      </c>
      <c r="H36" s="159">
        <v>0</v>
      </c>
      <c r="I36" s="159">
        <f>SUM(I30:I34)</f>
        <v>12098</v>
      </c>
      <c r="J36" s="159">
        <v>432</v>
      </c>
      <c r="K36" s="159">
        <v>0</v>
      </c>
      <c r="L36" s="179">
        <f t="shared" si="0"/>
        <v>12530</v>
      </c>
    </row>
    <row r="37" spans="1:12" ht="15" customHeight="1" thickBot="1">
      <c r="A37" s="490"/>
      <c r="B37" s="490"/>
      <c r="C37" s="490"/>
      <c r="D37" s="490"/>
      <c r="E37" s="161"/>
      <c r="F37" s="325"/>
      <c r="G37" s="325"/>
      <c r="H37" s="325"/>
      <c r="I37" s="161"/>
      <c r="J37" s="325"/>
      <c r="K37" s="325"/>
      <c r="L37" s="179">
        <f t="shared" si="0"/>
        <v>0</v>
      </c>
    </row>
    <row r="38" spans="1:12" ht="16.5" customHeight="1" thickBot="1">
      <c r="A38" s="508" t="s">
        <v>102</v>
      </c>
      <c r="B38" s="509"/>
      <c r="C38" s="509"/>
      <c r="D38" s="509"/>
      <c r="E38" s="163">
        <v>47879</v>
      </c>
      <c r="F38" s="163">
        <v>3374</v>
      </c>
      <c r="G38" s="163"/>
      <c r="H38" s="163">
        <v>51253</v>
      </c>
      <c r="I38" s="163">
        <f>SUM(I28,I36)</f>
        <v>70227</v>
      </c>
      <c r="J38" s="163">
        <f>SUM(J28,J36)</f>
        <v>5243</v>
      </c>
      <c r="K38" s="163">
        <v>0</v>
      </c>
      <c r="L38" s="179">
        <f t="shared" si="0"/>
        <v>75470</v>
      </c>
    </row>
    <row r="39" spans="1:12" ht="15.75" customHeight="1">
      <c r="A39" s="489" t="s">
        <v>130</v>
      </c>
      <c r="B39" s="489"/>
      <c r="C39" s="489"/>
      <c r="D39" s="489"/>
      <c r="E39" s="489"/>
      <c r="F39" s="489"/>
      <c r="G39" s="489"/>
      <c r="H39" s="165"/>
      <c r="I39" s="166"/>
      <c r="J39" s="166"/>
      <c r="K39" s="166"/>
      <c r="L39" s="167"/>
    </row>
    <row r="40" spans="1:12" ht="12.75" customHeight="1" thickBot="1">
      <c r="A40" s="293"/>
      <c r="B40" s="293"/>
      <c r="C40" s="293"/>
      <c r="D40" s="293"/>
      <c r="E40" s="293"/>
      <c r="F40" s="293"/>
      <c r="G40" s="293"/>
      <c r="H40" s="165"/>
      <c r="I40" s="166"/>
      <c r="J40" s="166"/>
      <c r="K40" s="166"/>
      <c r="L40" s="167" t="s">
        <v>56</v>
      </c>
    </row>
    <row r="41" spans="1:12" ht="15.75" customHeight="1">
      <c r="A41" s="510" t="s">
        <v>35</v>
      </c>
      <c r="B41" s="511"/>
      <c r="C41" s="511"/>
      <c r="D41" s="511"/>
      <c r="E41" s="326"/>
      <c r="F41" s="170">
        <v>2500</v>
      </c>
      <c r="G41" s="170"/>
      <c r="H41" s="170">
        <v>2500</v>
      </c>
      <c r="I41" s="326"/>
      <c r="J41" s="170">
        <v>2500</v>
      </c>
      <c r="K41" s="170"/>
      <c r="L41" s="171">
        <v>2500</v>
      </c>
    </row>
    <row r="42" spans="1:12" ht="15" customHeight="1">
      <c r="A42" s="512" t="s">
        <v>105</v>
      </c>
      <c r="B42" s="513"/>
      <c r="C42" s="513"/>
      <c r="D42" s="513"/>
      <c r="E42" s="320"/>
      <c r="F42" s="320">
        <v>2500</v>
      </c>
      <c r="G42" s="320"/>
      <c r="H42" s="320">
        <v>2500</v>
      </c>
      <c r="I42" s="320"/>
      <c r="J42" s="320">
        <v>2500</v>
      </c>
      <c r="K42" s="320"/>
      <c r="L42" s="327">
        <v>2500</v>
      </c>
    </row>
    <row r="43" spans="1:12" ht="15" customHeight="1">
      <c r="A43" s="512" t="s">
        <v>131</v>
      </c>
      <c r="B43" s="513"/>
      <c r="C43" s="513"/>
      <c r="D43" s="513"/>
      <c r="E43" s="320"/>
      <c r="F43" s="320"/>
      <c r="G43" s="320"/>
      <c r="H43" s="320"/>
      <c r="I43" s="320"/>
      <c r="J43" s="320"/>
      <c r="K43" s="320"/>
      <c r="L43" s="327"/>
    </row>
    <row r="44" spans="1:12" ht="15" customHeight="1">
      <c r="A44" s="512" t="s">
        <v>415</v>
      </c>
      <c r="B44" s="513"/>
      <c r="C44" s="513"/>
      <c r="D44" s="513"/>
      <c r="E44" s="320"/>
      <c r="F44" s="320"/>
      <c r="G44" s="320"/>
      <c r="H44" s="320"/>
      <c r="I44" s="320"/>
      <c r="J44" s="320"/>
      <c r="K44" s="320"/>
      <c r="L44" s="327"/>
    </row>
    <row r="45" spans="1:12" ht="12.75" customHeight="1">
      <c r="A45" s="512" t="s">
        <v>416</v>
      </c>
      <c r="B45" s="513"/>
      <c r="C45" s="513"/>
      <c r="D45" s="513"/>
      <c r="E45" s="320"/>
      <c r="F45" s="320"/>
      <c r="G45" s="320"/>
      <c r="H45" s="320"/>
      <c r="I45" s="320"/>
      <c r="J45" s="320"/>
      <c r="K45" s="320"/>
      <c r="L45" s="327"/>
    </row>
    <row r="46" spans="1:12" ht="15" customHeight="1">
      <c r="A46" s="512"/>
      <c r="B46" s="513"/>
      <c r="C46" s="513"/>
      <c r="D46" s="513"/>
      <c r="E46" s="320"/>
      <c r="F46" s="320"/>
      <c r="G46" s="320"/>
      <c r="H46" s="320"/>
      <c r="I46" s="320"/>
      <c r="J46" s="320"/>
      <c r="K46" s="320"/>
      <c r="L46" s="327"/>
    </row>
    <row r="47" spans="1:12" ht="15.75" customHeight="1">
      <c r="A47" s="519" t="s">
        <v>110</v>
      </c>
      <c r="B47" s="520"/>
      <c r="C47" s="520"/>
      <c r="D47" s="520"/>
      <c r="E47" s="320"/>
      <c r="F47" s="320"/>
      <c r="G47" s="320"/>
      <c r="H47" s="320"/>
      <c r="I47" s="320"/>
      <c r="J47" s="320"/>
      <c r="K47" s="320"/>
      <c r="L47" s="327"/>
    </row>
    <row r="48" spans="1:12" ht="15.75" customHeight="1">
      <c r="A48" s="512"/>
      <c r="B48" s="513"/>
      <c r="C48" s="513"/>
      <c r="D48" s="513"/>
      <c r="E48" s="320"/>
      <c r="F48" s="320"/>
      <c r="G48" s="320"/>
      <c r="H48" s="320"/>
      <c r="I48" s="320"/>
      <c r="J48" s="320"/>
      <c r="K48" s="320"/>
      <c r="L48" s="327"/>
    </row>
    <row r="49" spans="1:12" ht="15.75" customHeight="1">
      <c r="A49" s="521" t="s">
        <v>111</v>
      </c>
      <c r="B49" s="522"/>
      <c r="C49" s="522"/>
      <c r="D49" s="522"/>
      <c r="E49" s="322"/>
      <c r="F49" s="322"/>
      <c r="G49" s="322"/>
      <c r="H49" s="322"/>
      <c r="I49" s="322"/>
      <c r="J49" s="322">
        <v>41084</v>
      </c>
      <c r="K49" s="322"/>
      <c r="L49" s="183">
        <f>SUM(I49:K49)</f>
        <v>41084</v>
      </c>
    </row>
    <row r="50" spans="1:12" ht="15" customHeight="1">
      <c r="A50" s="523"/>
      <c r="B50" s="524"/>
      <c r="C50" s="524"/>
      <c r="D50" s="524"/>
      <c r="E50" s="320"/>
      <c r="F50" s="320"/>
      <c r="G50" s="320"/>
      <c r="H50" s="320"/>
      <c r="I50" s="320"/>
      <c r="J50" s="320"/>
      <c r="K50" s="320"/>
      <c r="L50" s="327"/>
    </row>
    <row r="51" spans="1:12" ht="12.75" customHeight="1">
      <c r="A51" s="498" t="s">
        <v>113</v>
      </c>
      <c r="B51" s="499"/>
      <c r="C51" s="499"/>
      <c r="D51" s="499"/>
      <c r="E51" s="320"/>
      <c r="F51" s="320"/>
      <c r="G51" s="320"/>
      <c r="H51" s="320"/>
      <c r="I51" s="320"/>
      <c r="J51" s="320"/>
      <c r="K51" s="320"/>
      <c r="L51" s="327"/>
    </row>
    <row r="52" spans="1:12" ht="15.75" customHeight="1">
      <c r="A52" s="500"/>
      <c r="B52" s="501"/>
      <c r="C52" s="501"/>
      <c r="D52" s="501"/>
      <c r="E52" s="320"/>
      <c r="F52" s="320"/>
      <c r="G52" s="320"/>
      <c r="H52" s="320"/>
      <c r="I52" s="320"/>
      <c r="J52" s="320"/>
      <c r="K52" s="320"/>
      <c r="L52" s="327"/>
    </row>
    <row r="53" spans="1:12" ht="12.75" customHeight="1">
      <c r="A53" s="502" t="s">
        <v>132</v>
      </c>
      <c r="B53" s="503"/>
      <c r="C53" s="503"/>
      <c r="D53" s="503"/>
      <c r="E53" s="320"/>
      <c r="F53" s="110">
        <v>2500</v>
      </c>
      <c r="G53" s="110"/>
      <c r="H53" s="110">
        <v>2500</v>
      </c>
      <c r="I53" s="177"/>
      <c r="J53" s="110">
        <f>SUM(J41,J49)</f>
        <v>43584</v>
      </c>
      <c r="K53" s="110"/>
      <c r="L53" s="158">
        <f>SUM(I53:K53)</f>
        <v>43584</v>
      </c>
    </row>
    <row r="54" spans="1:12" ht="12.75" customHeight="1">
      <c r="A54" s="494"/>
      <c r="B54" s="495"/>
      <c r="C54" s="495"/>
      <c r="D54" s="495"/>
      <c r="E54" s="320"/>
      <c r="F54" s="320"/>
      <c r="G54" s="320"/>
      <c r="H54" s="320"/>
      <c r="I54" s="320"/>
      <c r="J54" s="320"/>
      <c r="K54" s="320"/>
      <c r="L54" s="158"/>
    </row>
    <row r="55" spans="1:12" ht="12.75" customHeight="1">
      <c r="A55" s="512" t="s">
        <v>22</v>
      </c>
      <c r="B55" s="513"/>
      <c r="C55" s="513"/>
      <c r="D55" s="513"/>
      <c r="E55" s="320"/>
      <c r="F55" s="320"/>
      <c r="G55" s="320"/>
      <c r="H55" s="320"/>
      <c r="I55" s="320"/>
      <c r="J55" s="320"/>
      <c r="K55" s="320"/>
      <c r="L55" s="158"/>
    </row>
    <row r="56" spans="1:12" ht="15" customHeight="1">
      <c r="A56" s="504" t="s">
        <v>98</v>
      </c>
      <c r="B56" s="505"/>
      <c r="C56" s="505"/>
      <c r="D56" s="505"/>
      <c r="E56" s="320"/>
      <c r="F56" s="320"/>
      <c r="G56" s="320"/>
      <c r="H56" s="320"/>
      <c r="I56" s="320"/>
      <c r="J56" s="320">
        <v>15409</v>
      </c>
      <c r="K56" s="320"/>
      <c r="L56" s="158">
        <f>SUM(I56:K56)</f>
        <v>15409</v>
      </c>
    </row>
    <row r="57" spans="1:12" ht="15" customHeight="1">
      <c r="A57" s="485" t="s">
        <v>99</v>
      </c>
      <c r="B57" s="486"/>
      <c r="C57" s="486"/>
      <c r="D57" s="486"/>
      <c r="E57" s="320"/>
      <c r="F57" s="320"/>
      <c r="G57" s="320"/>
      <c r="H57" s="320"/>
      <c r="I57" s="320"/>
      <c r="J57" s="320"/>
      <c r="K57" s="320"/>
      <c r="L57" s="158"/>
    </row>
    <row r="58" spans="1:12" ht="15" customHeight="1">
      <c r="A58" s="485" t="s">
        <v>28</v>
      </c>
      <c r="B58" s="486"/>
      <c r="C58" s="486"/>
      <c r="D58" s="486"/>
      <c r="E58" s="320"/>
      <c r="F58" s="320"/>
      <c r="G58" s="320"/>
      <c r="H58" s="320"/>
      <c r="I58" s="320"/>
      <c r="J58" s="320"/>
      <c r="K58" s="320"/>
      <c r="L58" s="158"/>
    </row>
    <row r="59" spans="1:12" ht="12.75" customHeight="1">
      <c r="A59" s="485" t="s">
        <v>48</v>
      </c>
      <c r="B59" s="486"/>
      <c r="C59" s="486"/>
      <c r="D59" s="486"/>
      <c r="E59" s="320"/>
      <c r="F59" s="320"/>
      <c r="G59" s="320"/>
      <c r="H59" s="320"/>
      <c r="I59" s="320"/>
      <c r="J59" s="320"/>
      <c r="K59" s="320"/>
      <c r="L59" s="158"/>
    </row>
    <row r="60" spans="1:12" ht="12.75" customHeight="1">
      <c r="A60" s="492"/>
      <c r="B60" s="493"/>
      <c r="C60" s="493"/>
      <c r="D60" s="493"/>
      <c r="E60" s="320"/>
      <c r="F60" s="320"/>
      <c r="G60" s="320"/>
      <c r="H60" s="320"/>
      <c r="I60" s="320"/>
      <c r="J60" s="320"/>
      <c r="K60" s="320"/>
      <c r="L60" s="158"/>
    </row>
    <row r="61" spans="1:12" ht="16.5" customHeight="1" thickBot="1">
      <c r="A61" s="506" t="s">
        <v>133</v>
      </c>
      <c r="B61" s="507"/>
      <c r="C61" s="507"/>
      <c r="D61" s="507"/>
      <c r="E61" s="328"/>
      <c r="F61" s="328"/>
      <c r="G61" s="328"/>
      <c r="H61" s="328"/>
      <c r="I61" s="328"/>
      <c r="J61" s="228">
        <v>15409</v>
      </c>
      <c r="K61" s="228"/>
      <c r="L61" s="158">
        <f>SUM(I61:K61)</f>
        <v>15409</v>
      </c>
    </row>
    <row r="62" spans="1:12" ht="16.5" customHeight="1" thickBot="1">
      <c r="A62" s="293"/>
      <c r="B62" s="293"/>
      <c r="C62" s="293"/>
      <c r="D62" s="293"/>
      <c r="E62" s="325"/>
      <c r="F62" s="325"/>
      <c r="G62" s="325"/>
      <c r="H62" s="325"/>
      <c r="I62" s="325"/>
      <c r="J62" s="325"/>
      <c r="K62" s="325"/>
      <c r="L62" s="325"/>
    </row>
    <row r="63" spans="1:12" ht="16.5" customHeight="1" thickBot="1">
      <c r="A63" s="508" t="s">
        <v>134</v>
      </c>
      <c r="B63" s="509"/>
      <c r="C63" s="509"/>
      <c r="D63" s="509"/>
      <c r="E63" s="329"/>
      <c r="F63" s="163">
        <v>2500</v>
      </c>
      <c r="G63" s="163"/>
      <c r="H63" s="163">
        <v>2500</v>
      </c>
      <c r="I63" s="182"/>
      <c r="J63" s="163">
        <f>SUM(J53,J61)</f>
        <v>58993</v>
      </c>
      <c r="K63" s="163"/>
      <c r="L63" s="163">
        <f>SUM(L53,L61)</f>
        <v>58993</v>
      </c>
    </row>
    <row r="64" spans="1:12" ht="16.5" customHeight="1" thickBot="1">
      <c r="A64" s="293"/>
      <c r="B64" s="293"/>
      <c r="C64" s="293"/>
      <c r="D64" s="293"/>
      <c r="E64" s="325"/>
      <c r="F64" s="161"/>
      <c r="G64" s="161"/>
      <c r="H64" s="161"/>
      <c r="I64" s="325"/>
      <c r="J64" s="161"/>
      <c r="K64" s="161"/>
      <c r="L64" s="161"/>
    </row>
    <row r="65" spans="1:12" ht="16.5" customHeight="1" thickBot="1">
      <c r="A65" s="508" t="s">
        <v>135</v>
      </c>
      <c r="B65" s="509"/>
      <c r="C65" s="509"/>
      <c r="D65" s="509"/>
      <c r="E65" s="163">
        <v>47879</v>
      </c>
      <c r="F65" s="163">
        <v>5874</v>
      </c>
      <c r="G65" s="163"/>
      <c r="H65" s="163">
        <v>53753</v>
      </c>
      <c r="I65" s="163">
        <f>SUM(I38,I63)</f>
        <v>70227</v>
      </c>
      <c r="J65" s="163">
        <f>SUM(J38,J63)</f>
        <v>64236</v>
      </c>
      <c r="K65" s="163"/>
      <c r="L65" s="164">
        <f>SUM(I65:K65)</f>
        <v>134463</v>
      </c>
    </row>
    <row r="66" spans="1:12" ht="12.75" customHeight="1">
      <c r="D66" s="93"/>
      <c r="E66" s="93"/>
    </row>
    <row r="67" spans="1:12">
      <c r="B67" s="356" t="s">
        <v>433</v>
      </c>
      <c r="C67" s="357"/>
      <c r="D67" s="357"/>
      <c r="E67" s="357"/>
    </row>
    <row r="68" spans="1:12">
      <c r="B68" s="356" t="s">
        <v>444</v>
      </c>
      <c r="C68" s="357"/>
      <c r="D68" s="357"/>
      <c r="E68" s="357"/>
    </row>
    <row r="69" spans="1:12">
      <c r="B69" s="356" t="s">
        <v>443</v>
      </c>
      <c r="C69" s="357"/>
      <c r="D69" s="357"/>
      <c r="E69" s="357"/>
    </row>
    <row r="70" spans="1:12">
      <c r="B70" s="356" t="s">
        <v>503</v>
      </c>
      <c r="C70" s="357"/>
      <c r="D70" s="357"/>
      <c r="E70" s="357"/>
    </row>
  </sheetData>
  <sheetProtection selectLockedCells="1" selectUnlockedCells="1"/>
  <mergeCells count="71">
    <mergeCell ref="A65:D65"/>
    <mergeCell ref="B67:E67"/>
    <mergeCell ref="B68:E68"/>
    <mergeCell ref="B69:E69"/>
    <mergeCell ref="K8:K9"/>
    <mergeCell ref="A49:D49"/>
    <mergeCell ref="A50:D50"/>
    <mergeCell ref="A51:D51"/>
    <mergeCell ref="A52:D52"/>
    <mergeCell ref="A53:D53"/>
    <mergeCell ref="A54:D54"/>
    <mergeCell ref="A55:D55"/>
    <mergeCell ref="A57:D57"/>
    <mergeCell ref="A58:D58"/>
    <mergeCell ref="A59:D59"/>
    <mergeCell ref="A60:D60"/>
    <mergeCell ref="L8:L9"/>
    <mergeCell ref="A38:D38"/>
    <mergeCell ref="A39:G39"/>
    <mergeCell ref="A61:D61"/>
    <mergeCell ref="F7:G7"/>
    <mergeCell ref="I7:L7"/>
    <mergeCell ref="A8:D9"/>
    <mergeCell ref="E8:E9"/>
    <mergeCell ref="F8:F9"/>
    <mergeCell ref="G8:G9"/>
    <mergeCell ref="H8:H9"/>
    <mergeCell ref="A56:D56"/>
    <mergeCell ref="A45:D45"/>
    <mergeCell ref="A46:D46"/>
    <mergeCell ref="A47:D47"/>
    <mergeCell ref="A48:D48"/>
    <mergeCell ref="A35:D35"/>
    <mergeCell ref="A36:D36"/>
    <mergeCell ref="A37:D37"/>
    <mergeCell ref="A63:D63"/>
    <mergeCell ref="A41:D41"/>
    <mergeCell ref="A42:D42"/>
    <mergeCell ref="A43:D43"/>
    <mergeCell ref="A44:D44"/>
    <mergeCell ref="A30:D30"/>
    <mergeCell ref="A31:D31"/>
    <mergeCell ref="A32:D32"/>
    <mergeCell ref="A33:D33"/>
    <mergeCell ref="A34:D34"/>
    <mergeCell ref="A25:D25"/>
    <mergeCell ref="A26:D26"/>
    <mergeCell ref="A27:D27"/>
    <mergeCell ref="A28:D28"/>
    <mergeCell ref="A29:D29"/>
    <mergeCell ref="A20:D20"/>
    <mergeCell ref="A21:D21"/>
    <mergeCell ref="A22:D22"/>
    <mergeCell ref="A23:D23"/>
    <mergeCell ref="A24:D24"/>
    <mergeCell ref="B70:E70"/>
    <mergeCell ref="A10:D10"/>
    <mergeCell ref="A11:D11"/>
    <mergeCell ref="A12:D12"/>
    <mergeCell ref="A1:H1"/>
    <mergeCell ref="A5:G5"/>
    <mergeCell ref="A3:J3"/>
    <mergeCell ref="I8:I9"/>
    <mergeCell ref="J8:J9"/>
    <mergeCell ref="A13:D13"/>
    <mergeCell ref="A14:D14"/>
    <mergeCell ref="A15:D15"/>
    <mergeCell ref="A16:D16"/>
    <mergeCell ref="A17:D17"/>
    <mergeCell ref="A18:D18"/>
    <mergeCell ref="A19:D19"/>
  </mergeCells>
  <pageMargins left="0.50972222222222219" right="0.2298611111111111" top="0.3298611111111111" bottom="0.229861111111111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N65"/>
  <sheetViews>
    <sheetView topLeftCell="A43" workbookViewId="0">
      <selection activeCell="H70" sqref="H70"/>
    </sheetView>
  </sheetViews>
  <sheetFormatPr defaultRowHeight="12.75"/>
  <cols>
    <col min="5" max="5" width="12" customWidth="1"/>
    <col min="7" max="7" width="15.28515625" customWidth="1"/>
    <col min="8" max="8" width="12.140625" customWidth="1"/>
    <col min="9" max="9" width="13.140625" customWidth="1"/>
    <col min="11" max="11" width="13.7109375" customWidth="1"/>
    <col min="12" max="12" width="13.85546875" customWidth="1"/>
  </cols>
  <sheetData>
    <row r="2" spans="1:14">
      <c r="A2" s="96"/>
      <c r="B2" s="96"/>
      <c r="C2" s="96"/>
      <c r="D2" s="96"/>
      <c r="E2" s="96"/>
      <c r="F2" s="96"/>
      <c r="G2" s="96"/>
      <c r="H2" s="96"/>
      <c r="I2" s="528" t="s">
        <v>418</v>
      </c>
      <c r="J2" s="529"/>
      <c r="K2" s="529"/>
      <c r="L2" s="529"/>
      <c r="M2" s="526"/>
      <c r="N2" s="526"/>
    </row>
    <row r="3" spans="1:14">
      <c r="A3" s="527"/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</row>
    <row r="4" spans="1:14" ht="15.75">
      <c r="A4" s="490" t="s">
        <v>417</v>
      </c>
      <c r="B4" s="490"/>
      <c r="C4" s="490"/>
      <c r="D4" s="490"/>
      <c r="E4" s="490"/>
      <c r="F4" s="490"/>
      <c r="G4" s="490"/>
      <c r="H4" s="490"/>
      <c r="I4" s="490"/>
      <c r="J4" s="490"/>
      <c r="K4" s="490"/>
      <c r="L4" s="490"/>
    </row>
    <row r="5" spans="1:14">
      <c r="A5" s="175"/>
      <c r="B5" s="176"/>
      <c r="C5" s="176"/>
      <c r="D5" s="176"/>
      <c r="E5" s="176"/>
      <c r="F5" s="176"/>
      <c r="G5" s="176"/>
      <c r="H5" s="176"/>
      <c r="I5" s="96"/>
      <c r="J5" s="96"/>
      <c r="K5" s="96"/>
      <c r="L5" s="96"/>
    </row>
    <row r="6" spans="1:14" ht="27" customHeight="1" thickBot="1">
      <c r="A6" s="489" t="s">
        <v>119</v>
      </c>
      <c r="B6" s="489"/>
      <c r="C6" s="489"/>
      <c r="D6" s="489"/>
      <c r="E6" s="489"/>
      <c r="F6" s="489"/>
      <c r="G6" s="489"/>
      <c r="H6" s="97"/>
      <c r="I6" s="96"/>
      <c r="J6" s="96"/>
      <c r="K6" s="96"/>
      <c r="L6" s="96" t="s">
        <v>56</v>
      </c>
    </row>
    <row r="7" spans="1:14" ht="15">
      <c r="A7" s="149"/>
      <c r="B7" s="150"/>
      <c r="C7" s="150"/>
      <c r="D7" s="150"/>
      <c r="E7" s="151"/>
      <c r="F7" s="515" t="s">
        <v>407</v>
      </c>
      <c r="G7" s="515"/>
      <c r="H7" s="152"/>
      <c r="I7" s="516" t="s">
        <v>410</v>
      </c>
      <c r="J7" s="515"/>
      <c r="K7" s="515"/>
      <c r="L7" s="517"/>
    </row>
    <row r="8" spans="1:14" ht="12.75" customHeight="1">
      <c r="A8" s="518" t="s">
        <v>58</v>
      </c>
      <c r="B8" s="491"/>
      <c r="C8" s="491"/>
      <c r="D8" s="491"/>
      <c r="E8" s="491" t="s">
        <v>120</v>
      </c>
      <c r="F8" s="491" t="s">
        <v>121</v>
      </c>
      <c r="G8" s="491" t="s">
        <v>122</v>
      </c>
      <c r="H8" s="491" t="s">
        <v>123</v>
      </c>
      <c r="I8" s="491" t="s">
        <v>120</v>
      </c>
      <c r="J8" s="491" t="s">
        <v>121</v>
      </c>
      <c r="K8" s="491" t="s">
        <v>122</v>
      </c>
      <c r="L8" s="514" t="s">
        <v>123</v>
      </c>
    </row>
    <row r="9" spans="1:14" ht="18" customHeight="1">
      <c r="A9" s="518"/>
      <c r="B9" s="491"/>
      <c r="C9" s="491"/>
      <c r="D9" s="491"/>
      <c r="E9" s="491"/>
      <c r="F9" s="491"/>
      <c r="G9" s="491"/>
      <c r="H9" s="491"/>
      <c r="I9" s="491"/>
      <c r="J9" s="491"/>
      <c r="K9" s="491"/>
      <c r="L9" s="514"/>
    </row>
    <row r="10" spans="1:14" ht="15.75" customHeight="1">
      <c r="A10" s="483" t="s">
        <v>63</v>
      </c>
      <c r="B10" s="484"/>
      <c r="C10" s="484"/>
      <c r="D10" s="484"/>
      <c r="E10" s="153">
        <v>628</v>
      </c>
      <c r="F10" s="153">
        <v>3374</v>
      </c>
      <c r="G10" s="153"/>
      <c r="H10" s="153">
        <v>4002</v>
      </c>
      <c r="I10" s="153">
        <v>6288</v>
      </c>
      <c r="J10" s="153">
        <v>3374</v>
      </c>
      <c r="K10" s="153"/>
      <c r="L10" s="154">
        <v>9662</v>
      </c>
    </row>
    <row r="11" spans="1:14" ht="15" customHeight="1">
      <c r="A11" s="485" t="s">
        <v>64</v>
      </c>
      <c r="B11" s="486"/>
      <c r="C11" s="486"/>
      <c r="D11" s="486"/>
      <c r="E11" s="107"/>
      <c r="F11" s="107"/>
      <c r="G11" s="107"/>
      <c r="H11" s="153"/>
      <c r="I11" s="107">
        <v>5660</v>
      </c>
      <c r="J11" s="107"/>
      <c r="K11" s="107"/>
      <c r="L11" s="154">
        <v>5660</v>
      </c>
    </row>
    <row r="12" spans="1:14" ht="15" customHeight="1">
      <c r="A12" s="487" t="s">
        <v>65</v>
      </c>
      <c r="B12" s="488"/>
      <c r="C12" s="488"/>
      <c r="D12" s="488"/>
      <c r="E12" s="107">
        <v>628</v>
      </c>
      <c r="F12" s="107">
        <v>3374</v>
      </c>
      <c r="G12" s="107"/>
      <c r="H12" s="153">
        <v>4002</v>
      </c>
      <c r="I12" s="107">
        <v>628</v>
      </c>
      <c r="J12" s="107">
        <v>3374</v>
      </c>
      <c r="K12" s="107"/>
      <c r="L12" s="154">
        <v>4002</v>
      </c>
    </row>
    <row r="13" spans="1:14" ht="15" customHeight="1">
      <c r="A13" s="485" t="s">
        <v>68</v>
      </c>
      <c r="B13" s="486"/>
      <c r="C13" s="486"/>
      <c r="D13" s="486"/>
      <c r="E13" s="107"/>
      <c r="F13" s="107"/>
      <c r="G13" s="107"/>
      <c r="H13" s="153"/>
      <c r="I13" s="107"/>
      <c r="J13" s="107"/>
      <c r="K13" s="107"/>
      <c r="L13" s="154"/>
    </row>
    <row r="14" spans="1:14" ht="15" customHeight="1">
      <c r="A14" s="485" t="s">
        <v>69</v>
      </c>
      <c r="B14" s="486"/>
      <c r="C14" s="486"/>
      <c r="D14" s="486"/>
      <c r="E14" s="107"/>
      <c r="F14" s="107"/>
      <c r="G14" s="107"/>
      <c r="H14" s="153"/>
      <c r="I14" s="107"/>
      <c r="J14" s="107"/>
      <c r="K14" s="107"/>
      <c r="L14" s="154"/>
    </row>
    <row r="15" spans="1:14" ht="15">
      <c r="A15" s="492"/>
      <c r="B15" s="493"/>
      <c r="C15" s="493"/>
      <c r="D15" s="493"/>
      <c r="E15" s="107"/>
      <c r="F15" s="107"/>
      <c r="G15" s="107"/>
      <c r="H15" s="153"/>
      <c r="I15" s="107"/>
      <c r="J15" s="107"/>
      <c r="K15" s="107"/>
      <c r="L15" s="154"/>
    </row>
    <row r="16" spans="1:14" ht="15.75" customHeight="1">
      <c r="A16" s="494" t="s">
        <v>70</v>
      </c>
      <c r="B16" s="495"/>
      <c r="C16" s="495"/>
      <c r="D16" s="495"/>
      <c r="E16" s="177">
        <v>7126</v>
      </c>
      <c r="F16" s="177"/>
      <c r="G16" s="177"/>
      <c r="H16" s="178">
        <v>7126</v>
      </c>
      <c r="I16" s="177">
        <v>1466</v>
      </c>
      <c r="J16" s="177"/>
      <c r="K16" s="177"/>
      <c r="L16" s="179">
        <v>1466</v>
      </c>
    </row>
    <row r="17" spans="1:12" ht="15">
      <c r="A17" s="492"/>
      <c r="B17" s="493"/>
      <c r="C17" s="493"/>
      <c r="D17" s="493"/>
      <c r="E17" s="107"/>
      <c r="F17" s="107"/>
      <c r="G17" s="107"/>
      <c r="H17" s="153"/>
      <c r="I17" s="107"/>
      <c r="J17" s="107"/>
      <c r="K17" s="107"/>
      <c r="L17" s="154"/>
    </row>
    <row r="18" spans="1:12" ht="15.75" customHeight="1">
      <c r="A18" s="494" t="s">
        <v>124</v>
      </c>
      <c r="B18" s="495"/>
      <c r="C18" s="495"/>
      <c r="D18" s="495"/>
      <c r="E18" s="177">
        <v>36253</v>
      </c>
      <c r="F18" s="177"/>
      <c r="G18" s="177"/>
      <c r="H18" s="178">
        <v>36253</v>
      </c>
      <c r="I18" s="177">
        <v>36855</v>
      </c>
      <c r="J18" s="177"/>
      <c r="K18" s="177"/>
      <c r="L18" s="179">
        <v>36855</v>
      </c>
    </row>
    <row r="19" spans="1:12" ht="15">
      <c r="A19" s="485"/>
      <c r="B19" s="486"/>
      <c r="C19" s="486"/>
      <c r="D19" s="486"/>
      <c r="E19" s="107"/>
      <c r="F19" s="107"/>
      <c r="G19" s="107"/>
      <c r="H19" s="153"/>
      <c r="I19" s="107"/>
      <c r="J19" s="107"/>
      <c r="K19" s="107"/>
      <c r="L19" s="154"/>
    </row>
    <row r="20" spans="1:12" ht="15.75" customHeight="1">
      <c r="A20" s="494" t="s">
        <v>91</v>
      </c>
      <c r="B20" s="495"/>
      <c r="C20" s="495"/>
      <c r="D20" s="495"/>
      <c r="E20" s="177"/>
      <c r="F20" s="177"/>
      <c r="G20" s="177"/>
      <c r="H20" s="178"/>
      <c r="I20" s="177">
        <v>10</v>
      </c>
      <c r="J20" s="177"/>
      <c r="K20" s="177"/>
      <c r="L20" s="179">
        <v>10</v>
      </c>
    </row>
    <row r="21" spans="1:12" ht="15">
      <c r="A21" s="485"/>
      <c r="B21" s="486"/>
      <c r="C21" s="486"/>
      <c r="D21" s="486"/>
      <c r="E21" s="107"/>
      <c r="F21" s="107"/>
      <c r="G21" s="107"/>
      <c r="H21" s="153"/>
      <c r="I21" s="107"/>
      <c r="J21" s="107"/>
      <c r="K21" s="107"/>
      <c r="L21" s="154"/>
    </row>
    <row r="22" spans="1:12" ht="15.75" customHeight="1">
      <c r="A22" s="494" t="s">
        <v>125</v>
      </c>
      <c r="B22" s="495"/>
      <c r="C22" s="495"/>
      <c r="D22" s="495"/>
      <c r="E22" s="177">
        <v>4500</v>
      </c>
      <c r="F22" s="177"/>
      <c r="G22" s="177"/>
      <c r="H22" s="178">
        <v>4500</v>
      </c>
      <c r="I22" s="177">
        <v>5102</v>
      </c>
      <c r="J22" s="177"/>
      <c r="K22" s="177"/>
      <c r="L22" s="179">
        <v>5102</v>
      </c>
    </row>
    <row r="23" spans="1:12" ht="15">
      <c r="A23" s="485"/>
      <c r="B23" s="486"/>
      <c r="C23" s="486"/>
      <c r="D23" s="486"/>
      <c r="E23" s="107"/>
      <c r="F23" s="107"/>
      <c r="G23" s="107"/>
      <c r="H23" s="153"/>
      <c r="I23" s="107"/>
      <c r="J23" s="107"/>
      <c r="K23" s="107"/>
      <c r="L23" s="154"/>
    </row>
    <row r="24" spans="1:12" ht="15.75" customHeight="1">
      <c r="A24" s="494" t="s">
        <v>126</v>
      </c>
      <c r="B24" s="495"/>
      <c r="C24" s="495"/>
      <c r="D24" s="495"/>
      <c r="E24" s="177"/>
      <c r="F24" s="177"/>
      <c r="G24" s="177"/>
      <c r="H24" s="178"/>
      <c r="I24" s="177">
        <v>1405</v>
      </c>
      <c r="J24" s="177">
        <v>477</v>
      </c>
      <c r="K24" s="177"/>
      <c r="L24" s="179">
        <v>1882</v>
      </c>
    </row>
    <row r="25" spans="1:12" ht="15">
      <c r="A25" s="496"/>
      <c r="B25" s="497"/>
      <c r="C25" s="497"/>
      <c r="D25" s="497"/>
      <c r="E25" s="107"/>
      <c r="F25" s="107"/>
      <c r="G25" s="107"/>
      <c r="H25" s="153"/>
      <c r="I25" s="107"/>
      <c r="J25" s="107"/>
      <c r="K25" s="107"/>
      <c r="L25" s="154"/>
    </row>
    <row r="26" spans="1:12" ht="15.75" customHeight="1">
      <c r="A26" s="498" t="s">
        <v>127</v>
      </c>
      <c r="B26" s="499"/>
      <c r="C26" s="499"/>
      <c r="D26" s="499"/>
      <c r="E26" s="107"/>
      <c r="F26" s="107"/>
      <c r="G26" s="107"/>
      <c r="H26" s="153"/>
      <c r="I26" s="107"/>
      <c r="J26" s="107"/>
      <c r="K26" s="107"/>
      <c r="L26" s="154"/>
    </row>
    <row r="27" spans="1:12" ht="15.75">
      <c r="A27" s="500"/>
      <c r="B27" s="501"/>
      <c r="C27" s="501"/>
      <c r="D27" s="501"/>
      <c r="E27" s="107"/>
      <c r="F27" s="107"/>
      <c r="G27" s="107"/>
      <c r="H27" s="153"/>
      <c r="I27" s="107"/>
      <c r="J27" s="107"/>
      <c r="K27" s="107"/>
      <c r="L27" s="154"/>
    </row>
    <row r="28" spans="1:12" ht="15.75" customHeight="1">
      <c r="A28" s="502" t="s">
        <v>128</v>
      </c>
      <c r="B28" s="503"/>
      <c r="C28" s="503"/>
      <c r="D28" s="503"/>
      <c r="E28" s="110">
        <v>48507</v>
      </c>
      <c r="F28" s="110">
        <v>3374</v>
      </c>
      <c r="G28" s="110"/>
      <c r="H28" s="155">
        <v>51881</v>
      </c>
      <c r="I28" s="110">
        <v>51126</v>
      </c>
      <c r="J28" s="110">
        <v>3851</v>
      </c>
      <c r="K28" s="110"/>
      <c r="L28" s="156">
        <v>54977</v>
      </c>
    </row>
    <row r="29" spans="1:12" ht="15.75" customHeight="1">
      <c r="A29" s="485" t="s">
        <v>22</v>
      </c>
      <c r="B29" s="486"/>
      <c r="C29" s="486"/>
      <c r="D29" s="486"/>
      <c r="E29" s="110"/>
      <c r="F29" s="107"/>
      <c r="G29" s="107"/>
      <c r="H29" s="107"/>
      <c r="I29" s="110"/>
      <c r="J29" s="107"/>
      <c r="K29" s="107"/>
      <c r="L29" s="157"/>
    </row>
    <row r="30" spans="1:12" ht="15" customHeight="1">
      <c r="A30" s="504" t="s">
        <v>98</v>
      </c>
      <c r="B30" s="505"/>
      <c r="C30" s="505"/>
      <c r="D30" s="505"/>
      <c r="E30" s="107"/>
      <c r="F30" s="107"/>
      <c r="G30" s="107"/>
      <c r="H30" s="107"/>
      <c r="I30" s="107">
        <v>1332</v>
      </c>
      <c r="J30" s="107">
        <v>399</v>
      </c>
      <c r="K30" s="107"/>
      <c r="L30" s="157">
        <v>1764</v>
      </c>
    </row>
    <row r="31" spans="1:12" ht="15.75" customHeight="1">
      <c r="A31" s="485" t="s">
        <v>99</v>
      </c>
      <c r="B31" s="486"/>
      <c r="C31" s="486"/>
      <c r="D31" s="486"/>
      <c r="E31" s="180">
        <v>10715</v>
      </c>
      <c r="F31" s="110"/>
      <c r="G31" s="110"/>
      <c r="H31" s="180">
        <v>10715</v>
      </c>
      <c r="I31" s="180">
        <v>10701</v>
      </c>
      <c r="J31" s="110"/>
      <c r="K31" s="110"/>
      <c r="L31" s="181">
        <v>10701</v>
      </c>
    </row>
    <row r="32" spans="1:12" ht="15" customHeight="1">
      <c r="A32" s="485" t="s">
        <v>28</v>
      </c>
      <c r="B32" s="486"/>
      <c r="C32" s="486"/>
      <c r="D32" s="486"/>
      <c r="E32" s="107"/>
      <c r="F32" s="107"/>
      <c r="G32" s="107"/>
      <c r="H32" s="107"/>
      <c r="I32" s="107"/>
      <c r="J32" s="107"/>
      <c r="K32" s="107"/>
      <c r="L32" s="157"/>
    </row>
    <row r="33" spans="1:12" ht="15" customHeight="1">
      <c r="A33" s="485" t="s">
        <v>48</v>
      </c>
      <c r="B33" s="486"/>
      <c r="C33" s="486"/>
      <c r="D33" s="486"/>
      <c r="E33" s="107"/>
      <c r="F33" s="107"/>
      <c r="G33" s="107"/>
      <c r="H33" s="107"/>
      <c r="I33" s="107"/>
      <c r="J33" s="107"/>
      <c r="K33" s="107"/>
      <c r="L33" s="157"/>
    </row>
    <row r="34" spans="1:12" ht="16.5" customHeight="1" thickBot="1">
      <c r="A34" s="506" t="s">
        <v>129</v>
      </c>
      <c r="B34" s="507"/>
      <c r="C34" s="507"/>
      <c r="D34" s="507"/>
      <c r="E34" s="159">
        <v>10715</v>
      </c>
      <c r="F34" s="159"/>
      <c r="G34" s="159"/>
      <c r="H34" s="159">
        <v>10715</v>
      </c>
      <c r="I34" s="159">
        <v>12033</v>
      </c>
      <c r="J34" s="159">
        <v>399</v>
      </c>
      <c r="K34" s="159"/>
      <c r="L34" s="160">
        <v>12465</v>
      </c>
    </row>
    <row r="35" spans="1:12" ht="16.5" thickBot="1">
      <c r="A35" s="490"/>
      <c r="B35" s="490"/>
      <c r="C35" s="490"/>
      <c r="D35" s="490"/>
      <c r="E35" s="161"/>
      <c r="F35" s="162"/>
      <c r="G35" s="162"/>
      <c r="H35" s="162"/>
      <c r="I35" s="161"/>
      <c r="J35" s="162"/>
      <c r="K35" s="162"/>
      <c r="L35" s="162"/>
    </row>
    <row r="36" spans="1:12" ht="16.5" customHeight="1" thickBot="1">
      <c r="A36" s="508" t="s">
        <v>102</v>
      </c>
      <c r="B36" s="509"/>
      <c r="C36" s="509"/>
      <c r="D36" s="509"/>
      <c r="E36" s="163">
        <v>59222</v>
      </c>
      <c r="F36" s="163">
        <v>3374</v>
      </c>
      <c r="G36" s="163"/>
      <c r="H36" s="163">
        <v>62596</v>
      </c>
      <c r="I36" s="163">
        <v>63159</v>
      </c>
      <c r="J36" s="163">
        <v>4250</v>
      </c>
      <c r="K36" s="163"/>
      <c r="L36" s="164">
        <v>67409</v>
      </c>
    </row>
    <row r="37" spans="1:12" ht="15.75">
      <c r="A37" s="168"/>
      <c r="B37" s="168"/>
      <c r="C37" s="168"/>
      <c r="D37" s="168"/>
      <c r="E37" s="161"/>
      <c r="F37" s="161"/>
      <c r="G37" s="161"/>
      <c r="H37" s="161"/>
      <c r="I37" s="161"/>
      <c r="J37" s="161"/>
      <c r="K37" s="161"/>
      <c r="L37" s="161"/>
    </row>
    <row r="38" spans="1:12" ht="16.5" customHeight="1" thickBot="1">
      <c r="A38" s="489" t="s">
        <v>130</v>
      </c>
      <c r="B38" s="489"/>
      <c r="C38" s="489"/>
      <c r="D38" s="489"/>
      <c r="E38" s="489"/>
      <c r="F38" s="489"/>
      <c r="G38" s="489"/>
      <c r="H38" s="165"/>
      <c r="I38" s="166"/>
      <c r="J38" s="166"/>
      <c r="K38" s="166"/>
      <c r="L38" s="167"/>
    </row>
    <row r="39" spans="1:12" ht="15.75" customHeight="1">
      <c r="A39" s="510" t="s">
        <v>35</v>
      </c>
      <c r="B39" s="511"/>
      <c r="C39" s="511"/>
      <c r="D39" s="511"/>
      <c r="E39" s="169"/>
      <c r="F39" s="170">
        <v>2500</v>
      </c>
      <c r="G39" s="170"/>
      <c r="H39" s="170">
        <v>2500</v>
      </c>
      <c r="I39" s="169"/>
      <c r="J39" s="170">
        <v>2500</v>
      </c>
      <c r="K39" s="170"/>
      <c r="L39" s="171">
        <v>2500</v>
      </c>
    </row>
    <row r="40" spans="1:12" ht="15" customHeight="1">
      <c r="A40" s="512" t="s">
        <v>105</v>
      </c>
      <c r="B40" s="513"/>
      <c r="C40" s="513"/>
      <c r="D40" s="513"/>
      <c r="E40" s="107"/>
      <c r="F40" s="107">
        <v>2500</v>
      </c>
      <c r="G40" s="107"/>
      <c r="H40" s="107">
        <v>2500</v>
      </c>
      <c r="I40" s="107"/>
      <c r="J40" s="107">
        <v>2500</v>
      </c>
      <c r="K40" s="107"/>
      <c r="L40" s="157">
        <v>2500</v>
      </c>
    </row>
    <row r="41" spans="1:12" ht="15" customHeight="1">
      <c r="A41" s="512" t="s">
        <v>131</v>
      </c>
      <c r="B41" s="513"/>
      <c r="C41" s="513"/>
      <c r="D41" s="513"/>
      <c r="E41" s="107"/>
      <c r="F41" s="107"/>
      <c r="G41" s="107"/>
      <c r="H41" s="107"/>
      <c r="I41" s="107"/>
      <c r="J41" s="107"/>
      <c r="K41" s="107"/>
      <c r="L41" s="157"/>
    </row>
    <row r="42" spans="1:12" ht="15" customHeight="1">
      <c r="A42" s="512" t="s">
        <v>415</v>
      </c>
      <c r="B42" s="513"/>
      <c r="C42" s="513"/>
      <c r="D42" s="513"/>
      <c r="E42" s="107"/>
      <c r="F42" s="107"/>
      <c r="G42" s="107"/>
      <c r="H42" s="107"/>
      <c r="I42" s="107"/>
      <c r="J42" s="107"/>
      <c r="K42" s="107"/>
      <c r="L42" s="157"/>
    </row>
    <row r="43" spans="1:12" ht="15" customHeight="1">
      <c r="A43" s="512" t="s">
        <v>416</v>
      </c>
      <c r="B43" s="513"/>
      <c r="C43" s="513"/>
      <c r="D43" s="513"/>
      <c r="E43" s="107"/>
      <c r="F43" s="107"/>
      <c r="G43" s="107"/>
      <c r="H43" s="107"/>
      <c r="I43" s="107"/>
      <c r="J43" s="107"/>
      <c r="K43" s="107"/>
      <c r="L43" s="157"/>
    </row>
    <row r="44" spans="1:12" ht="15.75" customHeight="1">
      <c r="A44" s="519" t="s">
        <v>110</v>
      </c>
      <c r="B44" s="520"/>
      <c r="C44" s="520"/>
      <c r="D44" s="520"/>
      <c r="E44" s="107"/>
      <c r="F44" s="107"/>
      <c r="G44" s="107"/>
      <c r="H44" s="107"/>
      <c r="I44" s="107"/>
      <c r="J44" s="107"/>
      <c r="K44" s="107"/>
      <c r="L44" s="157"/>
    </row>
    <row r="45" spans="1:12" ht="15">
      <c r="A45" s="512"/>
      <c r="B45" s="513"/>
      <c r="C45" s="513"/>
      <c r="D45" s="513"/>
      <c r="E45" s="107"/>
      <c r="F45" s="107"/>
      <c r="G45" s="107"/>
      <c r="H45" s="107"/>
      <c r="I45" s="107"/>
      <c r="J45" s="107"/>
      <c r="K45" s="107"/>
      <c r="L45" s="157"/>
    </row>
    <row r="46" spans="1:12" ht="15.75" customHeight="1">
      <c r="A46" s="521" t="s">
        <v>111</v>
      </c>
      <c r="B46" s="522"/>
      <c r="C46" s="522"/>
      <c r="D46" s="522"/>
      <c r="E46" s="107"/>
      <c r="F46" s="107">
        <v>824</v>
      </c>
      <c r="G46" s="107"/>
      <c r="H46" s="107">
        <v>824</v>
      </c>
      <c r="I46" s="107"/>
      <c r="J46" s="107">
        <v>2345</v>
      </c>
      <c r="K46" s="107"/>
      <c r="L46" s="157">
        <v>2345</v>
      </c>
    </row>
    <row r="47" spans="1:12" ht="15.75">
      <c r="A47" s="523"/>
      <c r="B47" s="524"/>
      <c r="C47" s="524"/>
      <c r="D47" s="524"/>
      <c r="E47" s="107"/>
      <c r="F47" s="107"/>
      <c r="G47" s="107"/>
      <c r="H47" s="107"/>
      <c r="I47" s="107"/>
      <c r="J47" s="107"/>
      <c r="K47" s="107"/>
      <c r="L47" s="157"/>
    </row>
    <row r="48" spans="1:12" ht="15.75" customHeight="1">
      <c r="A48" s="498" t="s">
        <v>113</v>
      </c>
      <c r="B48" s="499"/>
      <c r="C48" s="499"/>
      <c r="D48" s="499"/>
      <c r="E48" s="107"/>
      <c r="F48" s="107"/>
      <c r="G48" s="107"/>
      <c r="H48" s="107"/>
      <c r="I48" s="107"/>
      <c r="J48" s="107"/>
      <c r="K48" s="107"/>
      <c r="L48" s="157"/>
    </row>
    <row r="49" spans="1:12" ht="15.75">
      <c r="A49" s="500"/>
      <c r="B49" s="501"/>
      <c r="C49" s="501"/>
      <c r="D49" s="501"/>
      <c r="E49" s="107"/>
      <c r="F49" s="107"/>
      <c r="G49" s="107"/>
      <c r="H49" s="107"/>
      <c r="I49" s="107"/>
      <c r="J49" s="107"/>
      <c r="K49" s="107"/>
      <c r="L49" s="157"/>
    </row>
    <row r="50" spans="1:12" ht="15.75" customHeight="1">
      <c r="A50" s="502" t="s">
        <v>132</v>
      </c>
      <c r="B50" s="503"/>
      <c r="C50" s="503"/>
      <c r="D50" s="503"/>
      <c r="E50" s="107"/>
      <c r="F50" s="110">
        <v>3324</v>
      </c>
      <c r="G50" s="110"/>
      <c r="H50" s="110">
        <v>3324</v>
      </c>
      <c r="I50" s="107"/>
      <c r="J50" s="110">
        <v>4845</v>
      </c>
      <c r="K50" s="110"/>
      <c r="L50" s="158">
        <v>4845</v>
      </c>
    </row>
    <row r="51" spans="1:12" ht="15.75">
      <c r="A51" s="494"/>
      <c r="B51" s="495"/>
      <c r="C51" s="495"/>
      <c r="D51" s="495"/>
      <c r="E51" s="107"/>
      <c r="F51" s="107"/>
      <c r="G51" s="107"/>
      <c r="H51" s="107"/>
      <c r="I51" s="107"/>
      <c r="J51" s="107"/>
      <c r="K51" s="107"/>
      <c r="L51" s="157"/>
    </row>
    <row r="52" spans="1:12" ht="15" customHeight="1">
      <c r="A52" s="512" t="s">
        <v>22</v>
      </c>
      <c r="B52" s="513"/>
      <c r="C52" s="513"/>
      <c r="D52" s="513"/>
      <c r="E52" s="107"/>
      <c r="F52" s="107"/>
      <c r="G52" s="107"/>
      <c r="H52" s="107"/>
      <c r="I52" s="107"/>
      <c r="J52" s="107"/>
      <c r="K52" s="107"/>
      <c r="L52" s="157"/>
    </row>
    <row r="53" spans="1:12" ht="15" customHeight="1">
      <c r="A53" s="504" t="s">
        <v>98</v>
      </c>
      <c r="B53" s="505"/>
      <c r="C53" s="505"/>
      <c r="D53" s="505"/>
      <c r="E53" s="107"/>
      <c r="F53" s="107"/>
      <c r="G53" s="107"/>
      <c r="H53" s="107"/>
      <c r="I53" s="107">
        <v>33</v>
      </c>
      <c r="J53" s="107">
        <v>15409</v>
      </c>
      <c r="K53" s="107"/>
      <c r="L53" s="157">
        <v>15409</v>
      </c>
    </row>
    <row r="54" spans="1:12" ht="15" customHeight="1">
      <c r="A54" s="485" t="s">
        <v>99</v>
      </c>
      <c r="B54" s="486"/>
      <c r="C54" s="486"/>
      <c r="D54" s="486"/>
      <c r="E54" s="107"/>
      <c r="F54" s="107"/>
      <c r="G54" s="107"/>
      <c r="H54" s="107"/>
      <c r="I54" s="107"/>
      <c r="J54" s="107"/>
      <c r="K54" s="107"/>
      <c r="L54" s="157"/>
    </row>
    <row r="55" spans="1:12" ht="15" customHeight="1">
      <c r="A55" s="485" t="s">
        <v>28</v>
      </c>
      <c r="B55" s="486"/>
      <c r="C55" s="486"/>
      <c r="D55" s="486"/>
      <c r="E55" s="107"/>
      <c r="F55" s="107"/>
      <c r="G55" s="107"/>
      <c r="H55" s="107"/>
      <c r="I55" s="107"/>
      <c r="J55" s="107"/>
      <c r="K55" s="107"/>
      <c r="L55" s="157"/>
    </row>
    <row r="56" spans="1:12" ht="15" customHeight="1">
      <c r="A56" s="485" t="s">
        <v>48</v>
      </c>
      <c r="B56" s="486"/>
      <c r="C56" s="486"/>
      <c r="D56" s="486"/>
      <c r="E56" s="107"/>
      <c r="F56" s="107"/>
      <c r="G56" s="107"/>
      <c r="H56" s="107"/>
      <c r="I56" s="107"/>
      <c r="J56" s="107"/>
      <c r="K56" s="107"/>
      <c r="L56" s="157"/>
    </row>
    <row r="57" spans="1:12" ht="16.5" customHeight="1" thickBot="1">
      <c r="A57" s="506" t="s">
        <v>133</v>
      </c>
      <c r="B57" s="507"/>
      <c r="C57" s="507"/>
      <c r="D57" s="507"/>
      <c r="E57" s="172"/>
      <c r="F57" s="172"/>
      <c r="G57" s="172"/>
      <c r="H57" s="172"/>
      <c r="I57" s="172">
        <v>33</v>
      </c>
      <c r="J57" s="172">
        <v>15409</v>
      </c>
      <c r="K57" s="172"/>
      <c r="L57" s="173">
        <v>15409</v>
      </c>
    </row>
    <row r="58" spans="1:12" ht="16.5" thickBot="1">
      <c r="A58" s="168"/>
      <c r="B58" s="168"/>
      <c r="C58" s="168"/>
      <c r="D58" s="168"/>
      <c r="E58" s="162"/>
      <c r="F58" s="162"/>
      <c r="G58" s="162"/>
      <c r="H58" s="162"/>
      <c r="I58" s="162"/>
      <c r="J58" s="162"/>
      <c r="K58" s="162"/>
      <c r="L58" s="162"/>
    </row>
    <row r="59" spans="1:12" ht="16.5" customHeight="1" thickBot="1">
      <c r="A59" s="508" t="s">
        <v>134</v>
      </c>
      <c r="B59" s="509"/>
      <c r="C59" s="509"/>
      <c r="D59" s="509"/>
      <c r="E59" s="174"/>
      <c r="F59" s="163">
        <v>3324</v>
      </c>
      <c r="G59" s="163"/>
      <c r="H59" s="163">
        <v>3324</v>
      </c>
      <c r="I59" s="182">
        <v>33</v>
      </c>
      <c r="J59" s="163">
        <v>20254</v>
      </c>
      <c r="K59" s="163"/>
      <c r="L59" s="164">
        <v>20254</v>
      </c>
    </row>
    <row r="60" spans="1:12" ht="16.5" thickBot="1">
      <c r="A60" s="168"/>
      <c r="B60" s="168"/>
      <c r="C60" s="168"/>
      <c r="D60" s="168"/>
      <c r="E60" s="162"/>
      <c r="F60" s="161"/>
      <c r="G60" s="161"/>
      <c r="H60" s="161"/>
      <c r="I60" s="162"/>
      <c r="J60" s="161"/>
      <c r="K60" s="161"/>
      <c r="L60" s="161"/>
    </row>
    <row r="61" spans="1:12" ht="16.5" customHeight="1" thickBot="1">
      <c r="A61" s="508" t="s">
        <v>135</v>
      </c>
      <c r="B61" s="509"/>
      <c r="C61" s="509"/>
      <c r="D61" s="509"/>
      <c r="E61" s="163">
        <v>59222</v>
      </c>
      <c r="F61" s="163">
        <v>6698</v>
      </c>
      <c r="G61" s="163"/>
      <c r="H61" s="163">
        <v>65920</v>
      </c>
      <c r="I61" s="163">
        <v>63192</v>
      </c>
      <c r="J61" s="163">
        <v>24504</v>
      </c>
      <c r="K61" s="163"/>
      <c r="L61" s="164">
        <v>87696</v>
      </c>
    </row>
    <row r="64" spans="1:12" ht="14.25">
      <c r="C64" s="525" t="s">
        <v>478</v>
      </c>
      <c r="D64" s="526"/>
      <c r="E64" s="526"/>
      <c r="F64" s="526"/>
      <c r="G64" s="526"/>
      <c r="H64" s="526"/>
      <c r="I64" s="526"/>
    </row>
    <row r="65" spans="3:9" ht="14.25">
      <c r="C65" s="525" t="s">
        <v>479</v>
      </c>
      <c r="D65" s="526"/>
      <c r="E65" s="526"/>
      <c r="F65" s="526"/>
      <c r="G65" s="526"/>
      <c r="H65" s="526"/>
      <c r="I65" s="526"/>
    </row>
  </sheetData>
  <mergeCells count="66">
    <mergeCell ref="A56:D56"/>
    <mergeCell ref="A57:D57"/>
    <mergeCell ref="A59:D59"/>
    <mergeCell ref="A61:D61"/>
    <mergeCell ref="I2:N2"/>
    <mergeCell ref="A50:D50"/>
    <mergeCell ref="A51:D51"/>
    <mergeCell ref="A52:D52"/>
    <mergeCell ref="A53:D53"/>
    <mergeCell ref="A54:D54"/>
    <mergeCell ref="A55:D55"/>
    <mergeCell ref="A44:D44"/>
    <mergeCell ref="A45:D45"/>
    <mergeCell ref="A46:D46"/>
    <mergeCell ref="A47:D47"/>
    <mergeCell ref="A48:D48"/>
    <mergeCell ref="A49:D49"/>
    <mergeCell ref="A38:G38"/>
    <mergeCell ref="A39:D39"/>
    <mergeCell ref="A40:D40"/>
    <mergeCell ref="A41:D41"/>
    <mergeCell ref="A42:D42"/>
    <mergeCell ref="A43:D4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11:D11"/>
    <mergeCell ref="H8:H9"/>
    <mergeCell ref="I8:I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C64:I64"/>
    <mergeCell ref="C65:I65"/>
    <mergeCell ref="A3:L3"/>
    <mergeCell ref="A4:L4"/>
    <mergeCell ref="A6:G6"/>
    <mergeCell ref="F7:G7"/>
    <mergeCell ref="I7:L7"/>
    <mergeCell ref="A12:D12"/>
    <mergeCell ref="A8:D9"/>
    <mergeCell ref="E8:E9"/>
    <mergeCell ref="F8:F9"/>
    <mergeCell ref="G8:G9"/>
    <mergeCell ref="J8:J9"/>
    <mergeCell ref="K8:K9"/>
    <mergeCell ref="L8:L9"/>
    <mergeCell ref="A10:D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0"/>
  <sheetViews>
    <sheetView topLeftCell="A58" workbookViewId="0">
      <selection activeCell="B80" sqref="B80:E80"/>
    </sheetView>
  </sheetViews>
  <sheetFormatPr defaultColWidth="9" defaultRowHeight="12.75"/>
  <cols>
    <col min="1" max="2" width="9.28515625" style="1" customWidth="1"/>
    <col min="3" max="3" width="17.5703125" style="1" customWidth="1"/>
    <col min="4" max="4" width="45.28515625" style="1" customWidth="1"/>
    <col min="5" max="5" width="15.140625" style="1" customWidth="1"/>
    <col min="6" max="6" width="21.85546875" style="1" customWidth="1"/>
    <col min="7" max="7" width="14.42578125" style="1" customWidth="1"/>
    <col min="8" max="8" width="10.85546875" style="1" customWidth="1"/>
    <col min="9" max="9" width="10.28515625" style="1" customWidth="1"/>
    <col min="10" max="10" width="18.85546875" style="1" customWidth="1"/>
    <col min="11" max="14" width="9" style="1"/>
    <col min="15" max="16" width="10.42578125" style="1" customWidth="1"/>
    <col min="17" max="16384" width="9" style="1"/>
  </cols>
  <sheetData>
    <row r="1" spans="1:10" ht="12.75" customHeight="1">
      <c r="A1" s="343" t="s">
        <v>494</v>
      </c>
      <c r="B1" s="344"/>
      <c r="C1" s="344"/>
      <c r="D1" s="344"/>
      <c r="E1" s="344"/>
      <c r="F1" s="344"/>
      <c r="G1" s="344"/>
    </row>
    <row r="2" spans="1:10">
      <c r="A2" s="360"/>
      <c r="B2" s="360"/>
      <c r="C2" s="360"/>
      <c r="D2" s="360"/>
      <c r="E2" s="360"/>
    </row>
    <row r="3" spans="1:10" ht="12.75" customHeight="1">
      <c r="A3" s="490" t="s">
        <v>493</v>
      </c>
      <c r="B3" s="490"/>
      <c r="C3" s="490"/>
      <c r="D3" s="490"/>
      <c r="E3" s="490"/>
      <c r="F3" s="490"/>
      <c r="G3" s="490"/>
      <c r="H3" s="490"/>
      <c r="I3" s="490"/>
      <c r="J3" s="490"/>
    </row>
    <row r="4" spans="1:10" ht="15.75">
      <c r="A4" s="294"/>
      <c r="B4" s="294"/>
      <c r="C4" s="294"/>
      <c r="D4" s="294"/>
      <c r="E4" s="294"/>
      <c r="F4" s="294"/>
      <c r="G4" s="294"/>
      <c r="H4" s="294"/>
      <c r="I4" s="294"/>
      <c r="J4" s="166"/>
    </row>
    <row r="5" spans="1:10" ht="15.75" customHeight="1">
      <c r="A5" s="490" t="s">
        <v>146</v>
      </c>
      <c r="B5" s="490"/>
      <c r="C5" s="198"/>
      <c r="D5" s="198"/>
      <c r="E5" s="198"/>
      <c r="F5" s="166"/>
      <c r="G5" s="166"/>
      <c r="H5" s="166"/>
      <c r="I5" s="166"/>
      <c r="J5" s="199"/>
    </row>
    <row r="6" spans="1:10" ht="16.5" thickBot="1">
      <c r="A6" s="294"/>
      <c r="B6" s="294"/>
      <c r="C6" s="198"/>
      <c r="D6" s="198"/>
      <c r="E6" s="198"/>
      <c r="F6" s="166"/>
      <c r="G6" s="166"/>
      <c r="H6" s="166"/>
      <c r="I6" s="166"/>
      <c r="J6" s="199" t="s">
        <v>56</v>
      </c>
    </row>
    <row r="7" spans="1:10" ht="15.75" customHeight="1">
      <c r="A7" s="540" t="s">
        <v>58</v>
      </c>
      <c r="B7" s="541"/>
      <c r="C7" s="541"/>
      <c r="D7" s="542"/>
      <c r="E7" s="532" t="s">
        <v>407</v>
      </c>
      <c r="F7" s="533"/>
      <c r="G7" s="534"/>
      <c r="H7" s="532" t="s">
        <v>489</v>
      </c>
      <c r="I7" s="533"/>
      <c r="J7" s="535"/>
    </row>
    <row r="8" spans="1:10" ht="12.75" customHeight="1">
      <c r="A8" s="543"/>
      <c r="B8" s="544"/>
      <c r="C8" s="544"/>
      <c r="D8" s="545"/>
      <c r="E8" s="530" t="s">
        <v>136</v>
      </c>
      <c r="F8" s="531"/>
      <c r="G8" s="531"/>
      <c r="H8" s="530" t="s">
        <v>136</v>
      </c>
      <c r="I8" s="531"/>
      <c r="J8" s="581"/>
    </row>
    <row r="9" spans="1:10" ht="12.75" customHeight="1">
      <c r="A9" s="543"/>
      <c r="B9" s="544"/>
      <c r="C9" s="544"/>
      <c r="D9" s="545"/>
      <c r="E9" s="582" t="s">
        <v>408</v>
      </c>
      <c r="F9" s="583" t="s">
        <v>62</v>
      </c>
      <c r="G9" s="585" t="s">
        <v>61</v>
      </c>
      <c r="H9" s="582" t="s">
        <v>408</v>
      </c>
      <c r="I9" s="583" t="s">
        <v>62</v>
      </c>
      <c r="J9" s="586" t="s">
        <v>61</v>
      </c>
    </row>
    <row r="10" spans="1:10" ht="12.75" customHeight="1">
      <c r="A10" s="546"/>
      <c r="B10" s="547"/>
      <c r="C10" s="547"/>
      <c r="D10" s="548"/>
      <c r="E10" s="582"/>
      <c r="F10" s="584"/>
      <c r="G10" s="585"/>
      <c r="H10" s="582"/>
      <c r="I10" s="584"/>
      <c r="J10" s="586"/>
    </row>
    <row r="11" spans="1:10" ht="15.75" customHeight="1">
      <c r="A11" s="549" t="s">
        <v>63</v>
      </c>
      <c r="B11" s="550"/>
      <c r="C11" s="550"/>
      <c r="D11" s="550"/>
      <c r="E11" s="153"/>
      <c r="F11" s="110">
        <v>628</v>
      </c>
      <c r="G11" s="110">
        <v>628</v>
      </c>
      <c r="H11" s="178">
        <v>3850</v>
      </c>
      <c r="I11" s="110">
        <v>628</v>
      </c>
      <c r="J11" s="158">
        <f>SUM(H11:I11)</f>
        <v>4478</v>
      </c>
    </row>
    <row r="12" spans="1:10" ht="15" customHeight="1">
      <c r="A12" s="536" t="s">
        <v>64</v>
      </c>
      <c r="B12" s="537"/>
      <c r="C12" s="537"/>
      <c r="D12" s="537"/>
      <c r="E12" s="107"/>
      <c r="F12" s="107"/>
      <c r="G12" s="107"/>
      <c r="H12" s="107">
        <v>3850</v>
      </c>
      <c r="I12" s="107"/>
      <c r="J12" s="158">
        <f t="shared" ref="J12:J42" si="0">SUM(H12:I12)</f>
        <v>3850</v>
      </c>
    </row>
    <row r="13" spans="1:10" ht="15" customHeight="1">
      <c r="A13" s="538" t="s">
        <v>65</v>
      </c>
      <c r="B13" s="539"/>
      <c r="C13" s="539"/>
      <c r="D13" s="539"/>
      <c r="E13" s="107"/>
      <c r="F13" s="107">
        <v>628</v>
      </c>
      <c r="G13" s="107">
        <v>628</v>
      </c>
      <c r="H13" s="107"/>
      <c r="I13" s="107">
        <v>628</v>
      </c>
      <c r="J13" s="158">
        <f t="shared" si="0"/>
        <v>628</v>
      </c>
    </row>
    <row r="14" spans="1:10" ht="15" customHeight="1">
      <c r="A14" s="536" t="s">
        <v>68</v>
      </c>
      <c r="B14" s="537"/>
      <c r="C14" s="537"/>
      <c r="D14" s="537"/>
      <c r="E14" s="107"/>
      <c r="F14" s="107"/>
      <c r="G14" s="107"/>
      <c r="H14" s="107"/>
      <c r="I14" s="107"/>
      <c r="J14" s="158"/>
    </row>
    <row r="15" spans="1:10" ht="15" customHeight="1">
      <c r="A15" s="536" t="s">
        <v>69</v>
      </c>
      <c r="B15" s="537"/>
      <c r="C15" s="537"/>
      <c r="D15" s="537"/>
      <c r="E15" s="107"/>
      <c r="F15" s="107"/>
      <c r="G15" s="107"/>
      <c r="H15" s="107"/>
      <c r="I15" s="107"/>
      <c r="J15" s="158"/>
    </row>
    <row r="16" spans="1:10" ht="15" customHeight="1">
      <c r="A16" s="551"/>
      <c r="B16" s="552"/>
      <c r="C16" s="552"/>
      <c r="D16" s="552"/>
      <c r="E16" s="107"/>
      <c r="F16" s="107"/>
      <c r="G16" s="107"/>
      <c r="H16" s="107"/>
      <c r="I16" s="107"/>
      <c r="J16" s="158"/>
    </row>
    <row r="17" spans="1:10" ht="15.75" customHeight="1">
      <c r="A17" s="553" t="s">
        <v>70</v>
      </c>
      <c r="B17" s="554"/>
      <c r="C17" s="554"/>
      <c r="D17" s="554"/>
      <c r="E17" s="110">
        <v>7126</v>
      </c>
      <c r="F17" s="110"/>
      <c r="G17" s="110">
        <v>7126</v>
      </c>
      <c r="H17" s="110">
        <v>1466</v>
      </c>
      <c r="I17" s="110"/>
      <c r="J17" s="158">
        <f t="shared" si="0"/>
        <v>1466</v>
      </c>
    </row>
    <row r="18" spans="1:10" ht="12.75" customHeight="1">
      <c r="A18" s="536" t="s">
        <v>71</v>
      </c>
      <c r="B18" s="537"/>
      <c r="C18" s="537"/>
      <c r="D18" s="537"/>
      <c r="E18" s="107">
        <v>5660</v>
      </c>
      <c r="F18" s="107"/>
      <c r="G18" s="107">
        <v>5660</v>
      </c>
      <c r="H18" s="107"/>
      <c r="I18" s="107"/>
      <c r="J18" s="158">
        <f t="shared" si="0"/>
        <v>0</v>
      </c>
    </row>
    <row r="19" spans="1:10" ht="12.75" customHeight="1">
      <c r="A19" s="536" t="s">
        <v>75</v>
      </c>
      <c r="B19" s="537"/>
      <c r="C19" s="537"/>
      <c r="D19" s="537"/>
      <c r="E19" s="107">
        <v>1200</v>
      </c>
      <c r="F19" s="107"/>
      <c r="G19" s="107">
        <v>1200</v>
      </c>
      <c r="H19" s="107">
        <v>1200</v>
      </c>
      <c r="I19" s="107"/>
      <c r="J19" s="158">
        <f t="shared" si="0"/>
        <v>1200</v>
      </c>
    </row>
    <row r="20" spans="1:10" ht="12.75" customHeight="1">
      <c r="A20" s="536" t="s">
        <v>77</v>
      </c>
      <c r="B20" s="537"/>
      <c r="C20" s="537"/>
      <c r="D20" s="537"/>
      <c r="E20" s="107"/>
      <c r="F20" s="107"/>
      <c r="G20" s="107"/>
      <c r="H20" s="107"/>
      <c r="I20" s="107"/>
      <c r="J20" s="158">
        <f t="shared" si="0"/>
        <v>0</v>
      </c>
    </row>
    <row r="21" spans="1:10" ht="12.75" customHeight="1">
      <c r="A21" s="536" t="s">
        <v>78</v>
      </c>
      <c r="B21" s="537"/>
      <c r="C21" s="537"/>
      <c r="D21" s="537"/>
      <c r="E21" s="107">
        <v>266</v>
      </c>
      <c r="F21" s="107"/>
      <c r="G21" s="107">
        <v>266</v>
      </c>
      <c r="H21" s="107">
        <v>266</v>
      </c>
      <c r="I21" s="107"/>
      <c r="J21" s="158">
        <f t="shared" si="0"/>
        <v>266</v>
      </c>
    </row>
    <row r="22" spans="1:10" ht="15" customHeight="1">
      <c r="A22" s="551"/>
      <c r="B22" s="552"/>
      <c r="C22" s="552"/>
      <c r="D22" s="552"/>
      <c r="E22" s="107"/>
      <c r="F22" s="107"/>
      <c r="G22" s="107"/>
      <c r="H22" s="107"/>
      <c r="I22" s="107"/>
      <c r="J22" s="158">
        <f t="shared" si="0"/>
        <v>0</v>
      </c>
    </row>
    <row r="23" spans="1:10" ht="12.75" customHeight="1">
      <c r="A23" s="494" t="s">
        <v>137</v>
      </c>
      <c r="B23" s="495"/>
      <c r="C23" s="495"/>
      <c r="D23" s="495"/>
      <c r="E23" s="110">
        <v>36253</v>
      </c>
      <c r="F23" s="110"/>
      <c r="G23" s="110">
        <v>36253</v>
      </c>
      <c r="H23" s="110">
        <v>37366</v>
      </c>
      <c r="I23" s="110"/>
      <c r="J23" s="158">
        <f t="shared" si="0"/>
        <v>37366</v>
      </c>
    </row>
    <row r="24" spans="1:10" ht="15.75" customHeight="1">
      <c r="A24" s="555"/>
      <c r="B24" s="556"/>
      <c r="C24" s="556"/>
      <c r="D24" s="556"/>
      <c r="E24" s="107"/>
      <c r="F24" s="107"/>
      <c r="G24" s="107"/>
      <c r="H24" s="107"/>
      <c r="I24" s="107"/>
      <c r="J24" s="158"/>
    </row>
    <row r="25" spans="1:10" ht="12.75" customHeight="1">
      <c r="A25" s="557" t="s">
        <v>11</v>
      </c>
      <c r="B25" s="558"/>
      <c r="C25" s="558"/>
      <c r="D25" s="558"/>
      <c r="E25" s="107"/>
      <c r="F25" s="107"/>
      <c r="G25" s="107"/>
      <c r="H25" s="177">
        <v>34</v>
      </c>
      <c r="I25" s="107"/>
      <c r="J25" s="158">
        <f t="shared" si="0"/>
        <v>34</v>
      </c>
    </row>
    <row r="26" spans="1:10" ht="15.75" customHeight="1">
      <c r="A26" s="559"/>
      <c r="B26" s="560"/>
      <c r="C26" s="560"/>
      <c r="D26" s="560"/>
      <c r="E26" s="107"/>
      <c r="F26" s="107"/>
      <c r="G26" s="107"/>
      <c r="H26" s="107"/>
      <c r="I26" s="107"/>
      <c r="J26" s="158"/>
    </row>
    <row r="27" spans="1:10" ht="12.75" customHeight="1">
      <c r="A27" s="557" t="s">
        <v>92</v>
      </c>
      <c r="B27" s="558"/>
      <c r="C27" s="558"/>
      <c r="D27" s="558"/>
      <c r="E27" s="110">
        <v>4500</v>
      </c>
      <c r="F27" s="110"/>
      <c r="G27" s="110">
        <v>4500</v>
      </c>
      <c r="H27" s="110">
        <v>5529</v>
      </c>
      <c r="I27" s="110"/>
      <c r="J27" s="158">
        <f t="shared" si="0"/>
        <v>5529</v>
      </c>
    </row>
    <row r="28" spans="1:10" ht="15.75" customHeight="1">
      <c r="A28" s="551"/>
      <c r="B28" s="552"/>
      <c r="C28" s="552"/>
      <c r="D28" s="552"/>
      <c r="E28" s="107"/>
      <c r="F28" s="107"/>
      <c r="G28" s="107"/>
      <c r="H28" s="107"/>
      <c r="I28" s="107"/>
      <c r="J28" s="158"/>
    </row>
    <row r="29" spans="1:10" ht="12.75" customHeight="1">
      <c r="A29" s="494" t="s">
        <v>138</v>
      </c>
      <c r="B29" s="495"/>
      <c r="C29" s="495"/>
      <c r="D29" s="495"/>
      <c r="E29" s="107"/>
      <c r="F29" s="107"/>
      <c r="G29" s="107"/>
      <c r="H29" s="177">
        <v>9256</v>
      </c>
      <c r="I29" s="107"/>
      <c r="J29" s="158">
        <f t="shared" si="0"/>
        <v>9256</v>
      </c>
    </row>
    <row r="30" spans="1:10" ht="15.75" customHeight="1">
      <c r="A30" s="561"/>
      <c r="B30" s="562"/>
      <c r="C30" s="562"/>
      <c r="D30" s="562"/>
      <c r="E30" s="107"/>
      <c r="F30" s="107"/>
      <c r="G30" s="107"/>
      <c r="H30" s="107"/>
      <c r="I30" s="107"/>
      <c r="J30" s="158"/>
    </row>
    <row r="31" spans="1:10" ht="15.75" customHeight="1">
      <c r="A31" s="563" t="s">
        <v>95</v>
      </c>
      <c r="B31" s="564"/>
      <c r="C31" s="564"/>
      <c r="D31" s="564"/>
      <c r="E31" s="107"/>
      <c r="F31" s="107"/>
      <c r="G31" s="107"/>
      <c r="H31" s="107"/>
      <c r="I31" s="107"/>
      <c r="J31" s="158"/>
    </row>
    <row r="32" spans="1:10" ht="12.75" customHeight="1">
      <c r="A32" s="565"/>
      <c r="B32" s="566"/>
      <c r="C32" s="566"/>
      <c r="D32" s="566"/>
      <c r="E32" s="107"/>
      <c r="F32" s="107"/>
      <c r="G32" s="107"/>
      <c r="H32" s="107"/>
      <c r="I32" s="107"/>
      <c r="J32" s="158"/>
    </row>
    <row r="33" spans="1:10" ht="15.75" customHeight="1">
      <c r="A33" s="553" t="s">
        <v>97</v>
      </c>
      <c r="B33" s="554"/>
      <c r="C33" s="554"/>
      <c r="D33" s="554"/>
      <c r="E33" s="110">
        <v>47879</v>
      </c>
      <c r="F33" s="110"/>
      <c r="G33" s="110">
        <v>47879</v>
      </c>
      <c r="H33" s="110">
        <f>SUM(H11,H17,H23,H25,H27,H29,H31)</f>
        <v>57501</v>
      </c>
      <c r="I33" s="110">
        <v>628</v>
      </c>
      <c r="J33" s="158">
        <f t="shared" si="0"/>
        <v>58129</v>
      </c>
    </row>
    <row r="34" spans="1:10" ht="15.75" customHeight="1">
      <c r="A34" s="561"/>
      <c r="B34" s="562"/>
      <c r="C34" s="562"/>
      <c r="D34" s="562"/>
      <c r="E34" s="110"/>
      <c r="F34" s="107"/>
      <c r="G34" s="107"/>
      <c r="H34" s="110"/>
      <c r="I34" s="107"/>
      <c r="J34" s="158"/>
    </row>
    <row r="35" spans="1:10" ht="12.75" customHeight="1">
      <c r="A35" s="567" t="s">
        <v>22</v>
      </c>
      <c r="B35" s="568"/>
      <c r="C35" s="568"/>
      <c r="D35" s="568"/>
      <c r="E35" s="107"/>
      <c r="F35" s="107"/>
      <c r="G35" s="107"/>
      <c r="H35" s="107"/>
      <c r="I35" s="107"/>
      <c r="J35" s="158"/>
    </row>
    <row r="36" spans="1:10" ht="15" customHeight="1">
      <c r="A36" s="589" t="s">
        <v>98</v>
      </c>
      <c r="B36" s="590"/>
      <c r="C36" s="590"/>
      <c r="D36" s="590"/>
      <c r="E36" s="107"/>
      <c r="F36" s="107"/>
      <c r="G36" s="107"/>
      <c r="H36" s="107">
        <v>1205</v>
      </c>
      <c r="I36" s="107">
        <v>127</v>
      </c>
      <c r="J36" s="158">
        <f t="shared" si="0"/>
        <v>1332</v>
      </c>
    </row>
    <row r="37" spans="1:10" ht="15" customHeight="1">
      <c r="A37" s="591" t="s">
        <v>139</v>
      </c>
      <c r="B37" s="592"/>
      <c r="C37" s="592"/>
      <c r="D37" s="592"/>
      <c r="E37" s="107"/>
      <c r="F37" s="107">
        <v>10715</v>
      </c>
      <c r="G37" s="107">
        <v>10715</v>
      </c>
      <c r="H37" s="107"/>
      <c r="I37" s="107">
        <v>10766</v>
      </c>
      <c r="J37" s="158">
        <f t="shared" si="0"/>
        <v>10766</v>
      </c>
    </row>
    <row r="38" spans="1:10" ht="15" customHeight="1">
      <c r="A38" s="567" t="s">
        <v>100</v>
      </c>
      <c r="B38" s="568"/>
      <c r="C38" s="568"/>
      <c r="D38" s="568"/>
      <c r="E38" s="107"/>
      <c r="F38" s="107"/>
      <c r="G38" s="107"/>
      <c r="H38" s="107"/>
      <c r="I38" s="107"/>
      <c r="J38" s="158"/>
    </row>
    <row r="39" spans="1:10" ht="15" customHeight="1">
      <c r="A39" s="536" t="s">
        <v>48</v>
      </c>
      <c r="B39" s="537"/>
      <c r="C39" s="537"/>
      <c r="D39" s="537"/>
      <c r="E39" s="107"/>
      <c r="F39" s="107"/>
      <c r="G39" s="107"/>
      <c r="H39" s="107"/>
      <c r="I39" s="107"/>
      <c r="J39" s="158"/>
    </row>
    <row r="40" spans="1:10" ht="15.75" customHeight="1">
      <c r="A40" s="553" t="s">
        <v>140</v>
      </c>
      <c r="B40" s="554"/>
      <c r="C40" s="554"/>
      <c r="D40" s="554"/>
      <c r="E40" s="110"/>
      <c r="F40" s="110">
        <v>10715</v>
      </c>
      <c r="G40" s="110">
        <v>10715</v>
      </c>
      <c r="H40" s="110">
        <v>1205</v>
      </c>
      <c r="I40" s="110">
        <v>10893</v>
      </c>
      <c r="J40" s="158">
        <f t="shared" si="0"/>
        <v>12098</v>
      </c>
    </row>
    <row r="41" spans="1:10" ht="12.75" customHeight="1">
      <c r="A41" s="561"/>
      <c r="B41" s="562"/>
      <c r="C41" s="562"/>
      <c r="D41" s="562"/>
      <c r="E41" s="110"/>
      <c r="F41" s="107"/>
      <c r="G41" s="107"/>
      <c r="H41" s="110"/>
      <c r="I41" s="107"/>
      <c r="J41" s="158">
        <f t="shared" si="0"/>
        <v>0</v>
      </c>
    </row>
    <row r="42" spans="1:10" ht="16.5" customHeight="1" thickBot="1">
      <c r="A42" s="587" t="s">
        <v>102</v>
      </c>
      <c r="B42" s="588"/>
      <c r="C42" s="588"/>
      <c r="D42" s="588"/>
      <c r="E42" s="159">
        <v>47879</v>
      </c>
      <c r="F42" s="159">
        <v>11343</v>
      </c>
      <c r="G42" s="159">
        <v>59222</v>
      </c>
      <c r="H42" s="159">
        <f>SUM(H33,H40)</f>
        <v>58706</v>
      </c>
      <c r="I42" s="159">
        <f>SUM(I33,I40)</f>
        <v>11521</v>
      </c>
      <c r="J42" s="158">
        <f t="shared" si="0"/>
        <v>70227</v>
      </c>
    </row>
    <row r="43" spans="1:10" ht="16.5" customHeight="1">
      <c r="A43" s="184"/>
      <c r="B43" s="184"/>
      <c r="C43" s="184"/>
      <c r="D43" s="184"/>
      <c r="E43" s="185"/>
      <c r="F43" s="185"/>
      <c r="G43" s="185"/>
      <c r="H43" s="185"/>
      <c r="I43" s="185"/>
      <c r="J43" s="185"/>
    </row>
    <row r="44" spans="1:10" ht="15" customHeight="1">
      <c r="A44" s="593" t="s">
        <v>148</v>
      </c>
      <c r="B44" s="593"/>
      <c r="C44" s="593"/>
      <c r="D44" s="593"/>
      <c r="E44" s="593"/>
      <c r="F44" s="167"/>
      <c r="G44" s="186"/>
      <c r="H44" s="167"/>
      <c r="I44" s="167"/>
      <c r="J44" s="167"/>
    </row>
    <row r="45" spans="1:10" ht="12.75" customHeight="1" thickBot="1">
      <c r="A45" s="305"/>
      <c r="B45" s="305"/>
      <c r="C45" s="305"/>
      <c r="D45" s="305"/>
      <c r="E45" s="305"/>
      <c r="F45" s="167"/>
      <c r="G45" s="186"/>
      <c r="H45" s="167"/>
      <c r="I45" s="167"/>
      <c r="J45" s="187" t="s">
        <v>56</v>
      </c>
    </row>
    <row r="46" spans="1:10" ht="15" customHeight="1">
      <c r="A46" s="611"/>
      <c r="B46" s="612"/>
      <c r="C46" s="612"/>
      <c r="D46" s="613"/>
      <c r="E46" s="598" t="s">
        <v>407</v>
      </c>
      <c r="F46" s="612"/>
      <c r="G46" s="613"/>
      <c r="H46" s="598" t="s">
        <v>419</v>
      </c>
      <c r="I46" s="599"/>
      <c r="J46" s="600"/>
    </row>
    <row r="47" spans="1:10" ht="15" customHeight="1">
      <c r="A47" s="601" t="s">
        <v>58</v>
      </c>
      <c r="B47" s="602"/>
      <c r="C47" s="602"/>
      <c r="D47" s="602"/>
      <c r="E47" s="609" t="s">
        <v>136</v>
      </c>
      <c r="F47" s="609"/>
      <c r="G47" s="609"/>
      <c r="H47" s="609" t="s">
        <v>136</v>
      </c>
      <c r="I47" s="609"/>
      <c r="J47" s="610"/>
    </row>
    <row r="48" spans="1:10" ht="15" customHeight="1">
      <c r="A48" s="603"/>
      <c r="B48" s="604"/>
      <c r="C48" s="604"/>
      <c r="D48" s="604"/>
      <c r="E48" s="605" t="s">
        <v>142</v>
      </c>
      <c r="F48" s="606" t="s">
        <v>62</v>
      </c>
      <c r="G48" s="605" t="s">
        <v>61</v>
      </c>
      <c r="H48" s="605" t="s">
        <v>142</v>
      </c>
      <c r="I48" s="606" t="s">
        <v>62</v>
      </c>
      <c r="J48" s="608" t="s">
        <v>61</v>
      </c>
    </row>
    <row r="49" spans="1:10" ht="12.75" customHeight="1">
      <c r="A49" s="603"/>
      <c r="B49" s="604"/>
      <c r="C49" s="604"/>
      <c r="D49" s="604"/>
      <c r="E49" s="605"/>
      <c r="F49" s="607"/>
      <c r="G49" s="605"/>
      <c r="H49" s="605"/>
      <c r="I49" s="607"/>
      <c r="J49" s="608"/>
    </row>
    <row r="50" spans="1:10" ht="12.75" customHeight="1">
      <c r="A50" s="577" t="s">
        <v>35</v>
      </c>
      <c r="B50" s="578"/>
      <c r="C50" s="578"/>
      <c r="D50" s="578"/>
      <c r="E50" s="188">
        <v>0</v>
      </c>
      <c r="F50" s="189"/>
      <c r="G50" s="189">
        <v>0</v>
      </c>
      <c r="H50" s="188">
        <v>0</v>
      </c>
      <c r="I50" s="189"/>
      <c r="J50" s="190">
        <v>0</v>
      </c>
    </row>
    <row r="51" spans="1:10" ht="15.75" customHeight="1">
      <c r="A51" s="569" t="s">
        <v>105</v>
      </c>
      <c r="B51" s="570"/>
      <c r="C51" s="570"/>
      <c r="D51" s="570"/>
      <c r="E51" s="191"/>
      <c r="F51" s="189"/>
      <c r="G51" s="189"/>
      <c r="H51" s="191"/>
      <c r="I51" s="189"/>
      <c r="J51" s="190"/>
    </row>
    <row r="52" spans="1:10" ht="15" customHeight="1">
      <c r="A52" s="594" t="s">
        <v>107</v>
      </c>
      <c r="B52" s="595"/>
      <c r="C52" s="595"/>
      <c r="D52" s="595"/>
      <c r="E52" s="191"/>
      <c r="F52" s="189"/>
      <c r="G52" s="189"/>
      <c r="H52" s="191"/>
      <c r="I52" s="189"/>
      <c r="J52" s="190"/>
    </row>
    <row r="53" spans="1:10" ht="15" customHeight="1">
      <c r="A53" s="569" t="s">
        <v>108</v>
      </c>
      <c r="B53" s="570"/>
      <c r="C53" s="570"/>
      <c r="D53" s="570"/>
      <c r="E53" s="191"/>
      <c r="F53" s="189"/>
      <c r="G53" s="189"/>
      <c r="H53" s="191"/>
      <c r="I53" s="189"/>
      <c r="J53" s="190"/>
    </row>
    <row r="54" spans="1:10" ht="15" customHeight="1">
      <c r="A54" s="569" t="s">
        <v>109</v>
      </c>
      <c r="B54" s="570"/>
      <c r="C54" s="570"/>
      <c r="D54" s="570"/>
      <c r="E54" s="191"/>
      <c r="F54" s="189"/>
      <c r="G54" s="189"/>
      <c r="H54" s="191"/>
      <c r="I54" s="189"/>
      <c r="J54" s="190"/>
    </row>
    <row r="55" spans="1:10" ht="15" customHeight="1">
      <c r="A55" s="596"/>
      <c r="B55" s="597"/>
      <c r="C55" s="597"/>
      <c r="D55" s="597"/>
      <c r="E55" s="191"/>
      <c r="F55" s="189"/>
      <c r="G55" s="189"/>
      <c r="H55" s="191"/>
      <c r="I55" s="189"/>
      <c r="J55" s="190"/>
    </row>
    <row r="56" spans="1:10" ht="15.75" customHeight="1">
      <c r="A56" s="614" t="s">
        <v>110</v>
      </c>
      <c r="B56" s="615"/>
      <c r="C56" s="615"/>
      <c r="D56" s="615"/>
      <c r="E56" s="191">
        <v>0</v>
      </c>
      <c r="F56" s="189"/>
      <c r="G56" s="189">
        <v>0</v>
      </c>
      <c r="H56" s="191">
        <v>0</v>
      </c>
      <c r="I56" s="189"/>
      <c r="J56" s="190">
        <v>0</v>
      </c>
    </row>
    <row r="57" spans="1:10" ht="15.75" customHeight="1">
      <c r="A57" s="569"/>
      <c r="B57" s="570"/>
      <c r="C57" s="570"/>
      <c r="D57" s="570"/>
      <c r="E57" s="191"/>
      <c r="F57" s="189"/>
      <c r="G57" s="189"/>
      <c r="H57" s="191"/>
      <c r="I57" s="189"/>
      <c r="J57" s="190"/>
    </row>
    <row r="58" spans="1:10" ht="15.75" customHeight="1">
      <c r="A58" s="614" t="s">
        <v>111</v>
      </c>
      <c r="B58" s="615"/>
      <c r="C58" s="615"/>
      <c r="D58" s="615"/>
      <c r="E58" s="191">
        <v>0</v>
      </c>
      <c r="F58" s="189"/>
      <c r="G58" s="189">
        <v>0</v>
      </c>
      <c r="H58" s="191">
        <v>0</v>
      </c>
      <c r="I58" s="189"/>
      <c r="J58" s="190">
        <v>0</v>
      </c>
    </row>
    <row r="59" spans="1:10" ht="12.75" customHeight="1">
      <c r="A59" s="616"/>
      <c r="B59" s="617"/>
      <c r="C59" s="617"/>
      <c r="D59" s="617"/>
      <c r="E59" s="191"/>
      <c r="F59" s="189"/>
      <c r="G59" s="189"/>
      <c r="H59" s="191"/>
      <c r="I59" s="189"/>
      <c r="J59" s="190"/>
    </row>
    <row r="60" spans="1:10" ht="15.75" customHeight="1">
      <c r="A60" s="618" t="s">
        <v>113</v>
      </c>
      <c r="B60" s="619"/>
      <c r="C60" s="619"/>
      <c r="D60" s="619"/>
      <c r="E60" s="189">
        <v>0</v>
      </c>
      <c r="F60" s="189"/>
      <c r="G60" s="189">
        <v>0</v>
      </c>
      <c r="H60" s="189">
        <v>0</v>
      </c>
      <c r="I60" s="189"/>
      <c r="J60" s="190">
        <v>0</v>
      </c>
    </row>
    <row r="61" spans="1:10" ht="12.75" customHeight="1">
      <c r="A61" s="573"/>
      <c r="B61" s="574"/>
      <c r="C61" s="574"/>
      <c r="D61" s="574"/>
      <c r="E61" s="189"/>
      <c r="F61" s="189"/>
      <c r="G61" s="189"/>
      <c r="H61" s="189"/>
      <c r="I61" s="189"/>
      <c r="J61" s="190"/>
    </row>
    <row r="62" spans="1:10" ht="15.75" customHeight="1">
      <c r="A62" s="575" t="s">
        <v>114</v>
      </c>
      <c r="B62" s="576"/>
      <c r="C62" s="576"/>
      <c r="D62" s="576"/>
      <c r="E62" s="192">
        <f>E50+E56+E58+E60</f>
        <v>0</v>
      </c>
      <c r="F62" s="189"/>
      <c r="G62" s="189">
        <v>0</v>
      </c>
      <c r="H62" s="192">
        <f>H50+H56+H58+H60</f>
        <v>0</v>
      </c>
      <c r="I62" s="189"/>
      <c r="J62" s="190">
        <v>0</v>
      </c>
    </row>
    <row r="63" spans="1:10" ht="15.75" customHeight="1">
      <c r="A63" s="577"/>
      <c r="B63" s="578"/>
      <c r="C63" s="578"/>
      <c r="D63" s="578"/>
      <c r="E63" s="189"/>
      <c r="F63" s="189"/>
      <c r="G63" s="189"/>
      <c r="H63" s="189"/>
      <c r="I63" s="189"/>
      <c r="J63" s="190"/>
    </row>
    <row r="64" spans="1:10" ht="12.75" customHeight="1">
      <c r="A64" s="569" t="s">
        <v>22</v>
      </c>
      <c r="B64" s="570"/>
      <c r="C64" s="570"/>
      <c r="D64" s="570"/>
      <c r="E64" s="189"/>
      <c r="F64" s="189"/>
      <c r="G64" s="189"/>
      <c r="H64" s="189"/>
      <c r="I64" s="189"/>
      <c r="J64" s="190"/>
    </row>
    <row r="65" spans="1:10" ht="12.75" customHeight="1">
      <c r="A65" s="579" t="s">
        <v>98</v>
      </c>
      <c r="B65" s="580"/>
      <c r="C65" s="580"/>
      <c r="D65" s="580"/>
      <c r="E65" s="189"/>
      <c r="F65" s="189"/>
      <c r="G65" s="189"/>
      <c r="H65" s="189"/>
      <c r="I65" s="189"/>
      <c r="J65" s="190"/>
    </row>
    <row r="66" spans="1:10" ht="15" customHeight="1">
      <c r="A66" s="579" t="s">
        <v>143</v>
      </c>
      <c r="B66" s="580"/>
      <c r="C66" s="580"/>
      <c r="D66" s="580"/>
      <c r="E66" s="189"/>
      <c r="F66" s="189"/>
      <c r="G66" s="189"/>
      <c r="H66" s="189"/>
      <c r="I66" s="189"/>
      <c r="J66" s="190"/>
    </row>
    <row r="67" spans="1:10" ht="15" customHeight="1">
      <c r="A67" s="569" t="s">
        <v>100</v>
      </c>
      <c r="B67" s="570"/>
      <c r="C67" s="570"/>
      <c r="D67" s="570"/>
      <c r="E67" s="189"/>
      <c r="F67" s="189"/>
      <c r="G67" s="189"/>
      <c r="H67" s="189"/>
      <c r="I67" s="189"/>
      <c r="J67" s="190"/>
    </row>
    <row r="68" spans="1:10" ht="15" customHeight="1">
      <c r="A68" s="571" t="s">
        <v>48</v>
      </c>
      <c r="B68" s="572"/>
      <c r="C68" s="572"/>
      <c r="D68" s="572"/>
      <c r="E68" s="189"/>
      <c r="F68" s="189"/>
      <c r="G68" s="189"/>
      <c r="H68" s="189"/>
      <c r="I68" s="189"/>
      <c r="J68" s="190"/>
    </row>
    <row r="69" spans="1:10" ht="15" customHeight="1">
      <c r="A69" s="577" t="s">
        <v>144</v>
      </c>
      <c r="B69" s="578"/>
      <c r="C69" s="578"/>
      <c r="D69" s="578"/>
      <c r="E69" s="189">
        <v>0</v>
      </c>
      <c r="F69" s="189"/>
      <c r="G69" s="189">
        <v>0</v>
      </c>
      <c r="H69" s="189"/>
      <c r="I69" s="189"/>
      <c r="J69" s="190"/>
    </row>
    <row r="70" spans="1:10" ht="15.75" customHeight="1">
      <c r="A70" s="620"/>
      <c r="B70" s="621"/>
      <c r="C70" s="621"/>
      <c r="D70" s="621"/>
      <c r="E70" s="189"/>
      <c r="F70" s="189"/>
      <c r="G70" s="189"/>
      <c r="H70" s="189"/>
      <c r="I70" s="189"/>
      <c r="J70" s="190"/>
    </row>
    <row r="71" spans="1:10" ht="15.75" customHeight="1">
      <c r="A71" s="575" t="s">
        <v>134</v>
      </c>
      <c r="B71" s="576"/>
      <c r="C71" s="576"/>
      <c r="D71" s="576"/>
      <c r="E71" s="189">
        <f>E62+E69</f>
        <v>0</v>
      </c>
      <c r="F71" s="189"/>
      <c r="G71" s="189">
        <v>0</v>
      </c>
      <c r="H71" s="188">
        <v>0</v>
      </c>
      <c r="I71" s="189"/>
      <c r="J71" s="193">
        <v>0</v>
      </c>
    </row>
    <row r="72" spans="1:10" ht="15.75" customHeight="1">
      <c r="A72" s="622"/>
      <c r="B72" s="623"/>
      <c r="C72" s="623"/>
      <c r="D72" s="623"/>
      <c r="E72" s="194"/>
      <c r="F72" s="194"/>
      <c r="G72" s="194"/>
      <c r="H72" s="194"/>
      <c r="I72" s="194"/>
      <c r="J72" s="195"/>
    </row>
    <row r="73" spans="1:10" ht="16.5" customHeight="1" thickBot="1">
      <c r="A73" s="624" t="s">
        <v>145</v>
      </c>
      <c r="B73" s="625"/>
      <c r="C73" s="625"/>
      <c r="D73" s="625"/>
      <c r="E73" s="196">
        <f>E42+E71</f>
        <v>47879</v>
      </c>
      <c r="F73" s="196">
        <f>F42+F71</f>
        <v>11343</v>
      </c>
      <c r="G73" s="196">
        <f>G42+G71</f>
        <v>59222</v>
      </c>
      <c r="H73" s="196">
        <f>H42+H71</f>
        <v>58706</v>
      </c>
      <c r="I73" s="196">
        <f>SUM(I42,I71)</f>
        <v>11521</v>
      </c>
      <c r="J73" s="197">
        <f>SUM(H73:I73)</f>
        <v>70227</v>
      </c>
    </row>
    <row r="77" spans="1:10" ht="12.75" customHeight="1">
      <c r="B77" s="356" t="s">
        <v>446</v>
      </c>
      <c r="C77" s="357"/>
      <c r="D77" s="357"/>
      <c r="E77" s="357"/>
    </row>
    <row r="78" spans="1:10" ht="12.75" customHeight="1">
      <c r="B78" s="356" t="s">
        <v>442</v>
      </c>
      <c r="C78" s="357"/>
      <c r="D78" s="357"/>
      <c r="E78" s="357"/>
    </row>
    <row r="79" spans="1:10">
      <c r="B79" s="356" t="s">
        <v>445</v>
      </c>
      <c r="C79" s="357"/>
      <c r="D79" s="357"/>
      <c r="E79" s="357"/>
    </row>
    <row r="80" spans="1:10">
      <c r="B80" s="356" t="s">
        <v>503</v>
      </c>
      <c r="C80" s="357"/>
      <c r="D80" s="357"/>
      <c r="E80" s="357"/>
    </row>
  </sheetData>
  <sheetProtection selectLockedCells="1" selectUnlockedCells="1"/>
  <mergeCells count="88">
    <mergeCell ref="B79:E79"/>
    <mergeCell ref="B77:E77"/>
    <mergeCell ref="B78:E78"/>
    <mergeCell ref="A46:D46"/>
    <mergeCell ref="E46:G46"/>
    <mergeCell ref="A56:D56"/>
    <mergeCell ref="A57:D57"/>
    <mergeCell ref="A58:D58"/>
    <mergeCell ref="A59:D59"/>
    <mergeCell ref="A60:D60"/>
    <mergeCell ref="A69:D69"/>
    <mergeCell ref="A70:D70"/>
    <mergeCell ref="A71:D71"/>
    <mergeCell ref="A72:D72"/>
    <mergeCell ref="A73:D73"/>
    <mergeCell ref="A64:D64"/>
    <mergeCell ref="A53:D53"/>
    <mergeCell ref="A54:D54"/>
    <mergeCell ref="A55:D55"/>
    <mergeCell ref="H46:J46"/>
    <mergeCell ref="A47:D49"/>
    <mergeCell ref="E48:E49"/>
    <mergeCell ref="F48:F49"/>
    <mergeCell ref="G48:G49"/>
    <mergeCell ref="H48:H49"/>
    <mergeCell ref="I48:I49"/>
    <mergeCell ref="J48:J49"/>
    <mergeCell ref="E47:G47"/>
    <mergeCell ref="H47:J47"/>
    <mergeCell ref="A39:D39"/>
    <mergeCell ref="A40:D40"/>
    <mergeCell ref="A44:E44"/>
    <mergeCell ref="A51:D51"/>
    <mergeCell ref="A52:D52"/>
    <mergeCell ref="H8:J8"/>
    <mergeCell ref="E9:E10"/>
    <mergeCell ref="F9:F10"/>
    <mergeCell ref="G9:G10"/>
    <mergeCell ref="H9:H10"/>
    <mergeCell ref="I9:I10"/>
    <mergeCell ref="J9:J10"/>
    <mergeCell ref="A33:D33"/>
    <mergeCell ref="A34:D34"/>
    <mergeCell ref="A35:D35"/>
    <mergeCell ref="A67:D67"/>
    <mergeCell ref="A68:D68"/>
    <mergeCell ref="A61:D61"/>
    <mergeCell ref="A62:D62"/>
    <mergeCell ref="A63:D63"/>
    <mergeCell ref="A65:D65"/>
    <mergeCell ref="A66:D66"/>
    <mergeCell ref="A50:D50"/>
    <mergeCell ref="A41:D41"/>
    <mergeCell ref="A42:D42"/>
    <mergeCell ref="A36:D36"/>
    <mergeCell ref="A37:D37"/>
    <mergeCell ref="A38:D38"/>
    <mergeCell ref="A28:D28"/>
    <mergeCell ref="A29:D29"/>
    <mergeCell ref="A30:D30"/>
    <mergeCell ref="A31:D31"/>
    <mergeCell ref="A32:D32"/>
    <mergeCell ref="A23:D23"/>
    <mergeCell ref="A24:D24"/>
    <mergeCell ref="A25:D25"/>
    <mergeCell ref="A26:D26"/>
    <mergeCell ref="A27:D27"/>
    <mergeCell ref="A18:D18"/>
    <mergeCell ref="A19:D19"/>
    <mergeCell ref="A20:D20"/>
    <mergeCell ref="A21:D21"/>
    <mergeCell ref="A22:D22"/>
    <mergeCell ref="B80:E80"/>
    <mergeCell ref="A1:G1"/>
    <mergeCell ref="A2:E2"/>
    <mergeCell ref="E8:G8"/>
    <mergeCell ref="A3:J3"/>
    <mergeCell ref="A5:B5"/>
    <mergeCell ref="E7:G7"/>
    <mergeCell ref="H7:J7"/>
    <mergeCell ref="A12:D12"/>
    <mergeCell ref="A13:D13"/>
    <mergeCell ref="A14:D14"/>
    <mergeCell ref="A15:D15"/>
    <mergeCell ref="A7:D10"/>
    <mergeCell ref="A11:D11"/>
    <mergeCell ref="A16:D16"/>
    <mergeCell ref="A17:D17"/>
  </mergeCells>
  <pageMargins left="0.39374999999999999" right="0.39374999999999999" top="0.39374999999999999" bottom="0.39374999999999999" header="0.51180555555555551" footer="0.51180555555555551"/>
  <pageSetup paperSize="9" firstPageNumber="0" fitToHeight="2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8"/>
  <sheetViews>
    <sheetView topLeftCell="A55" workbookViewId="0">
      <selection activeCell="F84" sqref="F84"/>
    </sheetView>
  </sheetViews>
  <sheetFormatPr defaultColWidth="9" defaultRowHeight="12.75"/>
  <cols>
    <col min="1" max="2" width="9.28515625" style="23" customWidth="1"/>
    <col min="3" max="3" width="9" style="23"/>
    <col min="4" max="4" width="43.7109375" style="23" customWidth="1"/>
    <col min="5" max="5" width="16.140625" style="23" customWidth="1"/>
    <col min="6" max="6" width="16.7109375" style="23" customWidth="1"/>
    <col min="7" max="7" width="11.85546875" style="23" customWidth="1"/>
    <col min="8" max="8" width="14.7109375" style="23" customWidth="1"/>
    <col min="9" max="9" width="11.140625" style="23" customWidth="1"/>
    <col min="10" max="10" width="14.28515625" style="23" customWidth="1"/>
    <col min="11" max="11" width="12.85546875" style="23" customWidth="1"/>
    <col min="12" max="12" width="15.28515625" style="23" customWidth="1"/>
    <col min="13" max="16384" width="9" style="23"/>
  </cols>
  <sheetData>
    <row r="1" spans="1:10" ht="12.75" customHeight="1">
      <c r="A1" s="626" t="s">
        <v>495</v>
      </c>
      <c r="B1" s="626"/>
      <c r="C1" s="626"/>
      <c r="D1" s="626"/>
      <c r="E1" s="626"/>
      <c r="F1" s="626"/>
      <c r="G1" s="626"/>
    </row>
    <row r="2" spans="1:10">
      <c r="A2" s="24"/>
      <c r="B2" s="25"/>
      <c r="C2" s="25"/>
      <c r="D2" s="25"/>
      <c r="E2" s="25"/>
      <c r="F2" s="25"/>
      <c r="G2" s="25"/>
    </row>
    <row r="3" spans="1:10" ht="12.75" customHeight="1">
      <c r="A3" s="490" t="s">
        <v>447</v>
      </c>
      <c r="B3" s="490"/>
      <c r="C3" s="490"/>
      <c r="D3" s="490"/>
      <c r="E3" s="490"/>
      <c r="F3" s="490"/>
      <c r="G3" s="490"/>
      <c r="H3" s="490"/>
      <c r="I3" s="627"/>
      <c r="J3" s="490"/>
    </row>
    <row r="4" spans="1:10" ht="15.75">
      <c r="A4" s="330"/>
      <c r="B4" s="294"/>
      <c r="C4" s="294"/>
      <c r="D4" s="294"/>
      <c r="E4" s="294"/>
      <c r="F4" s="294"/>
      <c r="G4" s="294"/>
      <c r="H4" s="294"/>
      <c r="I4" s="294"/>
      <c r="J4" s="166"/>
    </row>
    <row r="5" spans="1:10" ht="12.75" customHeight="1">
      <c r="A5" s="490" t="s">
        <v>146</v>
      </c>
      <c r="B5" s="490"/>
      <c r="C5" s="198"/>
      <c r="D5" s="198"/>
      <c r="E5" s="198"/>
      <c r="F5" s="166"/>
      <c r="G5" s="166"/>
      <c r="H5" s="166"/>
      <c r="I5" s="166"/>
      <c r="J5" s="199"/>
    </row>
    <row r="6" spans="1:10" ht="16.5" thickBot="1">
      <c r="A6" s="294"/>
      <c r="B6" s="294"/>
      <c r="C6" s="198"/>
      <c r="D6" s="198"/>
      <c r="E6" s="198"/>
      <c r="F6" s="166"/>
      <c r="G6" s="166"/>
      <c r="H6" s="166"/>
      <c r="I6" s="166"/>
      <c r="J6" s="199" t="s">
        <v>56</v>
      </c>
    </row>
    <row r="7" spans="1:10" ht="15.75" customHeight="1">
      <c r="A7" s="540" t="s">
        <v>58</v>
      </c>
      <c r="B7" s="541"/>
      <c r="C7" s="541"/>
      <c r="D7" s="542"/>
      <c r="E7" s="532" t="s">
        <v>407</v>
      </c>
      <c r="F7" s="533"/>
      <c r="G7" s="534"/>
      <c r="H7" s="532" t="s">
        <v>489</v>
      </c>
      <c r="I7" s="533"/>
      <c r="J7" s="535"/>
    </row>
    <row r="8" spans="1:10" ht="12.75" customHeight="1">
      <c r="A8" s="543"/>
      <c r="B8" s="544"/>
      <c r="C8" s="544"/>
      <c r="D8" s="545"/>
      <c r="E8" s="530" t="s">
        <v>420</v>
      </c>
      <c r="F8" s="531"/>
      <c r="G8" s="531"/>
      <c r="H8" s="530" t="s">
        <v>420</v>
      </c>
      <c r="I8" s="531"/>
      <c r="J8" s="581"/>
    </row>
    <row r="9" spans="1:10" ht="12.75" customHeight="1">
      <c r="A9" s="543"/>
      <c r="B9" s="544"/>
      <c r="C9" s="544"/>
      <c r="D9" s="545"/>
      <c r="E9" s="582" t="s">
        <v>408</v>
      </c>
      <c r="F9" s="583" t="s">
        <v>62</v>
      </c>
      <c r="G9" s="585" t="s">
        <v>61</v>
      </c>
      <c r="H9" s="582" t="s">
        <v>408</v>
      </c>
      <c r="I9" s="583" t="s">
        <v>62</v>
      </c>
      <c r="J9" s="586" t="s">
        <v>61</v>
      </c>
    </row>
    <row r="10" spans="1:10" ht="12.75" customHeight="1">
      <c r="A10" s="546"/>
      <c r="B10" s="547"/>
      <c r="C10" s="547"/>
      <c r="D10" s="548"/>
      <c r="E10" s="582"/>
      <c r="F10" s="584"/>
      <c r="G10" s="585"/>
      <c r="H10" s="582"/>
      <c r="I10" s="584"/>
      <c r="J10" s="586"/>
    </row>
    <row r="11" spans="1:10" ht="12.75" customHeight="1">
      <c r="A11" s="549" t="s">
        <v>63</v>
      </c>
      <c r="B11" s="550"/>
      <c r="C11" s="550"/>
      <c r="D11" s="550"/>
      <c r="E11" s="178">
        <v>3374</v>
      </c>
      <c r="F11" s="110"/>
      <c r="G11" s="110">
        <v>3374</v>
      </c>
      <c r="H11" s="178">
        <v>4060</v>
      </c>
      <c r="I11" s="110"/>
      <c r="J11" s="158">
        <v>4060</v>
      </c>
    </row>
    <row r="12" spans="1:10" ht="15" customHeight="1">
      <c r="A12" s="536" t="s">
        <v>64</v>
      </c>
      <c r="B12" s="537"/>
      <c r="C12" s="537"/>
      <c r="D12" s="537"/>
      <c r="E12" s="107"/>
      <c r="F12" s="107"/>
      <c r="G12" s="107"/>
      <c r="H12" s="107"/>
      <c r="I12" s="107"/>
      <c r="J12" s="157"/>
    </row>
    <row r="13" spans="1:10" ht="15" customHeight="1">
      <c r="A13" s="538" t="s">
        <v>65</v>
      </c>
      <c r="B13" s="539"/>
      <c r="C13" s="539"/>
      <c r="D13" s="539"/>
      <c r="E13" s="107">
        <v>3374</v>
      </c>
      <c r="F13" s="107"/>
      <c r="G13" s="107">
        <v>3374</v>
      </c>
      <c r="H13" s="107">
        <v>4060</v>
      </c>
      <c r="I13" s="107"/>
      <c r="J13" s="157">
        <v>4060</v>
      </c>
    </row>
    <row r="14" spans="1:10" ht="15" customHeight="1">
      <c r="A14" s="536" t="s">
        <v>68</v>
      </c>
      <c r="B14" s="537"/>
      <c r="C14" s="537"/>
      <c r="D14" s="537"/>
      <c r="E14" s="107"/>
      <c r="F14" s="107"/>
      <c r="G14" s="107"/>
      <c r="H14" s="107"/>
      <c r="I14" s="107"/>
      <c r="J14" s="157"/>
    </row>
    <row r="15" spans="1:10" ht="15" customHeight="1">
      <c r="A15" s="536" t="s">
        <v>69</v>
      </c>
      <c r="B15" s="537"/>
      <c r="C15" s="537"/>
      <c r="D15" s="537"/>
      <c r="E15" s="107"/>
      <c r="F15" s="107"/>
      <c r="G15" s="107"/>
      <c r="H15" s="107"/>
      <c r="I15" s="107"/>
      <c r="J15" s="157"/>
    </row>
    <row r="16" spans="1:10" ht="12.75" customHeight="1">
      <c r="A16" s="551"/>
      <c r="B16" s="552"/>
      <c r="C16" s="552"/>
      <c r="D16" s="552"/>
      <c r="E16" s="107"/>
      <c r="F16" s="107"/>
      <c r="G16" s="107"/>
      <c r="H16" s="107"/>
      <c r="I16" s="107"/>
      <c r="J16" s="157"/>
    </row>
    <row r="17" spans="1:10" ht="15.75" customHeight="1">
      <c r="A17" s="553" t="s">
        <v>70</v>
      </c>
      <c r="B17" s="554"/>
      <c r="C17" s="554"/>
      <c r="D17" s="554"/>
      <c r="E17" s="110"/>
      <c r="F17" s="110"/>
      <c r="G17" s="110"/>
      <c r="H17" s="110"/>
      <c r="I17" s="110"/>
      <c r="J17" s="158"/>
    </row>
    <row r="18" spans="1:10" ht="12.75" customHeight="1">
      <c r="A18" s="536" t="s">
        <v>71</v>
      </c>
      <c r="B18" s="537"/>
      <c r="C18" s="537"/>
      <c r="D18" s="537"/>
      <c r="E18" s="107"/>
      <c r="F18" s="107"/>
      <c r="G18" s="107"/>
      <c r="H18" s="107"/>
      <c r="I18" s="107"/>
      <c r="J18" s="157"/>
    </row>
    <row r="19" spans="1:10" ht="15" customHeight="1">
      <c r="A19" s="536" t="s">
        <v>75</v>
      </c>
      <c r="B19" s="537"/>
      <c r="C19" s="537"/>
      <c r="D19" s="537"/>
      <c r="E19" s="107"/>
      <c r="F19" s="107"/>
      <c r="G19" s="107"/>
      <c r="H19" s="107"/>
      <c r="I19" s="107"/>
      <c r="J19" s="157"/>
    </row>
    <row r="20" spans="1:10" ht="12.75" customHeight="1">
      <c r="A20" s="536" t="s">
        <v>77</v>
      </c>
      <c r="B20" s="537"/>
      <c r="C20" s="537"/>
      <c r="D20" s="537"/>
      <c r="E20" s="107"/>
      <c r="F20" s="107"/>
      <c r="G20" s="107"/>
      <c r="H20" s="107"/>
      <c r="I20" s="107"/>
      <c r="J20" s="157"/>
    </row>
    <row r="21" spans="1:10" ht="15" customHeight="1">
      <c r="A21" s="536" t="s">
        <v>78</v>
      </c>
      <c r="B21" s="537"/>
      <c r="C21" s="537"/>
      <c r="D21" s="537"/>
      <c r="E21" s="107"/>
      <c r="F21" s="107"/>
      <c r="G21" s="107"/>
      <c r="H21" s="107"/>
      <c r="I21" s="107"/>
      <c r="J21" s="157"/>
    </row>
    <row r="22" spans="1:10" ht="12.75" customHeight="1">
      <c r="A22" s="551"/>
      <c r="B22" s="552"/>
      <c r="C22" s="552"/>
      <c r="D22" s="552"/>
      <c r="E22" s="107"/>
      <c r="F22" s="107"/>
      <c r="G22" s="107"/>
      <c r="H22" s="107"/>
      <c r="I22" s="107"/>
      <c r="J22" s="157"/>
    </row>
    <row r="23" spans="1:10" ht="15.75" customHeight="1">
      <c r="A23" s="494" t="s">
        <v>147</v>
      </c>
      <c r="B23" s="495"/>
      <c r="C23" s="495"/>
      <c r="D23" s="495"/>
      <c r="E23" s="110"/>
      <c r="F23" s="110"/>
      <c r="G23" s="110"/>
      <c r="H23" s="110">
        <v>274</v>
      </c>
      <c r="I23" s="110"/>
      <c r="J23" s="158">
        <v>274</v>
      </c>
    </row>
    <row r="24" spans="1:10" ht="12.75" customHeight="1">
      <c r="A24" s="555"/>
      <c r="B24" s="556"/>
      <c r="C24" s="556"/>
      <c r="D24" s="556"/>
      <c r="E24" s="107"/>
      <c r="F24" s="107"/>
      <c r="G24" s="107"/>
      <c r="H24" s="107"/>
      <c r="I24" s="107"/>
      <c r="J24" s="157"/>
    </row>
    <row r="25" spans="1:10" ht="15.75" customHeight="1">
      <c r="A25" s="557" t="s">
        <v>11</v>
      </c>
      <c r="B25" s="558"/>
      <c r="C25" s="558"/>
      <c r="D25" s="558"/>
      <c r="E25" s="107"/>
      <c r="F25" s="107"/>
      <c r="G25" s="107"/>
      <c r="H25" s="177"/>
      <c r="I25" s="107"/>
      <c r="J25" s="183"/>
    </row>
    <row r="26" spans="1:10" ht="12.75" customHeight="1">
      <c r="A26" s="559"/>
      <c r="B26" s="560"/>
      <c r="C26" s="560"/>
      <c r="D26" s="560"/>
      <c r="E26" s="107"/>
      <c r="F26" s="107"/>
      <c r="G26" s="107"/>
      <c r="H26" s="107"/>
      <c r="I26" s="107"/>
      <c r="J26" s="157"/>
    </row>
    <row r="27" spans="1:10" ht="15.75" customHeight="1">
      <c r="A27" s="557" t="s">
        <v>92</v>
      </c>
      <c r="B27" s="558"/>
      <c r="C27" s="558"/>
      <c r="D27" s="558"/>
      <c r="E27" s="110"/>
      <c r="F27" s="110"/>
      <c r="G27" s="110"/>
      <c r="H27" s="110"/>
      <c r="I27" s="110"/>
      <c r="J27" s="158"/>
    </row>
    <row r="28" spans="1:10" ht="15">
      <c r="A28" s="551"/>
      <c r="B28" s="552"/>
      <c r="C28" s="552"/>
      <c r="D28" s="552"/>
      <c r="E28" s="107"/>
      <c r="F28" s="107"/>
      <c r="G28" s="107"/>
      <c r="H28" s="107"/>
      <c r="I28" s="107"/>
      <c r="J28" s="157"/>
    </row>
    <row r="29" spans="1:10" ht="12.75" customHeight="1">
      <c r="A29" s="494" t="s">
        <v>138</v>
      </c>
      <c r="B29" s="495"/>
      <c r="C29" s="495"/>
      <c r="D29" s="495"/>
      <c r="E29" s="107"/>
      <c r="F29" s="107"/>
      <c r="G29" s="107"/>
      <c r="H29" s="177">
        <v>477</v>
      </c>
      <c r="I29" s="107"/>
      <c r="J29" s="183">
        <v>477</v>
      </c>
    </row>
    <row r="30" spans="1:10" ht="15.75">
      <c r="A30" s="561"/>
      <c r="B30" s="562"/>
      <c r="C30" s="562"/>
      <c r="D30" s="562"/>
      <c r="E30" s="107"/>
      <c r="F30" s="107"/>
      <c r="G30" s="107"/>
      <c r="H30" s="107"/>
      <c r="I30" s="107"/>
      <c r="J30" s="157"/>
    </row>
    <row r="31" spans="1:10" ht="15.75" customHeight="1">
      <c r="A31" s="563" t="s">
        <v>95</v>
      </c>
      <c r="B31" s="564"/>
      <c r="C31" s="564"/>
      <c r="D31" s="564"/>
      <c r="E31" s="107"/>
      <c r="F31" s="107"/>
      <c r="G31" s="107"/>
      <c r="H31" s="107"/>
      <c r="I31" s="107"/>
      <c r="J31" s="157"/>
    </row>
    <row r="32" spans="1:10" ht="12.75" customHeight="1">
      <c r="A32" s="565"/>
      <c r="B32" s="566"/>
      <c r="C32" s="566"/>
      <c r="D32" s="566"/>
      <c r="E32" s="107"/>
      <c r="F32" s="107"/>
      <c r="G32" s="107"/>
      <c r="H32" s="107"/>
      <c r="I32" s="107"/>
      <c r="J32" s="157"/>
    </row>
    <row r="33" spans="1:10" ht="15.75" customHeight="1">
      <c r="A33" s="553" t="s">
        <v>97</v>
      </c>
      <c r="B33" s="554"/>
      <c r="C33" s="554"/>
      <c r="D33" s="554"/>
      <c r="E33" s="110">
        <v>3374</v>
      </c>
      <c r="F33" s="110"/>
      <c r="G33" s="110">
        <v>3374</v>
      </c>
      <c r="H33" s="110">
        <v>4811</v>
      </c>
      <c r="I33" s="110"/>
      <c r="J33" s="158">
        <f>SUM(H33:I33)</f>
        <v>4811</v>
      </c>
    </row>
    <row r="34" spans="1:10" ht="12.75" customHeight="1">
      <c r="A34" s="561"/>
      <c r="B34" s="562"/>
      <c r="C34" s="562"/>
      <c r="D34" s="562"/>
      <c r="E34" s="110"/>
      <c r="F34" s="107"/>
      <c r="G34" s="107"/>
      <c r="H34" s="110"/>
      <c r="I34" s="107"/>
      <c r="J34" s="157"/>
    </row>
    <row r="35" spans="1:10" ht="12.75" customHeight="1">
      <c r="A35" s="567" t="s">
        <v>22</v>
      </c>
      <c r="B35" s="628"/>
      <c r="C35" s="628"/>
      <c r="D35" s="629"/>
      <c r="E35" s="107"/>
      <c r="F35" s="107"/>
      <c r="G35" s="107"/>
      <c r="H35" s="107"/>
      <c r="I35" s="107"/>
      <c r="J35" s="157"/>
    </row>
    <row r="36" spans="1:10" ht="15" customHeight="1">
      <c r="A36" s="589" t="s">
        <v>98</v>
      </c>
      <c r="B36" s="630"/>
      <c r="C36" s="630"/>
      <c r="D36" s="631"/>
      <c r="E36" s="107"/>
      <c r="F36" s="107"/>
      <c r="G36" s="107"/>
      <c r="H36" s="107">
        <v>432</v>
      </c>
      <c r="I36" s="107"/>
      <c r="J36" s="157">
        <v>432</v>
      </c>
    </row>
    <row r="37" spans="1:10" ht="15" customHeight="1">
      <c r="A37" s="589" t="s">
        <v>139</v>
      </c>
      <c r="B37" s="630"/>
      <c r="C37" s="630"/>
      <c r="D37" s="631"/>
      <c r="E37" s="107"/>
      <c r="F37" s="107"/>
      <c r="G37" s="107"/>
      <c r="H37" s="107"/>
      <c r="I37" s="107"/>
      <c r="J37" s="157"/>
    </row>
    <row r="38" spans="1:10" ht="15" customHeight="1">
      <c r="A38" s="567" t="s">
        <v>100</v>
      </c>
      <c r="B38" s="628"/>
      <c r="C38" s="628"/>
      <c r="D38" s="629"/>
      <c r="E38" s="107"/>
      <c r="F38" s="107"/>
      <c r="G38" s="107"/>
      <c r="H38" s="107"/>
      <c r="I38" s="107"/>
      <c r="J38" s="157"/>
    </row>
    <row r="39" spans="1:10" ht="15" customHeight="1">
      <c r="A39" s="536" t="s">
        <v>48</v>
      </c>
      <c r="B39" s="632"/>
      <c r="C39" s="632"/>
      <c r="D39" s="633"/>
      <c r="E39" s="107"/>
      <c r="F39" s="107"/>
      <c r="G39" s="107"/>
      <c r="H39" s="107"/>
      <c r="I39" s="107"/>
      <c r="J39" s="157"/>
    </row>
    <row r="40" spans="1:10" ht="12.75" customHeight="1">
      <c r="A40" s="553" t="s">
        <v>140</v>
      </c>
      <c r="B40" s="554"/>
      <c r="C40" s="554"/>
      <c r="D40" s="554"/>
      <c r="E40" s="110"/>
      <c r="F40" s="110"/>
      <c r="G40" s="110"/>
      <c r="H40" s="110">
        <v>432</v>
      </c>
      <c r="I40" s="110"/>
      <c r="J40" s="158">
        <v>432</v>
      </c>
    </row>
    <row r="41" spans="1:10" ht="15.75">
      <c r="A41" s="561"/>
      <c r="B41" s="562"/>
      <c r="C41" s="562"/>
      <c r="D41" s="562"/>
      <c r="E41" s="110"/>
      <c r="F41" s="107"/>
      <c r="G41" s="107"/>
      <c r="H41" s="110"/>
      <c r="I41" s="107"/>
      <c r="J41" s="157"/>
    </row>
    <row r="42" spans="1:10" ht="16.5" customHeight="1" thickBot="1">
      <c r="A42" s="587" t="s">
        <v>102</v>
      </c>
      <c r="B42" s="588"/>
      <c r="C42" s="588"/>
      <c r="D42" s="588"/>
      <c r="E42" s="159">
        <v>3374</v>
      </c>
      <c r="F42" s="159"/>
      <c r="G42" s="159">
        <v>3374</v>
      </c>
      <c r="H42" s="159">
        <f>SUM(H33,H40)</f>
        <v>5243</v>
      </c>
      <c r="I42" s="159"/>
      <c r="J42" s="160">
        <f>SUM(H42:I42)</f>
        <v>5243</v>
      </c>
    </row>
    <row r="43" spans="1:10" ht="15">
      <c r="A43" s="184"/>
      <c r="B43" s="184"/>
      <c r="C43" s="184"/>
      <c r="D43" s="184"/>
      <c r="E43" s="185"/>
      <c r="F43" s="185"/>
      <c r="G43" s="185"/>
      <c r="H43" s="185"/>
      <c r="I43" s="185"/>
      <c r="J43" s="185"/>
    </row>
    <row r="44" spans="1:10" ht="15" customHeight="1">
      <c r="A44" s="593" t="s">
        <v>148</v>
      </c>
      <c r="B44" s="593"/>
      <c r="C44" s="593"/>
      <c r="D44" s="593"/>
      <c r="E44" s="593"/>
      <c r="F44" s="167"/>
      <c r="G44" s="186"/>
      <c r="H44" s="167"/>
      <c r="I44" s="167"/>
      <c r="J44" s="167"/>
    </row>
    <row r="45" spans="1:10" ht="15.75" thickBot="1">
      <c r="A45" s="305"/>
      <c r="B45" s="305"/>
      <c r="C45" s="305"/>
      <c r="D45" s="305"/>
      <c r="E45" s="305"/>
      <c r="F45" s="167"/>
      <c r="G45" s="186"/>
      <c r="H45" s="167"/>
      <c r="I45" s="167"/>
      <c r="J45" s="187" t="s">
        <v>56</v>
      </c>
    </row>
    <row r="46" spans="1:10" ht="15" customHeight="1">
      <c r="A46" s="611"/>
      <c r="B46" s="612"/>
      <c r="C46" s="612"/>
      <c r="D46" s="613"/>
      <c r="E46" s="598" t="s">
        <v>407</v>
      </c>
      <c r="F46" s="612"/>
      <c r="G46" s="613"/>
      <c r="H46" s="598" t="s">
        <v>419</v>
      </c>
      <c r="I46" s="599"/>
      <c r="J46" s="600"/>
    </row>
    <row r="47" spans="1:10" ht="15" customHeight="1">
      <c r="A47" s="601" t="s">
        <v>58</v>
      </c>
      <c r="B47" s="602"/>
      <c r="C47" s="602"/>
      <c r="D47" s="602"/>
      <c r="E47" s="530" t="s">
        <v>420</v>
      </c>
      <c r="F47" s="531"/>
      <c r="G47" s="531"/>
      <c r="H47" s="530" t="s">
        <v>420</v>
      </c>
      <c r="I47" s="531"/>
      <c r="J47" s="531"/>
    </row>
    <row r="48" spans="1:10" ht="12.75" customHeight="1">
      <c r="A48" s="603"/>
      <c r="B48" s="604"/>
      <c r="C48" s="604"/>
      <c r="D48" s="604"/>
      <c r="E48" s="605" t="s">
        <v>142</v>
      </c>
      <c r="F48" s="606" t="s">
        <v>62</v>
      </c>
      <c r="G48" s="605" t="s">
        <v>61</v>
      </c>
      <c r="H48" s="605" t="s">
        <v>142</v>
      </c>
      <c r="I48" s="606" t="s">
        <v>62</v>
      </c>
      <c r="J48" s="608" t="s">
        <v>61</v>
      </c>
    </row>
    <row r="49" spans="1:10" ht="12.75" customHeight="1">
      <c r="A49" s="603"/>
      <c r="B49" s="604"/>
      <c r="C49" s="604"/>
      <c r="D49" s="604"/>
      <c r="E49" s="605"/>
      <c r="F49" s="607"/>
      <c r="G49" s="605"/>
      <c r="H49" s="605"/>
      <c r="I49" s="607"/>
      <c r="J49" s="608"/>
    </row>
    <row r="50" spans="1:10" ht="12.75" customHeight="1">
      <c r="A50" s="577" t="s">
        <v>35</v>
      </c>
      <c r="B50" s="578"/>
      <c r="C50" s="578"/>
      <c r="D50" s="578"/>
      <c r="E50" s="188">
        <v>2500</v>
      </c>
      <c r="F50" s="189"/>
      <c r="G50" s="188">
        <v>2500</v>
      </c>
      <c r="H50" s="188">
        <v>2500</v>
      </c>
      <c r="I50" s="189"/>
      <c r="J50" s="193">
        <v>2500</v>
      </c>
    </row>
    <row r="51" spans="1:10" ht="12.75" customHeight="1">
      <c r="A51" s="569" t="s">
        <v>105</v>
      </c>
      <c r="B51" s="570"/>
      <c r="C51" s="570"/>
      <c r="D51" s="570"/>
      <c r="E51" s="191">
        <v>2500</v>
      </c>
      <c r="F51" s="189"/>
      <c r="G51" s="189">
        <v>2500</v>
      </c>
      <c r="H51" s="191">
        <v>2500</v>
      </c>
      <c r="I51" s="189"/>
      <c r="J51" s="190">
        <v>2500</v>
      </c>
    </row>
    <row r="52" spans="1:10" ht="15" customHeight="1">
      <c r="A52" s="594" t="s">
        <v>107</v>
      </c>
      <c r="B52" s="595"/>
      <c r="C52" s="595"/>
      <c r="D52" s="595"/>
      <c r="E52" s="191"/>
      <c r="F52" s="189"/>
      <c r="G52" s="189"/>
      <c r="H52" s="191"/>
      <c r="I52" s="189"/>
      <c r="J52" s="190"/>
    </row>
    <row r="53" spans="1:10" ht="15" customHeight="1">
      <c r="A53" s="569" t="s">
        <v>108</v>
      </c>
      <c r="B53" s="570"/>
      <c r="C53" s="570"/>
      <c r="D53" s="570"/>
      <c r="E53" s="191"/>
      <c r="F53" s="189"/>
      <c r="G53" s="189"/>
      <c r="H53" s="191"/>
      <c r="I53" s="189"/>
      <c r="J53" s="190"/>
    </row>
    <row r="54" spans="1:10" ht="15" customHeight="1">
      <c r="A54" s="569" t="s">
        <v>109</v>
      </c>
      <c r="B54" s="570"/>
      <c r="C54" s="570"/>
      <c r="D54" s="570"/>
      <c r="E54" s="191"/>
      <c r="F54" s="189"/>
      <c r="G54" s="189"/>
      <c r="H54" s="191"/>
      <c r="I54" s="189"/>
      <c r="J54" s="190"/>
    </row>
    <row r="55" spans="1:10" ht="12.75" customHeight="1">
      <c r="A55" s="596"/>
      <c r="B55" s="597"/>
      <c r="C55" s="597"/>
      <c r="D55" s="597"/>
      <c r="E55" s="191"/>
      <c r="F55" s="189"/>
      <c r="G55" s="189"/>
      <c r="H55" s="191"/>
      <c r="I55" s="189"/>
      <c r="J55" s="190"/>
    </row>
    <row r="56" spans="1:10" ht="15.75" customHeight="1">
      <c r="A56" s="614" t="s">
        <v>110</v>
      </c>
      <c r="B56" s="615"/>
      <c r="C56" s="615"/>
      <c r="D56" s="615"/>
      <c r="E56" s="191"/>
      <c r="F56" s="189"/>
      <c r="G56" s="189"/>
      <c r="H56" s="191"/>
      <c r="I56" s="189"/>
      <c r="J56" s="190"/>
    </row>
    <row r="57" spans="1:10" ht="15">
      <c r="A57" s="569"/>
      <c r="B57" s="570"/>
      <c r="C57" s="570"/>
      <c r="D57" s="570"/>
      <c r="E57" s="191"/>
      <c r="F57" s="189"/>
      <c r="G57" s="189"/>
      <c r="H57" s="191"/>
      <c r="I57" s="189"/>
      <c r="J57" s="190"/>
    </row>
    <row r="58" spans="1:10" ht="15.75" customHeight="1">
      <c r="A58" s="614" t="s">
        <v>111</v>
      </c>
      <c r="B58" s="615"/>
      <c r="C58" s="615"/>
      <c r="D58" s="615"/>
      <c r="E58" s="229"/>
      <c r="F58" s="188">
        <v>824</v>
      </c>
      <c r="G58" s="188">
        <v>824</v>
      </c>
      <c r="H58" s="229">
        <v>40260</v>
      </c>
      <c r="I58" s="188">
        <v>824</v>
      </c>
      <c r="J58" s="193">
        <f>SUM(H58:I58)</f>
        <v>41084</v>
      </c>
    </row>
    <row r="59" spans="1:10" ht="15.75">
      <c r="A59" s="616"/>
      <c r="B59" s="617"/>
      <c r="C59" s="617"/>
      <c r="D59" s="617"/>
      <c r="E59" s="191"/>
      <c r="F59" s="189"/>
      <c r="G59" s="189"/>
      <c r="H59" s="191"/>
      <c r="I59" s="189"/>
      <c r="J59" s="190"/>
    </row>
    <row r="60" spans="1:10" ht="15.75" customHeight="1">
      <c r="A60" s="618" t="s">
        <v>113</v>
      </c>
      <c r="B60" s="619"/>
      <c r="C60" s="619"/>
      <c r="D60" s="619"/>
      <c r="E60" s="189"/>
      <c r="F60" s="189"/>
      <c r="G60" s="189"/>
      <c r="H60" s="189"/>
      <c r="I60" s="189"/>
      <c r="J60" s="190"/>
    </row>
    <row r="61" spans="1:10" ht="12.75" customHeight="1">
      <c r="A61" s="573"/>
      <c r="B61" s="574"/>
      <c r="C61" s="574"/>
      <c r="D61" s="574"/>
      <c r="E61" s="189"/>
      <c r="F61" s="189"/>
      <c r="G61" s="189"/>
      <c r="H61" s="189"/>
      <c r="I61" s="189"/>
      <c r="J61" s="190"/>
    </row>
    <row r="62" spans="1:10" ht="15.75" customHeight="1">
      <c r="A62" s="575" t="s">
        <v>114</v>
      </c>
      <c r="B62" s="576"/>
      <c r="C62" s="576"/>
      <c r="D62" s="576"/>
      <c r="E62" s="192">
        <v>2500</v>
      </c>
      <c r="F62" s="188">
        <v>824</v>
      </c>
      <c r="G62" s="188">
        <v>3324</v>
      </c>
      <c r="H62" s="192">
        <f>SUM(H50,H58)</f>
        <v>42760</v>
      </c>
      <c r="I62" s="188">
        <v>824</v>
      </c>
      <c r="J62" s="193">
        <f>SUM(J50,J58)</f>
        <v>43584</v>
      </c>
    </row>
    <row r="63" spans="1:10" ht="15.75">
      <c r="A63" s="577"/>
      <c r="B63" s="578"/>
      <c r="C63" s="578"/>
      <c r="D63" s="578"/>
      <c r="E63" s="189"/>
      <c r="F63" s="189"/>
      <c r="G63" s="189"/>
      <c r="H63" s="189"/>
      <c r="I63" s="189"/>
      <c r="J63" s="190"/>
    </row>
    <row r="64" spans="1:10" ht="12.75" customHeight="1">
      <c r="A64" s="569" t="s">
        <v>22</v>
      </c>
      <c r="B64" s="570"/>
      <c r="C64" s="570"/>
      <c r="D64" s="570"/>
      <c r="E64" s="189"/>
      <c r="F64" s="189"/>
      <c r="G64" s="189"/>
      <c r="H64" s="189"/>
      <c r="I64" s="189"/>
      <c r="J64" s="190"/>
    </row>
    <row r="65" spans="1:10" ht="15" customHeight="1">
      <c r="A65" s="579" t="s">
        <v>98</v>
      </c>
      <c r="B65" s="580"/>
      <c r="C65" s="580"/>
      <c r="D65" s="580"/>
      <c r="E65" s="189"/>
      <c r="F65" s="189"/>
      <c r="G65" s="189"/>
      <c r="H65" s="189">
        <v>15395</v>
      </c>
      <c r="I65" s="189">
        <v>14</v>
      </c>
      <c r="J65" s="190">
        <v>15409</v>
      </c>
    </row>
    <row r="66" spans="1:10" ht="15" customHeight="1">
      <c r="A66" s="579" t="s">
        <v>143</v>
      </c>
      <c r="B66" s="580"/>
      <c r="C66" s="580"/>
      <c r="D66" s="580"/>
      <c r="E66" s="189"/>
      <c r="F66" s="189"/>
      <c r="G66" s="189"/>
      <c r="H66" s="189"/>
      <c r="I66" s="189"/>
      <c r="J66" s="190"/>
    </row>
    <row r="67" spans="1:10" ht="15" customHeight="1">
      <c r="A67" s="569" t="s">
        <v>100</v>
      </c>
      <c r="B67" s="570"/>
      <c r="C67" s="570"/>
      <c r="D67" s="570"/>
      <c r="E67" s="189"/>
      <c r="F67" s="189"/>
      <c r="G67" s="189"/>
      <c r="H67" s="189"/>
      <c r="I67" s="189"/>
      <c r="J67" s="190"/>
    </row>
    <row r="68" spans="1:10" ht="12.75" customHeight="1">
      <c r="A68" s="571" t="s">
        <v>48</v>
      </c>
      <c r="B68" s="572"/>
      <c r="C68" s="572"/>
      <c r="D68" s="572"/>
      <c r="E68" s="189"/>
      <c r="F68" s="189"/>
      <c r="G68" s="189"/>
      <c r="H68" s="189"/>
      <c r="I68" s="189"/>
      <c r="J68" s="190"/>
    </row>
    <row r="69" spans="1:10" ht="15.75" customHeight="1">
      <c r="A69" s="577" t="s">
        <v>144</v>
      </c>
      <c r="B69" s="578"/>
      <c r="C69" s="578"/>
      <c r="D69" s="578"/>
      <c r="E69" s="188"/>
      <c r="F69" s="188"/>
      <c r="G69" s="188"/>
      <c r="H69" s="188">
        <v>15395</v>
      </c>
      <c r="I69" s="188">
        <v>14</v>
      </c>
      <c r="J69" s="193">
        <v>15409</v>
      </c>
    </row>
    <row r="70" spans="1:10" ht="12.75" customHeight="1">
      <c r="A70" s="620"/>
      <c r="B70" s="621"/>
      <c r="C70" s="621"/>
      <c r="D70" s="621"/>
      <c r="E70" s="189"/>
      <c r="F70" s="189"/>
      <c r="G70" s="189"/>
      <c r="H70" s="189"/>
      <c r="I70" s="189"/>
      <c r="J70" s="190"/>
    </row>
    <row r="71" spans="1:10" ht="15.75" customHeight="1">
      <c r="A71" s="575" t="s">
        <v>134</v>
      </c>
      <c r="B71" s="576"/>
      <c r="C71" s="576"/>
      <c r="D71" s="576"/>
      <c r="E71" s="188">
        <v>2500</v>
      </c>
      <c r="F71" s="188">
        <v>824</v>
      </c>
      <c r="G71" s="188">
        <v>3324</v>
      </c>
      <c r="H71" s="188">
        <f>SUM(H62,H69)</f>
        <v>58155</v>
      </c>
      <c r="I71" s="188">
        <v>838</v>
      </c>
      <c r="J71" s="193">
        <f>SUM(H71:I71)</f>
        <v>58993</v>
      </c>
    </row>
    <row r="72" spans="1:10" ht="15">
      <c r="A72" s="622"/>
      <c r="B72" s="623"/>
      <c r="C72" s="623"/>
      <c r="D72" s="623"/>
      <c r="E72" s="194"/>
      <c r="F72" s="194"/>
      <c r="G72" s="194"/>
      <c r="H72" s="194"/>
      <c r="I72" s="194"/>
      <c r="J72" s="195"/>
    </row>
    <row r="73" spans="1:10" ht="16.5" customHeight="1" thickBot="1">
      <c r="A73" s="624" t="s">
        <v>145</v>
      </c>
      <c r="B73" s="625"/>
      <c r="C73" s="625"/>
      <c r="D73" s="625"/>
      <c r="E73" s="196">
        <v>5874</v>
      </c>
      <c r="F73" s="196">
        <v>824</v>
      </c>
      <c r="G73" s="196">
        <v>6698</v>
      </c>
      <c r="H73" s="196">
        <f>SUM(H42,H71)</f>
        <v>63398</v>
      </c>
      <c r="I73" s="196">
        <v>838</v>
      </c>
      <c r="J73" s="197">
        <f>SUM(H73:I73)</f>
        <v>64236</v>
      </c>
    </row>
    <row r="76" spans="1:10">
      <c r="B76" s="356" t="s">
        <v>449</v>
      </c>
      <c r="C76" s="357"/>
      <c r="D76" s="357"/>
      <c r="E76" s="357"/>
    </row>
    <row r="77" spans="1:10" ht="12.75" customHeight="1">
      <c r="B77" s="356" t="s">
        <v>448</v>
      </c>
      <c r="C77" s="357"/>
      <c r="D77" s="357"/>
      <c r="E77" s="357"/>
    </row>
    <row r="78" spans="1:10">
      <c r="B78" s="356" t="s">
        <v>504</v>
      </c>
      <c r="C78" s="357"/>
      <c r="D78" s="357"/>
      <c r="E78" s="357"/>
    </row>
  </sheetData>
  <sheetProtection selectLockedCells="1" selectUnlockedCells="1"/>
  <mergeCells count="86">
    <mergeCell ref="B76:E76"/>
    <mergeCell ref="B77:E77"/>
    <mergeCell ref="A44:E44"/>
    <mergeCell ref="A46:D46"/>
    <mergeCell ref="E46:G46"/>
    <mergeCell ref="A69:D69"/>
    <mergeCell ref="A70:D70"/>
    <mergeCell ref="A71:D71"/>
    <mergeCell ref="A72:D72"/>
    <mergeCell ref="A73:D73"/>
    <mergeCell ref="A64:D64"/>
    <mergeCell ref="A65:D65"/>
    <mergeCell ref="A66:D66"/>
    <mergeCell ref="A67:D67"/>
    <mergeCell ref="A68:D68"/>
    <mergeCell ref="A59:D59"/>
    <mergeCell ref="H46:J46"/>
    <mergeCell ref="A47:D49"/>
    <mergeCell ref="E47:G47"/>
    <mergeCell ref="H47:J47"/>
    <mergeCell ref="E48:E49"/>
    <mergeCell ref="F48:F49"/>
    <mergeCell ref="G48:G49"/>
    <mergeCell ref="H48:H49"/>
    <mergeCell ref="I48:I49"/>
    <mergeCell ref="J48:J49"/>
    <mergeCell ref="A60:D60"/>
    <mergeCell ref="A61:D61"/>
    <mergeCell ref="A62:D62"/>
    <mergeCell ref="A63:D63"/>
    <mergeCell ref="A54:D54"/>
    <mergeCell ref="A55:D55"/>
    <mergeCell ref="A56:D56"/>
    <mergeCell ref="A57:D57"/>
    <mergeCell ref="A58:D58"/>
    <mergeCell ref="A37:D37"/>
    <mergeCell ref="A50:D50"/>
    <mergeCell ref="A51:D51"/>
    <mergeCell ref="A52:D52"/>
    <mergeCell ref="A53:D53"/>
    <mergeCell ref="A38:D38"/>
    <mergeCell ref="A39:D39"/>
    <mergeCell ref="A40:D40"/>
    <mergeCell ref="A41:D41"/>
    <mergeCell ref="A42:D42"/>
    <mergeCell ref="A32:D32"/>
    <mergeCell ref="A33:D33"/>
    <mergeCell ref="A34:D34"/>
    <mergeCell ref="A35:D35"/>
    <mergeCell ref="A36:D36"/>
    <mergeCell ref="A27:D27"/>
    <mergeCell ref="A28:D28"/>
    <mergeCell ref="A29:D29"/>
    <mergeCell ref="A30:D30"/>
    <mergeCell ref="A31:D31"/>
    <mergeCell ref="A22:D22"/>
    <mergeCell ref="A23:D23"/>
    <mergeCell ref="A24:D24"/>
    <mergeCell ref="A25:D25"/>
    <mergeCell ref="A26:D26"/>
    <mergeCell ref="A17:D17"/>
    <mergeCell ref="A18:D18"/>
    <mergeCell ref="A19:D19"/>
    <mergeCell ref="A20:D20"/>
    <mergeCell ref="A21:D21"/>
    <mergeCell ref="J9:J10"/>
    <mergeCell ref="A13:D13"/>
    <mergeCell ref="A14:D14"/>
    <mergeCell ref="A15:D15"/>
    <mergeCell ref="A16:D16"/>
    <mergeCell ref="B78:E78"/>
    <mergeCell ref="A11:D11"/>
    <mergeCell ref="A12:D12"/>
    <mergeCell ref="A7:D10"/>
    <mergeCell ref="A1:G1"/>
    <mergeCell ref="A5:B5"/>
    <mergeCell ref="E7:G7"/>
    <mergeCell ref="A3:J3"/>
    <mergeCell ref="H7:J7"/>
    <mergeCell ref="E8:G8"/>
    <mergeCell ref="H8:J8"/>
    <mergeCell ref="E9:E10"/>
    <mergeCell ref="F9:F10"/>
    <mergeCell ref="G9:G10"/>
    <mergeCell ref="H9:H10"/>
    <mergeCell ref="I9:I10"/>
  </mergeCells>
  <pageMargins left="0.39374999999999999" right="0.39374999999999999" top="0.35416666666666669" bottom="0.2361111111111111" header="0.51180555555555551" footer="0.51180555555555551"/>
  <pageSetup paperSize="9" firstPageNumber="0" orientation="portrait" horizontalDpi="300" verticalDpi="300"/>
  <headerFooter alignWithMargins="0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5"/>
  <sheetViews>
    <sheetView topLeftCell="A73" workbookViewId="0">
      <selection activeCell="D99" sqref="D99"/>
    </sheetView>
  </sheetViews>
  <sheetFormatPr defaultColWidth="9" defaultRowHeight="12.75"/>
  <cols>
    <col min="1" max="2" width="9.28515625" style="1" customWidth="1"/>
    <col min="3" max="3" width="9" style="1"/>
    <col min="4" max="4" width="30.7109375" style="1" customWidth="1"/>
    <col min="5" max="5" width="16.28515625" style="1" customWidth="1"/>
    <col min="6" max="6" width="19.5703125" style="1" customWidth="1"/>
    <col min="7" max="7" width="10.28515625" style="1" customWidth="1"/>
    <col min="8" max="16384" width="9" style="1"/>
  </cols>
  <sheetData>
    <row r="1" spans="1:7" ht="12.75" customHeight="1">
      <c r="A1" s="343" t="s">
        <v>401</v>
      </c>
      <c r="B1" s="344"/>
      <c r="C1" s="344"/>
      <c r="D1" s="344"/>
      <c r="E1" s="344"/>
      <c r="F1" s="344"/>
      <c r="G1" s="344"/>
    </row>
    <row r="2" spans="1:7">
      <c r="A2" s="4"/>
      <c r="B2" s="4"/>
      <c r="C2" s="4"/>
      <c r="D2" s="4"/>
      <c r="F2" s="4"/>
      <c r="G2" s="4"/>
    </row>
    <row r="3" spans="1:7" ht="12.75" customHeight="1">
      <c r="A3" s="373" t="s">
        <v>149</v>
      </c>
      <c r="B3" s="373"/>
      <c r="C3" s="373"/>
      <c r="D3" s="373"/>
      <c r="E3" s="373"/>
      <c r="F3" s="373"/>
      <c r="G3" s="373"/>
    </row>
    <row r="4" spans="1:7">
      <c r="A4" s="634"/>
      <c r="B4" s="634"/>
      <c r="C4" s="634"/>
      <c r="D4" s="634"/>
      <c r="G4" s="21"/>
    </row>
    <row r="5" spans="1:7" ht="12.75" customHeight="1">
      <c r="A5" s="635" t="s">
        <v>150</v>
      </c>
      <c r="B5" s="635"/>
      <c r="C5" s="635"/>
      <c r="D5" s="635"/>
      <c r="E5" s="636" t="s">
        <v>59</v>
      </c>
      <c r="F5" s="15" t="s">
        <v>151</v>
      </c>
      <c r="G5" s="636" t="s">
        <v>61</v>
      </c>
    </row>
    <row r="6" spans="1:7">
      <c r="A6" s="635"/>
      <c r="B6" s="635"/>
      <c r="C6" s="635"/>
      <c r="D6" s="635"/>
      <c r="E6" s="636"/>
      <c r="F6" s="8" t="s">
        <v>62</v>
      </c>
      <c r="G6" s="636"/>
    </row>
    <row r="7" spans="1:7" ht="12.75" customHeight="1">
      <c r="A7" s="637" t="s">
        <v>63</v>
      </c>
      <c r="B7" s="637"/>
      <c r="C7" s="637"/>
      <c r="D7" s="637"/>
      <c r="E7" s="26">
        <v>0</v>
      </c>
      <c r="F7" s="26">
        <v>0</v>
      </c>
      <c r="G7" s="26">
        <v>0</v>
      </c>
    </row>
    <row r="8" spans="1:7" ht="12.75" customHeight="1">
      <c r="A8" s="638" t="s">
        <v>64</v>
      </c>
      <c r="B8" s="638"/>
      <c r="C8" s="638"/>
      <c r="D8" s="638"/>
      <c r="E8" s="26"/>
      <c r="F8" s="26"/>
      <c r="G8" s="26"/>
    </row>
    <row r="9" spans="1:7" ht="12.75" customHeight="1">
      <c r="A9" s="639" t="s">
        <v>65</v>
      </c>
      <c r="B9" s="639"/>
      <c r="C9" s="639"/>
      <c r="D9" s="639"/>
      <c r="E9" s="26"/>
      <c r="F9" s="26"/>
      <c r="G9" s="26"/>
    </row>
    <row r="10" spans="1:7" ht="12.75" customHeight="1">
      <c r="A10" s="638" t="s">
        <v>68</v>
      </c>
      <c r="B10" s="638"/>
      <c r="C10" s="638"/>
      <c r="D10" s="638"/>
      <c r="E10" s="26"/>
      <c r="F10" s="26"/>
      <c r="G10" s="26"/>
    </row>
    <row r="11" spans="1:7" ht="12.75" customHeight="1">
      <c r="A11" s="638" t="s">
        <v>69</v>
      </c>
      <c r="B11" s="638"/>
      <c r="C11" s="638"/>
      <c r="D11" s="638"/>
      <c r="E11" s="26"/>
      <c r="F11" s="26"/>
      <c r="G11" s="26"/>
    </row>
    <row r="12" spans="1:7">
      <c r="A12" s="640"/>
      <c r="B12" s="640"/>
      <c r="C12" s="640"/>
      <c r="D12" s="640"/>
      <c r="E12" s="26"/>
      <c r="F12" s="26"/>
      <c r="G12" s="26"/>
    </row>
    <row r="13" spans="1:7" ht="12.75" customHeight="1">
      <c r="A13" s="641" t="s">
        <v>70</v>
      </c>
      <c r="B13" s="641"/>
      <c r="C13" s="641"/>
      <c r="D13" s="641"/>
      <c r="E13" s="26">
        <v>0</v>
      </c>
      <c r="F13" s="26">
        <v>0</v>
      </c>
      <c r="G13" s="26">
        <v>0</v>
      </c>
    </row>
    <row r="14" spans="1:7" ht="12.75" customHeight="1">
      <c r="A14" s="638" t="s">
        <v>71</v>
      </c>
      <c r="B14" s="638"/>
      <c r="C14" s="638"/>
      <c r="D14" s="638"/>
      <c r="E14" s="26"/>
      <c r="F14" s="26"/>
      <c r="G14" s="26"/>
    </row>
    <row r="15" spans="1:7" ht="12.75" customHeight="1">
      <c r="A15" s="638" t="s">
        <v>75</v>
      </c>
      <c r="B15" s="638"/>
      <c r="C15" s="638"/>
      <c r="D15" s="638"/>
      <c r="E15" s="26"/>
      <c r="F15" s="26"/>
      <c r="G15" s="26"/>
    </row>
    <row r="16" spans="1:7" ht="12.75" customHeight="1">
      <c r="A16" s="638" t="s">
        <v>77</v>
      </c>
      <c r="B16" s="638"/>
      <c r="C16" s="638"/>
      <c r="D16" s="638"/>
      <c r="E16" s="26"/>
      <c r="F16" s="26"/>
      <c r="G16" s="26"/>
    </row>
    <row r="17" spans="1:7" ht="12.75" customHeight="1">
      <c r="A17" s="638" t="s">
        <v>78</v>
      </c>
      <c r="B17" s="638"/>
      <c r="C17" s="638"/>
      <c r="D17" s="638"/>
      <c r="E17" s="26"/>
      <c r="F17" s="26"/>
      <c r="G17" s="26"/>
    </row>
    <row r="18" spans="1:7">
      <c r="A18" s="640"/>
      <c r="B18" s="640"/>
      <c r="C18" s="640"/>
      <c r="D18" s="640"/>
      <c r="E18" s="26"/>
      <c r="F18" s="26"/>
      <c r="G18" s="26"/>
    </row>
    <row r="19" spans="1:7" ht="12.75" customHeight="1">
      <c r="A19" s="641" t="s">
        <v>152</v>
      </c>
      <c r="B19" s="641"/>
      <c r="C19" s="641"/>
      <c r="D19" s="641"/>
      <c r="E19" s="26">
        <v>0</v>
      </c>
      <c r="F19" s="26">
        <v>0</v>
      </c>
      <c r="G19" s="26">
        <v>0</v>
      </c>
    </row>
    <row r="20" spans="1:7" ht="12.75" customHeight="1">
      <c r="A20" s="638" t="s">
        <v>80</v>
      </c>
      <c r="B20" s="638"/>
      <c r="C20" s="638"/>
      <c r="D20" s="638"/>
      <c r="E20" s="26"/>
      <c r="F20" s="26"/>
      <c r="G20" s="26"/>
    </row>
    <row r="21" spans="1:7" ht="12.75" customHeight="1">
      <c r="A21" s="642" t="s">
        <v>81</v>
      </c>
      <c r="B21" s="642"/>
      <c r="C21" s="642"/>
      <c r="D21" s="642"/>
      <c r="E21" s="26"/>
      <c r="F21" s="26"/>
      <c r="G21" s="26"/>
    </row>
    <row r="22" spans="1:7" ht="12.75" customHeight="1">
      <c r="A22" s="638" t="s">
        <v>82</v>
      </c>
      <c r="B22" s="638"/>
      <c r="C22" s="638"/>
      <c r="D22" s="638"/>
      <c r="E22" s="26"/>
      <c r="F22" s="26"/>
      <c r="G22" s="26"/>
    </row>
    <row r="23" spans="1:7" ht="12.75" customHeight="1">
      <c r="A23" s="643" t="s">
        <v>83</v>
      </c>
      <c r="B23" s="643"/>
      <c r="C23" s="643"/>
      <c r="D23" s="643"/>
      <c r="E23" s="26"/>
      <c r="F23" s="26"/>
      <c r="G23" s="26"/>
    </row>
    <row r="24" spans="1:7" ht="12.75" customHeight="1">
      <c r="A24" s="644" t="s">
        <v>84</v>
      </c>
      <c r="B24" s="644"/>
      <c r="C24" s="644"/>
      <c r="D24" s="644"/>
      <c r="E24" s="26"/>
      <c r="F24" s="26"/>
      <c r="G24" s="26"/>
    </row>
    <row r="25" spans="1:7" ht="12.75" customHeight="1">
      <c r="A25" s="643" t="s">
        <v>153</v>
      </c>
      <c r="B25" s="643"/>
      <c r="C25" s="643"/>
      <c r="D25" s="643"/>
      <c r="E25" s="26"/>
      <c r="F25" s="26"/>
      <c r="G25" s="26"/>
    </row>
    <row r="26" spans="1:7" ht="12.75" customHeight="1">
      <c r="A26" s="643" t="s">
        <v>86</v>
      </c>
      <c r="B26" s="643"/>
      <c r="C26" s="643"/>
      <c r="D26" s="643"/>
      <c r="E26" s="26"/>
      <c r="F26" s="26"/>
      <c r="G26" s="26"/>
    </row>
    <row r="27" spans="1:7" ht="12.75" customHeight="1">
      <c r="A27" s="643" t="s">
        <v>154</v>
      </c>
      <c r="B27" s="643"/>
      <c r="C27" s="643"/>
      <c r="D27" s="643"/>
      <c r="E27" s="26"/>
      <c r="F27" s="26"/>
      <c r="G27" s="26"/>
    </row>
    <row r="28" spans="1:7" ht="12.75" customHeight="1">
      <c r="A28" s="644" t="s">
        <v>88</v>
      </c>
      <c r="B28" s="644"/>
      <c r="C28" s="644"/>
      <c r="D28" s="644"/>
      <c r="E28" s="26"/>
      <c r="F28" s="26"/>
      <c r="G28" s="26"/>
    </row>
    <row r="29" spans="1:7" ht="12.75" customHeight="1">
      <c r="A29" s="643" t="s">
        <v>89</v>
      </c>
      <c r="B29" s="643"/>
      <c r="C29" s="643"/>
      <c r="D29" s="643"/>
      <c r="E29" s="26"/>
      <c r="F29" s="26"/>
      <c r="G29" s="26"/>
    </row>
    <row r="30" spans="1:7" ht="12.75" customHeight="1">
      <c r="A30" s="644" t="s">
        <v>90</v>
      </c>
      <c r="B30" s="644"/>
      <c r="C30" s="644"/>
      <c r="D30" s="644"/>
      <c r="E30" s="26"/>
      <c r="F30" s="26"/>
      <c r="G30" s="26"/>
    </row>
    <row r="31" spans="1:7">
      <c r="A31" s="643"/>
      <c r="B31" s="643"/>
      <c r="C31" s="643"/>
      <c r="D31" s="643"/>
      <c r="E31" s="26"/>
      <c r="F31" s="26"/>
      <c r="G31" s="26"/>
    </row>
    <row r="32" spans="1:7" ht="12.75" customHeight="1">
      <c r="A32" s="645" t="s">
        <v>11</v>
      </c>
      <c r="B32" s="645"/>
      <c r="C32" s="645"/>
      <c r="D32" s="645"/>
      <c r="E32" s="27">
        <v>0</v>
      </c>
      <c r="F32" s="26">
        <v>0</v>
      </c>
      <c r="G32" s="26">
        <v>0</v>
      </c>
    </row>
    <row r="33" spans="1:7">
      <c r="A33" s="646"/>
      <c r="B33" s="646"/>
      <c r="C33" s="646"/>
      <c r="D33" s="646"/>
      <c r="E33" s="26"/>
      <c r="F33" s="26"/>
      <c r="G33" s="26"/>
    </row>
    <row r="34" spans="1:7" ht="12.75" customHeight="1">
      <c r="A34" s="645" t="s">
        <v>92</v>
      </c>
      <c r="B34" s="645"/>
      <c r="C34" s="645"/>
      <c r="D34" s="645"/>
      <c r="E34" s="26">
        <v>0</v>
      </c>
      <c r="F34" s="26">
        <v>0</v>
      </c>
      <c r="G34" s="26">
        <v>0</v>
      </c>
    </row>
    <row r="35" spans="1:7">
      <c r="A35" s="640"/>
      <c r="B35" s="640"/>
      <c r="C35" s="640"/>
      <c r="D35" s="640"/>
      <c r="E35" s="26"/>
      <c r="F35" s="26"/>
      <c r="G35" s="26"/>
    </row>
    <row r="36" spans="1:7" ht="12.75" customHeight="1">
      <c r="A36" s="641" t="s">
        <v>155</v>
      </c>
      <c r="B36" s="641"/>
      <c r="C36" s="641"/>
      <c r="D36" s="641"/>
      <c r="E36" s="26">
        <v>0</v>
      </c>
      <c r="F36" s="26">
        <v>0</v>
      </c>
      <c r="G36" s="26">
        <v>0</v>
      </c>
    </row>
    <row r="37" spans="1:7">
      <c r="A37" s="647"/>
      <c r="B37" s="647"/>
      <c r="C37" s="647"/>
      <c r="D37" s="647"/>
      <c r="E37" s="26"/>
      <c r="F37" s="26"/>
      <c r="G37" s="26"/>
    </row>
    <row r="38" spans="1:7" ht="12.75" customHeight="1">
      <c r="A38" s="648" t="s">
        <v>95</v>
      </c>
      <c r="B38" s="648"/>
      <c r="C38" s="648"/>
      <c r="D38" s="648"/>
      <c r="E38" s="26">
        <v>0</v>
      </c>
      <c r="F38" s="26">
        <v>0</v>
      </c>
      <c r="G38" s="26">
        <v>0</v>
      </c>
    </row>
    <row r="39" spans="1:7">
      <c r="A39" s="649"/>
      <c r="B39" s="649"/>
      <c r="C39" s="649"/>
      <c r="D39" s="649"/>
      <c r="E39" s="26"/>
      <c r="F39" s="26"/>
      <c r="G39" s="26"/>
    </row>
    <row r="40" spans="1:7" ht="12.75" customHeight="1">
      <c r="A40" s="641" t="s">
        <v>97</v>
      </c>
      <c r="B40" s="641"/>
      <c r="C40" s="641"/>
      <c r="D40" s="641"/>
      <c r="E40" s="26">
        <v>0</v>
      </c>
      <c r="F40" s="26"/>
      <c r="G40" s="26">
        <v>0</v>
      </c>
    </row>
    <row r="41" spans="1:7">
      <c r="A41" s="647"/>
      <c r="B41" s="647"/>
      <c r="C41" s="647"/>
      <c r="D41" s="647"/>
      <c r="E41" s="12"/>
      <c r="F41" s="12"/>
      <c r="G41" s="12"/>
    </row>
    <row r="42" spans="1:7" ht="12.75" customHeight="1">
      <c r="A42" s="650" t="s">
        <v>22</v>
      </c>
      <c r="B42" s="650"/>
      <c r="C42" s="650"/>
      <c r="D42" s="650"/>
      <c r="E42" s="12"/>
      <c r="F42" s="12"/>
      <c r="G42" s="12"/>
    </row>
    <row r="43" spans="1:7" ht="12.75" customHeight="1">
      <c r="A43" s="642" t="s">
        <v>98</v>
      </c>
      <c r="B43" s="642"/>
      <c r="C43" s="642"/>
      <c r="D43" s="642"/>
      <c r="E43" s="12"/>
      <c r="F43" s="12"/>
      <c r="G43" s="12"/>
    </row>
    <row r="44" spans="1:7" ht="12.75" customHeight="1">
      <c r="A44" s="650" t="s">
        <v>156</v>
      </c>
      <c r="B44" s="650"/>
      <c r="C44" s="650"/>
      <c r="D44" s="650"/>
      <c r="E44" s="12"/>
      <c r="F44" s="12"/>
      <c r="G44" s="12"/>
    </row>
    <row r="45" spans="1:7" ht="12.75" customHeight="1">
      <c r="A45" s="638" t="s">
        <v>157</v>
      </c>
      <c r="B45" s="638"/>
      <c r="C45" s="638"/>
      <c r="D45" s="638"/>
      <c r="E45" s="12"/>
      <c r="F45" s="12"/>
      <c r="G45" s="12"/>
    </row>
    <row r="46" spans="1:7">
      <c r="A46" s="640"/>
      <c r="B46" s="640"/>
      <c r="C46" s="640"/>
      <c r="D46" s="640"/>
      <c r="E46" s="12"/>
      <c r="F46" s="12"/>
      <c r="G46" s="12"/>
    </row>
    <row r="47" spans="1:7" ht="12.75" customHeight="1">
      <c r="A47" s="641" t="s">
        <v>140</v>
      </c>
      <c r="B47" s="641"/>
      <c r="C47" s="641"/>
      <c r="D47" s="641"/>
      <c r="E47" s="26">
        <v>0</v>
      </c>
      <c r="F47" s="26">
        <v>0</v>
      </c>
      <c r="G47" s="26">
        <v>0</v>
      </c>
    </row>
    <row r="48" spans="1:7">
      <c r="A48" s="647"/>
      <c r="B48" s="647"/>
      <c r="C48" s="647"/>
      <c r="D48" s="647"/>
      <c r="E48" s="26"/>
      <c r="F48" s="26"/>
      <c r="G48" s="26"/>
    </row>
    <row r="49" spans="1:7" ht="12.75" customHeight="1">
      <c r="A49" s="641" t="s">
        <v>102</v>
      </c>
      <c r="B49" s="641"/>
      <c r="C49" s="641"/>
      <c r="D49" s="641"/>
      <c r="E49" s="26">
        <v>0</v>
      </c>
      <c r="F49" s="26">
        <v>0</v>
      </c>
      <c r="G49" s="26">
        <v>0</v>
      </c>
    </row>
    <row r="60" spans="1:7" ht="12.75" customHeight="1">
      <c r="A60" s="651" t="s">
        <v>141</v>
      </c>
      <c r="B60" s="651"/>
      <c r="C60" s="651"/>
      <c r="D60" s="651"/>
      <c r="E60" s="651"/>
      <c r="F60" s="651"/>
      <c r="G60" s="651"/>
    </row>
    <row r="61" spans="1:7">
      <c r="A61" s="634"/>
      <c r="B61" s="634"/>
      <c r="C61" s="634"/>
      <c r="D61" s="634"/>
      <c r="E61" s="634"/>
      <c r="G61" s="5"/>
    </row>
    <row r="62" spans="1:7" ht="12.75" customHeight="1">
      <c r="A62" s="635" t="s">
        <v>58</v>
      </c>
      <c r="B62" s="635"/>
      <c r="C62" s="635"/>
      <c r="D62" s="635"/>
      <c r="E62" s="640" t="s">
        <v>158</v>
      </c>
      <c r="F62" s="640"/>
      <c r="G62" s="640"/>
    </row>
    <row r="63" spans="1:7" ht="12.75" customHeight="1">
      <c r="A63" s="635"/>
      <c r="B63" s="635"/>
      <c r="C63" s="635"/>
      <c r="D63" s="635"/>
      <c r="E63" s="636" t="s">
        <v>142</v>
      </c>
      <c r="F63" s="15" t="s">
        <v>60</v>
      </c>
      <c r="G63" s="636" t="s">
        <v>61</v>
      </c>
    </row>
    <row r="64" spans="1:7">
      <c r="A64" s="635"/>
      <c r="B64" s="635"/>
      <c r="C64" s="635"/>
      <c r="D64" s="635"/>
      <c r="E64" s="636"/>
      <c r="F64" s="8" t="s">
        <v>62</v>
      </c>
      <c r="G64" s="636"/>
    </row>
    <row r="65" spans="1:7" ht="12.75" customHeight="1">
      <c r="A65" s="641" t="s">
        <v>35</v>
      </c>
      <c r="B65" s="641"/>
      <c r="C65" s="641"/>
      <c r="D65" s="641"/>
      <c r="E65" s="26">
        <v>0</v>
      </c>
      <c r="F65" s="26">
        <v>0</v>
      </c>
      <c r="G65" s="26">
        <v>0</v>
      </c>
    </row>
    <row r="66" spans="1:7" ht="12.75" customHeight="1">
      <c r="A66" s="650" t="s">
        <v>105</v>
      </c>
      <c r="B66" s="650"/>
      <c r="C66" s="650"/>
      <c r="D66" s="650"/>
      <c r="E66" s="28"/>
      <c r="F66" s="26"/>
      <c r="G66" s="26"/>
    </row>
    <row r="67" spans="1:7" ht="12.75" customHeight="1">
      <c r="A67" s="652" t="s">
        <v>107</v>
      </c>
      <c r="B67" s="652"/>
      <c r="C67" s="652"/>
      <c r="D67" s="652"/>
      <c r="E67" s="28"/>
      <c r="F67" s="26"/>
      <c r="G67" s="26"/>
    </row>
    <row r="68" spans="1:7" ht="12.75" customHeight="1">
      <c r="A68" s="650" t="s">
        <v>108</v>
      </c>
      <c r="B68" s="650"/>
      <c r="C68" s="650"/>
      <c r="D68" s="650"/>
      <c r="E68" s="28"/>
      <c r="F68" s="26"/>
      <c r="G68" s="26"/>
    </row>
    <row r="69" spans="1:7" ht="12.75" customHeight="1">
      <c r="A69" s="650" t="s">
        <v>109</v>
      </c>
      <c r="B69" s="650"/>
      <c r="C69" s="650"/>
      <c r="D69" s="650"/>
      <c r="E69" s="28"/>
      <c r="F69" s="26"/>
      <c r="G69" s="26"/>
    </row>
    <row r="70" spans="1:7">
      <c r="A70" s="653"/>
      <c r="B70" s="653"/>
      <c r="C70" s="653"/>
      <c r="D70" s="653"/>
      <c r="E70" s="28"/>
      <c r="F70" s="26"/>
      <c r="G70" s="26"/>
    </row>
    <row r="71" spans="1:7">
      <c r="A71" s="653"/>
      <c r="B71" s="653"/>
      <c r="C71" s="653"/>
      <c r="D71" s="653"/>
      <c r="E71" s="28"/>
      <c r="F71" s="26"/>
      <c r="G71" s="26"/>
    </row>
    <row r="72" spans="1:7" ht="12.75" customHeight="1">
      <c r="A72" s="654" t="s">
        <v>110</v>
      </c>
      <c r="B72" s="654"/>
      <c r="C72" s="654"/>
      <c r="D72" s="654"/>
      <c r="E72" s="28">
        <v>0</v>
      </c>
      <c r="F72" s="26">
        <v>0</v>
      </c>
      <c r="G72" s="26">
        <v>0</v>
      </c>
    </row>
    <row r="73" spans="1:7">
      <c r="A73" s="650"/>
      <c r="B73" s="650"/>
      <c r="C73" s="650"/>
      <c r="D73" s="650"/>
      <c r="E73" s="28"/>
      <c r="F73" s="26"/>
      <c r="G73" s="26"/>
    </row>
    <row r="74" spans="1:7">
      <c r="A74" s="653"/>
      <c r="B74" s="653"/>
      <c r="C74" s="653"/>
      <c r="D74" s="653"/>
      <c r="E74" s="28"/>
      <c r="F74" s="26"/>
      <c r="G74" s="26"/>
    </row>
    <row r="75" spans="1:7" ht="12.75" customHeight="1">
      <c r="A75" s="654" t="s">
        <v>111</v>
      </c>
      <c r="B75" s="654"/>
      <c r="C75" s="654"/>
      <c r="D75" s="654"/>
      <c r="E75" s="28">
        <v>0</v>
      </c>
      <c r="F75" s="26">
        <v>0</v>
      </c>
      <c r="G75" s="26">
        <v>0</v>
      </c>
    </row>
    <row r="76" spans="1:7">
      <c r="A76" s="655"/>
      <c r="B76" s="655"/>
      <c r="C76" s="655"/>
      <c r="D76" s="655"/>
      <c r="E76" s="28"/>
      <c r="F76" s="26"/>
      <c r="G76" s="26"/>
    </row>
    <row r="77" spans="1:7">
      <c r="A77" s="641"/>
      <c r="B77" s="641"/>
      <c r="C77" s="641"/>
      <c r="D77" s="641"/>
      <c r="E77" s="26"/>
      <c r="F77" s="26"/>
      <c r="G77" s="26"/>
    </row>
    <row r="78" spans="1:7" ht="12.75" customHeight="1">
      <c r="A78" s="648" t="s">
        <v>113</v>
      </c>
      <c r="B78" s="648"/>
      <c r="C78" s="648"/>
      <c r="D78" s="648"/>
      <c r="E78" s="26">
        <v>0</v>
      </c>
      <c r="F78" s="26">
        <v>0</v>
      </c>
      <c r="G78" s="26">
        <v>0</v>
      </c>
    </row>
    <row r="79" spans="1:7">
      <c r="A79" s="649"/>
      <c r="B79" s="649"/>
      <c r="C79" s="649"/>
      <c r="D79" s="649"/>
      <c r="E79" s="26"/>
      <c r="F79" s="26"/>
      <c r="G79" s="26"/>
    </row>
    <row r="80" spans="1:7">
      <c r="A80" s="638"/>
      <c r="B80" s="638"/>
      <c r="C80" s="638"/>
      <c r="D80" s="638"/>
      <c r="E80" s="13"/>
      <c r="F80" s="26"/>
      <c r="G80" s="26"/>
    </row>
    <row r="81" spans="1:7" ht="12.75" customHeight="1">
      <c r="A81" s="656" t="s">
        <v>114</v>
      </c>
      <c r="B81" s="656"/>
      <c r="C81" s="656"/>
      <c r="D81" s="656"/>
      <c r="E81" s="13">
        <f>E65+E72+E75+E78</f>
        <v>0</v>
      </c>
      <c r="F81" s="26">
        <v>0</v>
      </c>
      <c r="G81" s="26">
        <v>0</v>
      </c>
    </row>
    <row r="82" spans="1:7">
      <c r="A82" s="641"/>
      <c r="B82" s="641"/>
      <c r="C82" s="641"/>
      <c r="D82" s="641"/>
      <c r="E82" s="26"/>
      <c r="F82" s="26"/>
      <c r="G82" s="26"/>
    </row>
    <row r="83" spans="1:7" ht="12.75" customHeight="1">
      <c r="A83" s="650" t="s">
        <v>22</v>
      </c>
      <c r="B83" s="650"/>
      <c r="C83" s="650"/>
      <c r="D83" s="650"/>
      <c r="E83" s="12"/>
      <c r="F83" s="12"/>
      <c r="G83" s="12"/>
    </row>
    <row r="84" spans="1:7" ht="12.75" customHeight="1">
      <c r="A84" s="642" t="s">
        <v>98</v>
      </c>
      <c r="B84" s="642"/>
      <c r="C84" s="642"/>
      <c r="D84" s="642"/>
      <c r="E84" s="12"/>
      <c r="F84" s="12"/>
      <c r="G84" s="12"/>
    </row>
    <row r="85" spans="1:7" ht="12.75" customHeight="1">
      <c r="A85" s="642" t="s">
        <v>143</v>
      </c>
      <c r="B85" s="642"/>
      <c r="C85" s="642"/>
      <c r="D85" s="642"/>
      <c r="E85" s="12"/>
      <c r="F85" s="12"/>
      <c r="G85" s="12"/>
    </row>
    <row r="86" spans="1:7" ht="12.75" customHeight="1">
      <c r="A86" s="650" t="s">
        <v>100</v>
      </c>
      <c r="B86" s="650"/>
      <c r="C86" s="650"/>
      <c r="D86" s="650"/>
      <c r="E86" s="12"/>
      <c r="F86" s="12"/>
      <c r="G86" s="12"/>
    </row>
    <row r="87" spans="1:7" ht="12.75" customHeight="1">
      <c r="A87" s="638" t="s">
        <v>48</v>
      </c>
      <c r="B87" s="638"/>
      <c r="C87" s="638"/>
      <c r="D87" s="638"/>
      <c r="E87" s="12"/>
      <c r="F87" s="12"/>
      <c r="G87" s="12"/>
    </row>
    <row r="88" spans="1:7">
      <c r="A88" s="640"/>
      <c r="B88" s="640"/>
      <c r="C88" s="640"/>
      <c r="D88" s="640"/>
      <c r="E88" s="12"/>
      <c r="F88" s="12"/>
      <c r="G88" s="12"/>
    </row>
    <row r="89" spans="1:7">
      <c r="A89" s="638"/>
      <c r="B89" s="638"/>
      <c r="C89" s="638"/>
      <c r="D89" s="638"/>
      <c r="E89" s="12"/>
      <c r="F89" s="12"/>
      <c r="G89" s="12"/>
    </row>
    <row r="90" spans="1:7" ht="12.75" customHeight="1">
      <c r="A90" s="641" t="s">
        <v>144</v>
      </c>
      <c r="B90" s="641"/>
      <c r="C90" s="641"/>
      <c r="D90" s="641"/>
      <c r="E90" s="26">
        <v>0</v>
      </c>
      <c r="F90" s="26">
        <v>0</v>
      </c>
      <c r="G90" s="26">
        <v>0</v>
      </c>
    </row>
    <row r="91" spans="1:7">
      <c r="A91" s="647"/>
      <c r="B91" s="647"/>
      <c r="C91" s="647"/>
      <c r="D91" s="647"/>
      <c r="E91" s="26"/>
      <c r="F91" s="26"/>
      <c r="G91" s="26"/>
    </row>
    <row r="92" spans="1:7">
      <c r="A92" s="647"/>
      <c r="B92" s="647"/>
      <c r="C92" s="647"/>
      <c r="D92" s="647"/>
      <c r="E92" s="26"/>
      <c r="F92" s="26"/>
      <c r="G92" s="26"/>
    </row>
    <row r="93" spans="1:7" ht="12.75" customHeight="1">
      <c r="A93" s="656" t="s">
        <v>159</v>
      </c>
      <c r="B93" s="656"/>
      <c r="C93" s="656"/>
      <c r="D93" s="656"/>
      <c r="E93" s="26">
        <f>E81+E90</f>
        <v>0</v>
      </c>
      <c r="F93" s="26">
        <v>0</v>
      </c>
      <c r="G93" s="26">
        <v>0</v>
      </c>
    </row>
    <row r="94" spans="1:7">
      <c r="A94" s="640"/>
      <c r="B94" s="640"/>
      <c r="C94" s="640"/>
      <c r="D94" s="640"/>
      <c r="E94" s="26"/>
      <c r="F94" s="26"/>
      <c r="G94" s="26"/>
    </row>
    <row r="95" spans="1:7" ht="12.75" customHeight="1">
      <c r="A95" s="641" t="s">
        <v>160</v>
      </c>
      <c r="B95" s="641"/>
      <c r="C95" s="641"/>
      <c r="D95" s="641"/>
      <c r="E95" s="26">
        <v>0</v>
      </c>
      <c r="F95" s="26">
        <v>0</v>
      </c>
      <c r="G95" s="26">
        <v>0</v>
      </c>
    </row>
  </sheetData>
  <sheetProtection selectLockedCells="1" selectUnlockedCells="1"/>
  <mergeCells count="86">
    <mergeCell ref="A86:D86"/>
    <mergeCell ref="A87:D87"/>
    <mergeCell ref="A88:D88"/>
    <mergeCell ref="A95:D95"/>
    <mergeCell ref="A89:D89"/>
    <mergeCell ref="A90:D90"/>
    <mergeCell ref="A91:D91"/>
    <mergeCell ref="A92:D92"/>
    <mergeCell ref="A93:D93"/>
    <mergeCell ref="A94:D94"/>
    <mergeCell ref="A81:D81"/>
    <mergeCell ref="A82:D82"/>
    <mergeCell ref="A83:D83"/>
    <mergeCell ref="A84:D84"/>
    <mergeCell ref="A85:D85"/>
    <mergeCell ref="A76:D76"/>
    <mergeCell ref="A77:D77"/>
    <mergeCell ref="A78:D78"/>
    <mergeCell ref="A79:D79"/>
    <mergeCell ref="A80:D80"/>
    <mergeCell ref="A71:D71"/>
    <mergeCell ref="A72:D72"/>
    <mergeCell ref="A73:D73"/>
    <mergeCell ref="A74:D74"/>
    <mergeCell ref="A75:D75"/>
    <mergeCell ref="A66:D66"/>
    <mergeCell ref="A67:D67"/>
    <mergeCell ref="A68:D68"/>
    <mergeCell ref="A69:D69"/>
    <mergeCell ref="A70:D70"/>
    <mergeCell ref="A62:D64"/>
    <mergeCell ref="E62:G62"/>
    <mergeCell ref="E63:E64"/>
    <mergeCell ref="G63:G64"/>
    <mergeCell ref="A65:D65"/>
    <mergeCell ref="A47:D47"/>
    <mergeCell ref="A48:D48"/>
    <mergeCell ref="A49:D49"/>
    <mergeCell ref="A60:G60"/>
    <mergeCell ref="A61:E61"/>
    <mergeCell ref="A42:D42"/>
    <mergeCell ref="A43:D43"/>
    <mergeCell ref="A44:D44"/>
    <mergeCell ref="A45:D45"/>
    <mergeCell ref="A46:D46"/>
    <mergeCell ref="A37:D37"/>
    <mergeCell ref="A38:D38"/>
    <mergeCell ref="A39:D39"/>
    <mergeCell ref="A40:D40"/>
    <mergeCell ref="A41:D41"/>
    <mergeCell ref="A32:D32"/>
    <mergeCell ref="A33:D33"/>
    <mergeCell ref="A34:D34"/>
    <mergeCell ref="A35:D35"/>
    <mergeCell ref="A36:D36"/>
    <mergeCell ref="A27:D27"/>
    <mergeCell ref="A28:D28"/>
    <mergeCell ref="A29:D29"/>
    <mergeCell ref="A30:D30"/>
    <mergeCell ref="A31:D31"/>
    <mergeCell ref="A22:D22"/>
    <mergeCell ref="A23:D23"/>
    <mergeCell ref="A24:D24"/>
    <mergeCell ref="A25:D25"/>
    <mergeCell ref="A26:D26"/>
    <mergeCell ref="A17:D17"/>
    <mergeCell ref="A18:D18"/>
    <mergeCell ref="A19:D19"/>
    <mergeCell ref="A20:D20"/>
    <mergeCell ref="A21:D21"/>
    <mergeCell ref="A12:D12"/>
    <mergeCell ref="A13:D13"/>
    <mergeCell ref="A14:D14"/>
    <mergeCell ref="A15:D15"/>
    <mergeCell ref="A16:D16"/>
    <mergeCell ref="A7:D7"/>
    <mergeCell ref="A8:D8"/>
    <mergeCell ref="A9:D9"/>
    <mergeCell ref="A10:D10"/>
    <mergeCell ref="A11:D11"/>
    <mergeCell ref="A1:G1"/>
    <mergeCell ref="A3:G3"/>
    <mergeCell ref="A4:D4"/>
    <mergeCell ref="A5:D6"/>
    <mergeCell ref="E5:E6"/>
    <mergeCell ref="G5:G6"/>
  </mergeCells>
  <pageMargins left="0.39374999999999999" right="0.39374999999999999" top="0.43333333333333335" bottom="0.35416666666666669" header="0.51180555555555551" footer="0.51180555555555551"/>
  <pageSetup paperSize="9" firstPageNumber="0" fitToHeight="2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8"/>
  <sheetViews>
    <sheetView topLeftCell="A34" workbookViewId="0">
      <selection activeCell="A58" sqref="A58:D58"/>
    </sheetView>
  </sheetViews>
  <sheetFormatPr defaultColWidth="9" defaultRowHeight="12.75"/>
  <cols>
    <col min="1" max="1" width="41.42578125" style="1" customWidth="1"/>
    <col min="2" max="2" width="11.42578125" style="1" customWidth="1"/>
    <col min="3" max="4" width="12.7109375" style="1" customWidth="1"/>
    <col min="5" max="5" width="12.140625" style="1" customWidth="1"/>
    <col min="6" max="6" width="10.140625" style="1" customWidth="1"/>
    <col min="7" max="7" width="9.85546875" style="1" customWidth="1"/>
    <col min="8" max="8" width="11.42578125" style="1" customWidth="1"/>
    <col min="9" max="9" width="14.5703125" style="1" customWidth="1"/>
    <col min="10" max="11" width="10" style="1" customWidth="1"/>
    <col min="12" max="12" width="9.42578125" style="1" customWidth="1"/>
    <col min="13" max="13" width="10.140625" style="1" customWidth="1"/>
    <col min="14" max="14" width="11.42578125" style="1" customWidth="1"/>
    <col min="15" max="15" width="12.7109375" style="1" customWidth="1"/>
    <col min="16" max="16384" width="9" style="1"/>
  </cols>
  <sheetData>
    <row r="1" spans="1:15" ht="12.75" customHeight="1">
      <c r="A1" s="343" t="s">
        <v>450</v>
      </c>
      <c r="B1" s="344"/>
      <c r="C1" s="344"/>
      <c r="D1" s="344"/>
      <c r="E1" s="344"/>
    </row>
    <row r="2" spans="1:15">
      <c r="A2" s="2"/>
      <c r="B2" s="6"/>
      <c r="C2" s="6"/>
      <c r="D2" s="6"/>
      <c r="E2" s="6"/>
    </row>
    <row r="3" spans="1:15" ht="21" customHeight="1">
      <c r="A3" s="490" t="s">
        <v>451</v>
      </c>
      <c r="B3" s="490"/>
      <c r="C3" s="490"/>
      <c r="D3" s="490"/>
      <c r="E3" s="490"/>
      <c r="F3" s="490"/>
      <c r="G3" s="490"/>
      <c r="H3" s="490"/>
      <c r="I3" s="627"/>
    </row>
    <row r="4" spans="1:15" ht="13.5" thickBot="1">
      <c r="A4" s="331"/>
      <c r="B4" s="230"/>
      <c r="C4" s="230"/>
      <c r="D4" s="230"/>
      <c r="E4" s="231"/>
      <c r="F4" s="200"/>
      <c r="G4" s="302"/>
      <c r="H4" s="96"/>
      <c r="I4" s="98" t="s">
        <v>56</v>
      </c>
    </row>
    <row r="5" spans="1:15" ht="12.75" customHeight="1">
      <c r="A5" s="657" t="s">
        <v>161</v>
      </c>
      <c r="B5" s="232"/>
      <c r="C5" s="660" t="s">
        <v>407</v>
      </c>
      <c r="D5" s="661"/>
      <c r="E5" s="233"/>
      <c r="F5" s="232"/>
      <c r="G5" s="662" t="s">
        <v>496</v>
      </c>
      <c r="H5" s="663"/>
      <c r="I5" s="234"/>
    </row>
    <row r="6" spans="1:15" ht="25.35" customHeight="1">
      <c r="A6" s="658"/>
      <c r="B6" s="664" t="s">
        <v>136</v>
      </c>
      <c r="C6" s="664" t="s">
        <v>162</v>
      </c>
      <c r="D6" s="664" t="s">
        <v>163</v>
      </c>
      <c r="E6" s="664" t="s">
        <v>61</v>
      </c>
      <c r="F6" s="664" t="s">
        <v>136</v>
      </c>
      <c r="G6" s="664" t="s">
        <v>162</v>
      </c>
      <c r="H6" s="664" t="s">
        <v>163</v>
      </c>
      <c r="I6" s="665" t="s">
        <v>61</v>
      </c>
    </row>
    <row r="7" spans="1:15" ht="12.75" customHeight="1">
      <c r="A7" s="659"/>
      <c r="B7" s="349"/>
      <c r="C7" s="349"/>
      <c r="D7" s="349"/>
      <c r="E7" s="349"/>
      <c r="F7" s="349"/>
      <c r="G7" s="349"/>
      <c r="H7" s="349"/>
      <c r="I7" s="666"/>
      <c r="J7" s="19"/>
      <c r="K7" s="19"/>
      <c r="L7" s="19"/>
      <c r="M7" s="19"/>
      <c r="O7" s="19"/>
    </row>
    <row r="8" spans="1:15">
      <c r="A8" s="235" t="s">
        <v>6</v>
      </c>
      <c r="B8" s="236">
        <v>14055</v>
      </c>
      <c r="C8" s="10"/>
      <c r="D8" s="236"/>
      <c r="E8" s="10">
        <v>14055</v>
      </c>
      <c r="F8" s="236">
        <v>22673</v>
      </c>
      <c r="G8" s="10">
        <v>681</v>
      </c>
      <c r="H8" s="236"/>
      <c r="I8" s="237">
        <v>23354</v>
      </c>
      <c r="J8" s="19"/>
      <c r="K8" s="19"/>
      <c r="L8" s="19"/>
      <c r="M8" s="19"/>
      <c r="O8" s="19"/>
    </row>
    <row r="9" spans="1:15" ht="25.5">
      <c r="A9" s="235" t="s">
        <v>164</v>
      </c>
      <c r="B9" s="236">
        <v>3739</v>
      </c>
      <c r="C9" s="10"/>
      <c r="D9" s="236"/>
      <c r="E9" s="10">
        <v>3739</v>
      </c>
      <c r="F9" s="236">
        <v>4575</v>
      </c>
      <c r="G9" s="10">
        <v>91</v>
      </c>
      <c r="H9" s="236"/>
      <c r="I9" s="237">
        <v>4666</v>
      </c>
      <c r="J9" s="19"/>
      <c r="K9" s="19"/>
      <c r="L9" s="19"/>
      <c r="M9" s="19"/>
      <c r="O9" s="19"/>
    </row>
    <row r="10" spans="1:15">
      <c r="A10" s="238" t="s">
        <v>165</v>
      </c>
      <c r="B10" s="236">
        <v>19711</v>
      </c>
      <c r="C10" s="10">
        <v>2190</v>
      </c>
      <c r="D10" s="239"/>
      <c r="E10" s="10">
        <v>37640</v>
      </c>
      <c r="F10" s="236">
        <v>18315</v>
      </c>
      <c r="G10" s="10">
        <v>2464</v>
      </c>
      <c r="H10" s="239"/>
      <c r="I10" s="237">
        <v>20779</v>
      </c>
      <c r="J10" s="19"/>
      <c r="K10" s="19"/>
      <c r="L10" s="19"/>
      <c r="M10" s="19"/>
      <c r="O10" s="19"/>
    </row>
    <row r="11" spans="1:15">
      <c r="A11" s="240" t="s">
        <v>166</v>
      </c>
      <c r="B11" s="239"/>
      <c r="C11" s="10"/>
      <c r="D11" s="239"/>
      <c r="E11" s="10">
        <v>34</v>
      </c>
      <c r="F11" s="239"/>
      <c r="G11" s="10"/>
      <c r="H11" s="239"/>
      <c r="I11" s="237"/>
      <c r="J11" s="19"/>
      <c r="K11" s="19"/>
      <c r="L11" s="19"/>
      <c r="M11" s="19"/>
      <c r="O11" s="19"/>
    </row>
    <row r="12" spans="1:15">
      <c r="A12" s="238" t="s">
        <v>167</v>
      </c>
      <c r="B12" s="236">
        <v>10786</v>
      </c>
      <c r="C12" s="10">
        <v>400</v>
      </c>
      <c r="D12" s="239"/>
      <c r="E12" s="10">
        <v>5529</v>
      </c>
      <c r="F12" s="236">
        <v>20104</v>
      </c>
      <c r="G12" s="10">
        <v>1808</v>
      </c>
      <c r="H12" s="239"/>
      <c r="I12" s="237">
        <f>SUM(F12:H12)</f>
        <v>21912</v>
      </c>
      <c r="J12" s="19"/>
      <c r="K12" s="19"/>
      <c r="L12" s="19"/>
      <c r="M12" s="19"/>
      <c r="O12" s="19"/>
    </row>
    <row r="13" spans="1:15">
      <c r="A13" s="238" t="s">
        <v>168</v>
      </c>
      <c r="B13" s="239"/>
      <c r="C13" s="241"/>
      <c r="D13" s="239"/>
      <c r="E13" s="10">
        <v>8851</v>
      </c>
      <c r="F13" s="242">
        <v>10838</v>
      </c>
      <c r="G13" s="243">
        <v>12</v>
      </c>
      <c r="H13" s="239"/>
      <c r="I13" s="237">
        <f>SUM(F13:H13)</f>
        <v>10850</v>
      </c>
      <c r="J13" s="19"/>
      <c r="K13" s="19"/>
      <c r="L13" s="19"/>
      <c r="M13" s="19"/>
      <c r="O13" s="19"/>
    </row>
    <row r="14" spans="1:15">
      <c r="A14" s="238" t="s">
        <v>169</v>
      </c>
      <c r="B14" s="239"/>
      <c r="C14" s="10"/>
      <c r="D14" s="239"/>
      <c r="E14" s="10"/>
      <c r="F14" s="239"/>
      <c r="G14" s="10">
        <v>696</v>
      </c>
      <c r="H14" s="239"/>
      <c r="I14" s="237">
        <v>696</v>
      </c>
      <c r="J14" s="19"/>
      <c r="K14" s="19"/>
      <c r="L14" s="19"/>
      <c r="M14" s="19"/>
      <c r="O14" s="19"/>
    </row>
    <row r="15" spans="1:15" ht="25.5">
      <c r="A15" s="244" t="s">
        <v>170</v>
      </c>
      <c r="B15" s="236">
        <v>10786</v>
      </c>
      <c r="C15" s="10">
        <v>400</v>
      </c>
      <c r="D15" s="239"/>
      <c r="E15" s="10">
        <v>11186</v>
      </c>
      <c r="F15" s="10">
        <v>9266</v>
      </c>
      <c r="G15" s="10">
        <v>1100</v>
      </c>
      <c r="H15" s="239"/>
      <c r="I15" s="237">
        <f>SUM(F15:H15)</f>
        <v>10366</v>
      </c>
      <c r="J15" s="19"/>
      <c r="K15" s="19"/>
      <c r="L15" s="19"/>
      <c r="M15" s="19"/>
      <c r="O15" s="19"/>
    </row>
    <row r="16" spans="1:15">
      <c r="A16" s="240" t="s">
        <v>171</v>
      </c>
      <c r="B16" s="239"/>
      <c r="C16" s="10"/>
      <c r="D16" s="239"/>
      <c r="E16" s="10"/>
      <c r="F16" s="239"/>
      <c r="G16" s="10"/>
      <c r="H16" s="239"/>
      <c r="I16" s="237"/>
      <c r="J16" s="19"/>
      <c r="K16" s="19"/>
      <c r="L16" s="19"/>
      <c r="M16" s="19"/>
      <c r="O16" s="19"/>
    </row>
    <row r="17" spans="1:15">
      <c r="A17" s="240" t="s">
        <v>172</v>
      </c>
      <c r="B17" s="239"/>
      <c r="C17" s="10"/>
      <c r="D17" s="239"/>
      <c r="E17" s="10"/>
      <c r="F17" s="239"/>
      <c r="G17" s="10"/>
      <c r="H17" s="239"/>
      <c r="I17" s="237"/>
      <c r="J17" s="19"/>
      <c r="K17" s="19"/>
      <c r="L17" s="19"/>
      <c r="M17" s="19"/>
      <c r="O17" s="19"/>
    </row>
    <row r="18" spans="1:15" ht="25.5">
      <c r="A18" s="240" t="s">
        <v>16</v>
      </c>
      <c r="B18" s="239"/>
      <c r="C18" s="10"/>
      <c r="D18" s="239"/>
      <c r="E18" s="10"/>
      <c r="F18" s="239"/>
      <c r="G18" s="10"/>
      <c r="H18" s="239"/>
      <c r="I18" s="237"/>
      <c r="J18" s="19"/>
      <c r="K18" s="19"/>
      <c r="L18" s="19"/>
      <c r="M18" s="19"/>
      <c r="O18" s="19"/>
    </row>
    <row r="19" spans="1:15">
      <c r="A19" s="245" t="s">
        <v>18</v>
      </c>
      <c r="B19" s="239"/>
      <c r="C19" s="10">
        <v>1000</v>
      </c>
      <c r="D19" s="239"/>
      <c r="E19" s="10">
        <v>1000</v>
      </c>
      <c r="F19" s="242">
        <v>1537</v>
      </c>
      <c r="G19" s="10">
        <v>594</v>
      </c>
      <c r="H19" s="239"/>
      <c r="I19" s="237">
        <f>SUM(F19:H19)</f>
        <v>2131</v>
      </c>
      <c r="J19" s="19"/>
      <c r="K19" s="19"/>
      <c r="L19" s="19"/>
      <c r="M19" s="19"/>
      <c r="O19" s="19"/>
    </row>
    <row r="20" spans="1:15">
      <c r="A20" s="245" t="s">
        <v>19</v>
      </c>
      <c r="B20" s="239"/>
      <c r="C20" s="10"/>
      <c r="D20" s="239"/>
      <c r="E20" s="10"/>
      <c r="F20" s="242">
        <v>59</v>
      </c>
      <c r="G20" s="10"/>
      <c r="H20" s="239"/>
      <c r="I20" s="237">
        <v>59</v>
      </c>
      <c r="J20" s="19"/>
      <c r="K20" s="19"/>
      <c r="L20" s="19"/>
      <c r="M20" s="19"/>
      <c r="O20" s="19"/>
    </row>
    <row r="21" spans="1:15" ht="25.5">
      <c r="A21" s="246" t="s">
        <v>173</v>
      </c>
      <c r="B21" s="247">
        <v>48291</v>
      </c>
      <c r="C21" s="247">
        <v>3590</v>
      </c>
      <c r="D21" s="239"/>
      <c r="E21" s="247">
        <v>10766</v>
      </c>
      <c r="F21" s="247">
        <f>SUM(F8,F9,F10,F12,F19,F20)</f>
        <v>67263</v>
      </c>
      <c r="G21" s="247">
        <f>SUM(G8,G9,G10,G12,G19,G20)</f>
        <v>5638</v>
      </c>
      <c r="H21" s="239"/>
      <c r="I21" s="248">
        <f>SUM(F21:H21)</f>
        <v>72901</v>
      </c>
      <c r="J21" s="19"/>
      <c r="K21" s="19"/>
      <c r="L21" s="19"/>
      <c r="M21" s="19"/>
      <c r="O21" s="19"/>
    </row>
    <row r="22" spans="1:15" ht="25.5">
      <c r="A22" s="245" t="s">
        <v>23</v>
      </c>
      <c r="B22" s="10"/>
      <c r="C22" s="10"/>
      <c r="D22" s="10"/>
      <c r="E22" s="10"/>
      <c r="F22" s="10"/>
      <c r="G22" s="10"/>
      <c r="H22" s="10"/>
      <c r="I22" s="237"/>
      <c r="J22" s="19"/>
      <c r="K22" s="19"/>
      <c r="L22" s="19"/>
      <c r="M22" s="19"/>
      <c r="O22" s="19"/>
    </row>
    <row r="23" spans="1:15">
      <c r="A23" s="245" t="s">
        <v>25</v>
      </c>
      <c r="B23" s="10"/>
      <c r="C23" s="10"/>
      <c r="D23" s="10"/>
      <c r="E23" s="10"/>
      <c r="F23" s="10"/>
      <c r="G23" s="10"/>
      <c r="H23" s="10"/>
      <c r="I23" s="237"/>
      <c r="J23" s="19"/>
      <c r="K23" s="19"/>
      <c r="L23" s="19"/>
      <c r="M23" s="19"/>
      <c r="O23" s="19"/>
    </row>
    <row r="24" spans="1:15">
      <c r="A24" s="249" t="s">
        <v>27</v>
      </c>
      <c r="B24" s="10"/>
      <c r="C24" s="247"/>
      <c r="D24" s="10"/>
      <c r="E24" s="10">
        <f>SUM(E19:E23)</f>
        <v>11766</v>
      </c>
      <c r="F24" s="10">
        <v>10766</v>
      </c>
      <c r="G24" s="247"/>
      <c r="H24" s="10"/>
      <c r="I24" s="237">
        <v>10766</v>
      </c>
      <c r="J24" s="19"/>
      <c r="K24" s="19"/>
      <c r="L24" s="19"/>
      <c r="M24" s="19"/>
      <c r="O24" s="19"/>
    </row>
    <row r="25" spans="1:15">
      <c r="A25" s="245" t="s">
        <v>29</v>
      </c>
      <c r="B25" s="10"/>
      <c r="C25" s="10"/>
      <c r="D25" s="10"/>
      <c r="E25" s="10"/>
      <c r="F25" s="10"/>
      <c r="G25" s="10"/>
      <c r="H25" s="10"/>
      <c r="I25" s="237"/>
      <c r="J25" s="19"/>
      <c r="K25" s="19"/>
      <c r="L25" s="19"/>
      <c r="M25" s="19"/>
      <c r="O25" s="19"/>
    </row>
    <row r="26" spans="1:15">
      <c r="A26" s="250" t="s">
        <v>32</v>
      </c>
      <c r="B26" s="10"/>
      <c r="C26" s="10"/>
      <c r="D26" s="10"/>
      <c r="E26" s="10"/>
      <c r="F26" s="225">
        <v>10766</v>
      </c>
      <c r="G26" s="225"/>
      <c r="H26" s="225"/>
      <c r="I26" s="251">
        <v>10766</v>
      </c>
      <c r="J26" s="19"/>
      <c r="K26" s="19"/>
      <c r="L26" s="19"/>
      <c r="M26" s="19"/>
      <c r="O26" s="19"/>
    </row>
    <row r="27" spans="1:15" ht="25.5">
      <c r="A27" s="250" t="s">
        <v>34</v>
      </c>
      <c r="B27" s="247">
        <v>48291</v>
      </c>
      <c r="C27" s="247">
        <v>3590</v>
      </c>
      <c r="D27" s="247"/>
      <c r="E27" s="247">
        <v>51881</v>
      </c>
      <c r="F27" s="247">
        <f>SUM(F21,F26)</f>
        <v>78029</v>
      </c>
      <c r="G27" s="247">
        <v>5638</v>
      </c>
      <c r="H27" s="247"/>
      <c r="I27" s="248">
        <f>SUM(F27:H27)</f>
        <v>83667</v>
      </c>
      <c r="J27" s="19"/>
      <c r="K27" s="19"/>
      <c r="L27" s="19"/>
      <c r="M27" s="19"/>
      <c r="O27" s="19"/>
    </row>
    <row r="28" spans="1:15">
      <c r="A28" s="252" t="s">
        <v>174</v>
      </c>
      <c r="B28" s="10"/>
      <c r="C28" s="10"/>
      <c r="D28" s="10"/>
      <c r="E28" s="10"/>
      <c r="F28" s="10"/>
      <c r="G28" s="10"/>
      <c r="H28" s="10"/>
      <c r="I28" s="237">
        <v>29741</v>
      </c>
      <c r="J28" s="19"/>
      <c r="K28" s="19"/>
      <c r="L28" s="19"/>
      <c r="M28" s="19"/>
      <c r="O28" s="19"/>
    </row>
    <row r="29" spans="1:15">
      <c r="A29" s="245" t="s">
        <v>36</v>
      </c>
      <c r="B29" s="10"/>
      <c r="C29" s="253">
        <v>3324</v>
      </c>
      <c r="D29" s="253"/>
      <c r="E29" s="253">
        <v>3324</v>
      </c>
      <c r="F29" s="254">
        <v>33</v>
      </c>
      <c r="G29" s="253">
        <v>22208</v>
      </c>
      <c r="H29" s="253"/>
      <c r="I29" s="255">
        <f>SUM(F29:H29)</f>
        <v>22241</v>
      </c>
      <c r="J29" s="19"/>
      <c r="K29" s="19"/>
      <c r="L29" s="19"/>
      <c r="M29" s="19"/>
      <c r="O29" s="19"/>
    </row>
    <row r="30" spans="1:15">
      <c r="A30" s="245" t="s">
        <v>38</v>
      </c>
      <c r="B30" s="10"/>
      <c r="C30" s="10"/>
      <c r="D30" s="10"/>
      <c r="E30" s="10">
        <v>41966</v>
      </c>
      <c r="F30" s="10"/>
      <c r="G30" s="10">
        <v>28555</v>
      </c>
      <c r="H30" s="10"/>
      <c r="I30" s="237">
        <v>28555</v>
      </c>
      <c r="J30" s="19"/>
      <c r="K30" s="19"/>
      <c r="L30" s="19"/>
      <c r="M30" s="19"/>
      <c r="O30" s="19"/>
    </row>
    <row r="31" spans="1:15">
      <c r="A31" s="238" t="s">
        <v>175</v>
      </c>
      <c r="B31" s="10"/>
      <c r="C31" s="10"/>
      <c r="D31" s="10"/>
      <c r="E31" s="10"/>
      <c r="F31" s="10"/>
      <c r="G31" s="10"/>
      <c r="H31" s="10"/>
      <c r="I31" s="237"/>
      <c r="J31" s="19"/>
      <c r="K31" s="19"/>
      <c r="L31" s="19"/>
      <c r="M31" s="19"/>
      <c r="O31" s="19"/>
    </row>
    <row r="32" spans="1:15">
      <c r="A32" s="238" t="s">
        <v>168</v>
      </c>
      <c r="B32" s="10"/>
      <c r="C32" s="10"/>
      <c r="D32" s="10"/>
      <c r="E32" s="10"/>
      <c r="F32" s="10"/>
      <c r="G32" s="10"/>
      <c r="H32" s="10"/>
      <c r="I32" s="237"/>
      <c r="J32" s="19"/>
      <c r="K32" s="19"/>
      <c r="L32" s="19"/>
      <c r="M32" s="19"/>
      <c r="O32" s="19"/>
    </row>
    <row r="33" spans="1:9">
      <c r="A33" s="238" t="s">
        <v>176</v>
      </c>
      <c r="B33" s="10"/>
      <c r="C33" s="247"/>
      <c r="D33" s="10"/>
      <c r="E33" s="10"/>
      <c r="F33" s="10"/>
      <c r="G33" s="247"/>
      <c r="H33" s="10"/>
      <c r="I33" s="237"/>
    </row>
    <row r="34" spans="1:9" ht="25.5">
      <c r="A34" s="238" t="s">
        <v>177</v>
      </c>
      <c r="B34" s="10"/>
      <c r="C34" s="256"/>
      <c r="D34" s="10"/>
      <c r="E34" s="10"/>
      <c r="F34" s="10"/>
      <c r="G34" s="256"/>
      <c r="H34" s="10"/>
      <c r="I34" s="237"/>
    </row>
    <row r="35" spans="1:9">
      <c r="A35" s="245" t="s">
        <v>178</v>
      </c>
      <c r="B35" s="10"/>
      <c r="C35" s="257"/>
      <c r="D35" s="10"/>
      <c r="E35" s="10"/>
      <c r="F35" s="10"/>
      <c r="G35" s="257"/>
      <c r="H35" s="10"/>
      <c r="I35" s="237"/>
    </row>
    <row r="36" spans="1:9">
      <c r="A36" s="245" t="s">
        <v>179</v>
      </c>
      <c r="B36" s="10"/>
      <c r="C36" s="257"/>
      <c r="D36" s="10"/>
      <c r="E36" s="10"/>
      <c r="F36" s="10"/>
      <c r="G36" s="257"/>
      <c r="H36" s="10"/>
      <c r="I36" s="237"/>
    </row>
    <row r="37" spans="1:9" ht="25.5">
      <c r="A37" s="250" t="s">
        <v>180</v>
      </c>
      <c r="B37" s="10"/>
      <c r="C37" s="247">
        <v>3324</v>
      </c>
      <c r="D37" s="247"/>
      <c r="E37" s="247">
        <v>3324</v>
      </c>
      <c r="F37" s="225">
        <v>33</v>
      </c>
      <c r="G37" s="247">
        <f>SUM(G29:G30)</f>
        <v>50763</v>
      </c>
      <c r="H37" s="247"/>
      <c r="I37" s="248">
        <f>SUM(I29:I33)</f>
        <v>50796</v>
      </c>
    </row>
    <row r="38" spans="1:9" ht="25.5">
      <c r="A38" s="245" t="s">
        <v>23</v>
      </c>
      <c r="B38" s="10"/>
      <c r="C38" s="10"/>
      <c r="D38" s="10"/>
      <c r="E38" s="10"/>
      <c r="F38" s="10"/>
      <c r="G38" s="10"/>
      <c r="H38" s="10"/>
      <c r="I38" s="237"/>
    </row>
    <row r="39" spans="1:9">
      <c r="A39" s="249" t="s">
        <v>46</v>
      </c>
      <c r="B39" s="10"/>
      <c r="C39" s="10"/>
      <c r="D39" s="10"/>
      <c r="E39" s="10"/>
      <c r="F39" s="10"/>
      <c r="G39" s="10"/>
      <c r="H39" s="10"/>
      <c r="I39" s="237"/>
    </row>
    <row r="40" spans="1:9">
      <c r="A40" s="249" t="s">
        <v>27</v>
      </c>
      <c r="B40" s="10">
        <v>10715</v>
      </c>
      <c r="C40" s="257"/>
      <c r="D40" s="10"/>
      <c r="E40" s="10">
        <v>10715</v>
      </c>
      <c r="F40" s="10"/>
      <c r="G40" s="257"/>
      <c r="H40" s="10"/>
      <c r="I40" s="237"/>
    </row>
    <row r="41" spans="1:9">
      <c r="A41" s="245" t="s">
        <v>47</v>
      </c>
      <c r="B41" s="10"/>
      <c r="C41" s="10"/>
      <c r="D41" s="10"/>
      <c r="E41" s="10"/>
      <c r="F41" s="10"/>
      <c r="G41" s="10"/>
      <c r="H41" s="10"/>
      <c r="I41" s="237"/>
    </row>
    <row r="42" spans="1:9">
      <c r="A42" s="245" t="s">
        <v>49</v>
      </c>
      <c r="B42" s="10"/>
      <c r="C42" s="10"/>
      <c r="D42" s="10"/>
      <c r="E42" s="10"/>
      <c r="F42" s="10"/>
      <c r="G42" s="10"/>
      <c r="H42" s="10"/>
      <c r="I42" s="237"/>
    </row>
    <row r="43" spans="1:9">
      <c r="A43" s="250" t="s">
        <v>51</v>
      </c>
      <c r="B43" s="247">
        <v>10715</v>
      </c>
      <c r="C43" s="247"/>
      <c r="D43" s="247"/>
      <c r="E43" s="247">
        <v>10715</v>
      </c>
      <c r="F43" s="247"/>
      <c r="G43" s="247"/>
      <c r="H43" s="247"/>
      <c r="I43" s="248"/>
    </row>
    <row r="44" spans="1:9" ht="25.5">
      <c r="A44" s="250" t="s">
        <v>53</v>
      </c>
      <c r="B44" s="247">
        <v>10715</v>
      </c>
      <c r="C44" s="247">
        <v>3324</v>
      </c>
      <c r="D44" s="247"/>
      <c r="E44" s="247">
        <v>14039</v>
      </c>
      <c r="F44" s="247">
        <v>33</v>
      </c>
      <c r="G44" s="247">
        <f>SUM(G37,G43)</f>
        <v>50763</v>
      </c>
      <c r="H44" s="247"/>
      <c r="I44" s="248">
        <f>SUM(I37,I43)</f>
        <v>50796</v>
      </c>
    </row>
    <row r="45" spans="1:9">
      <c r="A45" s="245"/>
      <c r="B45" s="10"/>
      <c r="C45" s="10"/>
      <c r="D45" s="10"/>
      <c r="E45" s="10"/>
      <c r="F45" s="10"/>
      <c r="G45" s="10"/>
      <c r="H45" s="10"/>
      <c r="I45" s="237"/>
    </row>
    <row r="46" spans="1:9" ht="13.5" thickBot="1">
      <c r="A46" s="258" t="s">
        <v>181</v>
      </c>
      <c r="B46" s="259">
        <v>59006</v>
      </c>
      <c r="C46" s="259">
        <v>6914</v>
      </c>
      <c r="D46" s="259"/>
      <c r="E46" s="259">
        <v>65920</v>
      </c>
      <c r="F46" s="259">
        <f>SUM(F27,F44)</f>
        <v>78062</v>
      </c>
      <c r="G46" s="259">
        <f>SUM(G27,G44)</f>
        <v>56401</v>
      </c>
      <c r="H46" s="259"/>
      <c r="I46" s="260">
        <f>SUM(F46:H46)</f>
        <v>134463</v>
      </c>
    </row>
    <row r="54" spans="1:5" ht="12.75" customHeight="1">
      <c r="A54" s="356" t="s">
        <v>433</v>
      </c>
      <c r="B54" s="356"/>
      <c r="C54" s="356"/>
      <c r="D54" s="356"/>
    </row>
    <row r="55" spans="1:5" ht="12.75" customHeight="1">
      <c r="A55" s="356" t="s">
        <v>444</v>
      </c>
      <c r="B55" s="356"/>
      <c r="C55" s="356"/>
      <c r="D55" s="356"/>
    </row>
    <row r="56" spans="1:5" ht="12.75" customHeight="1">
      <c r="A56" s="356" t="s">
        <v>434</v>
      </c>
      <c r="B56" s="356"/>
      <c r="C56" s="356"/>
      <c r="D56" s="356"/>
    </row>
    <row r="57" spans="1:5">
      <c r="A57" s="356" t="s">
        <v>435</v>
      </c>
      <c r="B57" s="357"/>
      <c r="C57" s="357"/>
      <c r="D57" s="357"/>
      <c r="E57" s="357"/>
    </row>
    <row r="58" spans="1:5">
      <c r="A58" s="356" t="s">
        <v>502</v>
      </c>
      <c r="B58" s="357"/>
      <c r="C58" s="357"/>
      <c r="D58" s="357"/>
    </row>
  </sheetData>
  <sheetProtection selectLockedCells="1" selectUnlockedCells="1"/>
  <mergeCells count="18">
    <mergeCell ref="D6:D7"/>
    <mergeCell ref="E6:E7"/>
    <mergeCell ref="A58:D58"/>
    <mergeCell ref="A1:E1"/>
    <mergeCell ref="A3:I3"/>
    <mergeCell ref="A5:A7"/>
    <mergeCell ref="C5:D5"/>
    <mergeCell ref="G5:H5"/>
    <mergeCell ref="F6:F7"/>
    <mergeCell ref="G6:G7"/>
    <mergeCell ref="A57:E57"/>
    <mergeCell ref="H6:H7"/>
    <mergeCell ref="I6:I7"/>
    <mergeCell ref="A54:D54"/>
    <mergeCell ref="A55:D55"/>
    <mergeCell ref="A56:D56"/>
    <mergeCell ref="B6:B7"/>
    <mergeCell ref="C6:C7"/>
  </mergeCells>
  <pageMargins left="0.50972222222222219" right="0.39374999999999999" top="0.4" bottom="0.32013888888888886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9"/>
  <sheetViews>
    <sheetView topLeftCell="A43" workbookViewId="0">
      <selection activeCell="A69" sqref="A69:D69"/>
    </sheetView>
  </sheetViews>
  <sheetFormatPr defaultColWidth="9" defaultRowHeight="12.75"/>
  <cols>
    <col min="1" max="1" width="66.28515625" style="1" customWidth="1"/>
    <col min="2" max="2" width="14.7109375" style="1" customWidth="1"/>
    <col min="3" max="3" width="18.85546875" style="1" customWidth="1"/>
    <col min="4" max="4" width="10" style="1" customWidth="1"/>
    <col min="5" max="5" width="9.42578125" style="1" customWidth="1"/>
    <col min="6" max="6" width="10.140625" style="1" customWidth="1"/>
    <col min="7" max="7" width="11.42578125" style="1" customWidth="1"/>
    <col min="8" max="8" width="12.7109375" style="1" customWidth="1"/>
    <col min="9" max="16384" width="9" style="1"/>
  </cols>
  <sheetData>
    <row r="1" spans="1:8" ht="12.75" customHeight="1">
      <c r="A1" s="343" t="s">
        <v>501</v>
      </c>
      <c r="B1" s="344"/>
      <c r="C1" s="344"/>
      <c r="D1" s="344"/>
    </row>
    <row r="2" spans="1:8">
      <c r="A2" s="2"/>
      <c r="B2" s="6"/>
      <c r="C2" s="4"/>
      <c r="D2" s="4"/>
    </row>
    <row r="3" spans="1:8" ht="12.75" customHeight="1">
      <c r="A3" s="667" t="s">
        <v>497</v>
      </c>
      <c r="B3" s="668"/>
      <c r="C3" s="668"/>
      <c r="D3" s="668"/>
      <c r="E3" s="668"/>
      <c r="F3" s="668"/>
      <c r="G3" s="96"/>
    </row>
    <row r="4" spans="1:8" ht="15.75">
      <c r="A4" s="294"/>
      <c r="B4" s="294"/>
      <c r="C4" s="294"/>
      <c r="D4" s="294"/>
      <c r="E4" s="294"/>
      <c r="F4" s="294"/>
      <c r="G4" s="96"/>
    </row>
    <row r="5" spans="1:8" ht="12.75" customHeight="1">
      <c r="A5" s="175"/>
      <c r="B5" s="175"/>
      <c r="C5" s="175"/>
      <c r="D5" s="175"/>
      <c r="E5" s="175"/>
      <c r="F5" s="175"/>
      <c r="G5" s="96"/>
    </row>
    <row r="6" spans="1:8" ht="12.75" customHeight="1">
      <c r="A6" s="201"/>
      <c r="B6" s="669" t="s">
        <v>407</v>
      </c>
      <c r="C6" s="670"/>
      <c r="D6" s="671"/>
      <c r="E6" s="669" t="s">
        <v>489</v>
      </c>
      <c r="F6" s="670"/>
      <c r="G6" s="671"/>
    </row>
    <row r="7" spans="1:8" ht="38.25">
      <c r="A7" s="672" t="s">
        <v>182</v>
      </c>
      <c r="B7" s="672" t="s">
        <v>408</v>
      </c>
      <c r="C7" s="202" t="s">
        <v>60</v>
      </c>
      <c r="D7" s="664" t="s">
        <v>61</v>
      </c>
      <c r="E7" s="664" t="s">
        <v>408</v>
      </c>
      <c r="F7" s="202" t="s">
        <v>60</v>
      </c>
      <c r="G7" s="664" t="s">
        <v>61</v>
      </c>
      <c r="H7" s="19"/>
    </row>
    <row r="8" spans="1:8">
      <c r="A8" s="664"/>
      <c r="B8" s="664"/>
      <c r="C8" s="285" t="s">
        <v>62</v>
      </c>
      <c r="D8" s="349"/>
      <c r="E8" s="349"/>
      <c r="F8" s="285" t="s">
        <v>62</v>
      </c>
      <c r="G8" s="349"/>
      <c r="H8" s="19"/>
    </row>
    <row r="9" spans="1:8" ht="15">
      <c r="A9" s="291" t="s">
        <v>6</v>
      </c>
      <c r="B9" s="107">
        <v>7012</v>
      </c>
      <c r="C9" s="107">
        <v>7043</v>
      </c>
      <c r="D9" s="107">
        <v>14055</v>
      </c>
      <c r="E9" s="107">
        <v>16189</v>
      </c>
      <c r="F9" s="107">
        <v>7165</v>
      </c>
      <c r="G9" s="107">
        <f>SUM(E9:F9)</f>
        <v>23354</v>
      </c>
      <c r="H9" s="19"/>
    </row>
    <row r="10" spans="1:8" ht="15">
      <c r="A10" s="298" t="s">
        <v>164</v>
      </c>
      <c r="B10" s="107">
        <v>1882</v>
      </c>
      <c r="C10" s="107">
        <v>1857</v>
      </c>
      <c r="D10" s="107">
        <v>3739</v>
      </c>
      <c r="E10" s="107">
        <v>2809</v>
      </c>
      <c r="F10" s="107">
        <v>1857</v>
      </c>
      <c r="G10" s="107">
        <f>SUM(E10:F10)</f>
        <v>4666</v>
      </c>
      <c r="H10" s="19"/>
    </row>
    <row r="11" spans="1:8" ht="15">
      <c r="A11" s="291" t="s">
        <v>165</v>
      </c>
      <c r="B11" s="107">
        <v>19458</v>
      </c>
      <c r="C11" s="107">
        <v>2443</v>
      </c>
      <c r="D11" s="107">
        <v>21901</v>
      </c>
      <c r="E11" s="107">
        <v>18266</v>
      </c>
      <c r="F11" s="107">
        <v>2513</v>
      </c>
      <c r="G11" s="107">
        <f>SUM(E11:F11)</f>
        <v>20779</v>
      </c>
      <c r="H11" s="19"/>
    </row>
    <row r="12" spans="1:8" ht="15">
      <c r="A12" s="296" t="s">
        <v>166</v>
      </c>
      <c r="B12" s="107"/>
      <c r="C12" s="107"/>
      <c r="D12" s="107"/>
      <c r="E12" s="107"/>
      <c r="F12" s="107"/>
      <c r="G12" s="107"/>
      <c r="H12" s="19"/>
    </row>
    <row r="13" spans="1:8" ht="15">
      <c r="A13" s="291" t="s">
        <v>167</v>
      </c>
      <c r="B13" s="107">
        <v>11186</v>
      </c>
      <c r="C13" s="107"/>
      <c r="D13" s="107">
        <v>11186</v>
      </c>
      <c r="E13" s="107">
        <f>SUM(E14:E16)</f>
        <v>21912</v>
      </c>
      <c r="F13" s="107"/>
      <c r="G13" s="107">
        <f>SUM(E13:F13)</f>
        <v>21912</v>
      </c>
      <c r="H13" s="19"/>
    </row>
    <row r="14" spans="1:8" ht="15">
      <c r="A14" s="291" t="s">
        <v>168</v>
      </c>
      <c r="B14" s="107"/>
      <c r="C14" s="107"/>
      <c r="D14" s="107"/>
      <c r="E14" s="107">
        <v>10850</v>
      </c>
      <c r="F14" s="107"/>
      <c r="G14" s="107">
        <f>SUM(E14:F14)</f>
        <v>10850</v>
      </c>
      <c r="H14" s="19"/>
    </row>
    <row r="15" spans="1:8" ht="15">
      <c r="A15" s="291" t="s">
        <v>169</v>
      </c>
      <c r="B15" s="107"/>
      <c r="C15" s="107"/>
      <c r="D15" s="107"/>
      <c r="E15" s="107">
        <v>696</v>
      </c>
      <c r="F15" s="107"/>
      <c r="G15" s="107">
        <f>SUM(E15:F15)</f>
        <v>696</v>
      </c>
      <c r="H15" s="19"/>
    </row>
    <row r="16" spans="1:8" ht="15">
      <c r="A16" s="104" t="s">
        <v>170</v>
      </c>
      <c r="B16" s="107">
        <f>SUM(B17:B24)</f>
        <v>10886</v>
      </c>
      <c r="C16" s="107"/>
      <c r="D16" s="107">
        <f>SUM(B16:C16)</f>
        <v>10886</v>
      </c>
      <c r="E16" s="107">
        <f>SUM(E17:E25)</f>
        <v>10366</v>
      </c>
      <c r="F16" s="107"/>
      <c r="G16" s="107">
        <v>10366</v>
      </c>
      <c r="H16" s="19"/>
    </row>
    <row r="17" spans="1:8" ht="15">
      <c r="A17" s="104" t="s">
        <v>421</v>
      </c>
      <c r="B17" s="218">
        <v>840</v>
      </c>
      <c r="C17" s="107"/>
      <c r="D17" s="107">
        <f t="shared" ref="D17:D22" si="0">SUM(B17:C17)</f>
        <v>840</v>
      </c>
      <c r="E17" s="107">
        <v>0</v>
      </c>
      <c r="F17" s="107"/>
      <c r="G17" s="107">
        <f>SUM(E17:F17)</f>
        <v>0</v>
      </c>
      <c r="H17" s="19"/>
    </row>
    <row r="18" spans="1:8" ht="15">
      <c r="A18" s="104" t="s">
        <v>422</v>
      </c>
      <c r="B18" s="218">
        <v>8482</v>
      </c>
      <c r="C18" s="107"/>
      <c r="D18" s="107">
        <f t="shared" si="0"/>
        <v>8482</v>
      </c>
      <c r="E18" s="107">
        <v>7622</v>
      </c>
      <c r="F18" s="107"/>
      <c r="G18" s="107">
        <f t="shared" ref="G18:G25" si="1">SUM(E18:F18)</f>
        <v>7622</v>
      </c>
      <c r="H18" s="19"/>
    </row>
    <row r="19" spans="1:8" ht="15">
      <c r="A19" s="104" t="s">
        <v>423</v>
      </c>
      <c r="B19" s="218">
        <v>960</v>
      </c>
      <c r="C19" s="107"/>
      <c r="D19" s="107">
        <f t="shared" si="0"/>
        <v>960</v>
      </c>
      <c r="E19" s="107">
        <v>960</v>
      </c>
      <c r="F19" s="107"/>
      <c r="G19" s="107">
        <f t="shared" si="1"/>
        <v>960</v>
      </c>
      <c r="H19" s="19"/>
    </row>
    <row r="20" spans="1:8" ht="15">
      <c r="A20" s="104" t="s">
        <v>424</v>
      </c>
      <c r="B20" s="218">
        <v>100</v>
      </c>
      <c r="C20" s="107"/>
      <c r="D20" s="107">
        <f t="shared" si="0"/>
        <v>100</v>
      </c>
      <c r="E20" s="107">
        <v>780</v>
      </c>
      <c r="F20" s="107"/>
      <c r="G20" s="107">
        <f t="shared" si="1"/>
        <v>780</v>
      </c>
      <c r="H20" s="19"/>
    </row>
    <row r="21" spans="1:8" ht="15">
      <c r="A21" s="104" t="s">
        <v>428</v>
      </c>
      <c r="B21" s="218"/>
      <c r="C21" s="107"/>
      <c r="D21" s="107"/>
      <c r="E21" s="107">
        <v>20</v>
      </c>
      <c r="F21" s="107"/>
      <c r="G21" s="107">
        <f t="shared" si="1"/>
        <v>20</v>
      </c>
      <c r="H21" s="19"/>
    </row>
    <row r="22" spans="1:8" ht="15">
      <c r="A22" s="104" t="s">
        <v>425</v>
      </c>
      <c r="B22" s="218">
        <v>504</v>
      </c>
      <c r="C22" s="107"/>
      <c r="D22" s="107">
        <f t="shared" si="0"/>
        <v>504</v>
      </c>
      <c r="E22" s="107">
        <v>73</v>
      </c>
      <c r="F22" s="107"/>
      <c r="G22" s="107">
        <f t="shared" si="1"/>
        <v>73</v>
      </c>
      <c r="H22" s="19"/>
    </row>
    <row r="23" spans="1:8" ht="15">
      <c r="A23" s="104" t="s">
        <v>429</v>
      </c>
      <c r="B23" s="218"/>
      <c r="C23" s="107"/>
      <c r="D23" s="107"/>
      <c r="E23" s="107">
        <v>431</v>
      </c>
      <c r="F23" s="107"/>
      <c r="G23" s="107">
        <f t="shared" si="1"/>
        <v>431</v>
      </c>
      <c r="H23" s="19"/>
    </row>
    <row r="24" spans="1:8" ht="15">
      <c r="A24" s="104" t="s">
        <v>430</v>
      </c>
      <c r="B24" s="218"/>
      <c r="C24" s="107"/>
      <c r="D24" s="107"/>
      <c r="E24" s="107">
        <v>10</v>
      </c>
      <c r="F24" s="107"/>
      <c r="G24" s="107">
        <f t="shared" si="1"/>
        <v>10</v>
      </c>
      <c r="H24" s="19"/>
    </row>
    <row r="25" spans="1:8" ht="15">
      <c r="A25" s="104" t="s">
        <v>498</v>
      </c>
      <c r="B25" s="218"/>
      <c r="C25" s="107"/>
      <c r="D25" s="107"/>
      <c r="E25" s="107">
        <v>470</v>
      </c>
      <c r="F25" s="107"/>
      <c r="G25" s="107">
        <f t="shared" si="1"/>
        <v>470</v>
      </c>
      <c r="H25" s="19"/>
    </row>
    <row r="26" spans="1:8" ht="15">
      <c r="A26" s="296" t="s">
        <v>171</v>
      </c>
      <c r="B26" s="218"/>
      <c r="C26" s="107"/>
      <c r="D26" s="107"/>
      <c r="E26" s="107"/>
      <c r="F26" s="107"/>
      <c r="G26" s="107"/>
      <c r="H26" s="19"/>
    </row>
    <row r="27" spans="1:8" ht="15">
      <c r="A27" s="296" t="s">
        <v>172</v>
      </c>
      <c r="B27" s="107"/>
      <c r="C27" s="107"/>
      <c r="D27" s="107"/>
      <c r="E27" s="107"/>
      <c r="F27" s="107"/>
      <c r="G27" s="107"/>
      <c r="H27" s="19"/>
    </row>
    <row r="28" spans="1:8" ht="15">
      <c r="A28" s="296" t="s">
        <v>16</v>
      </c>
      <c r="B28" s="107"/>
      <c r="C28" s="107"/>
      <c r="D28" s="107"/>
      <c r="E28" s="107"/>
      <c r="F28" s="107"/>
      <c r="G28" s="107"/>
      <c r="H28" s="19"/>
    </row>
    <row r="29" spans="1:8" ht="15">
      <c r="A29" s="292" t="s">
        <v>18</v>
      </c>
      <c r="B29" s="107">
        <v>1000</v>
      </c>
      <c r="C29" s="107"/>
      <c r="D29" s="107">
        <v>1000</v>
      </c>
      <c r="E29" s="107">
        <v>2131</v>
      </c>
      <c r="F29" s="107"/>
      <c r="G29" s="107">
        <f>SUM(E29:F29)</f>
        <v>2131</v>
      </c>
      <c r="H29" s="19"/>
    </row>
    <row r="30" spans="1:8" ht="15">
      <c r="A30" s="292" t="s">
        <v>19</v>
      </c>
      <c r="B30" s="107"/>
      <c r="C30" s="107"/>
      <c r="D30" s="107"/>
      <c r="E30" s="107">
        <v>59</v>
      </c>
      <c r="F30" s="107"/>
      <c r="G30" s="107">
        <v>59</v>
      </c>
      <c r="H30" s="19"/>
    </row>
    <row r="31" spans="1:8" ht="15.75">
      <c r="A31" s="297" t="s">
        <v>173</v>
      </c>
      <c r="B31" s="110">
        <v>40538</v>
      </c>
      <c r="C31" s="110">
        <v>11343</v>
      </c>
      <c r="D31" s="110">
        <v>51881</v>
      </c>
      <c r="E31" s="110">
        <f>SUM(E9,E10,E11,E12,E13,E28,E29,E30)</f>
        <v>61366</v>
      </c>
      <c r="F31" s="110">
        <f>SUM(F9,F10,F11)</f>
        <v>11535</v>
      </c>
      <c r="G31" s="110">
        <f>SUM(E31:F31)</f>
        <v>72901</v>
      </c>
      <c r="H31" s="19"/>
    </row>
    <row r="32" spans="1:8" ht="15.75">
      <c r="A32" s="203"/>
      <c r="B32" s="107"/>
      <c r="C32" s="107"/>
      <c r="D32" s="107"/>
      <c r="E32" s="107"/>
      <c r="F32" s="107"/>
      <c r="G32" s="107"/>
      <c r="H32" s="19"/>
    </row>
    <row r="33" spans="1:8" ht="15">
      <c r="A33" s="303" t="s">
        <v>23</v>
      </c>
      <c r="B33" s="107"/>
      <c r="C33" s="107"/>
      <c r="D33" s="107"/>
      <c r="E33" s="107"/>
      <c r="F33" s="107"/>
      <c r="G33" s="107"/>
      <c r="H33" s="19"/>
    </row>
    <row r="34" spans="1:8" ht="15">
      <c r="A34" s="303" t="s">
        <v>25</v>
      </c>
      <c r="B34" s="107"/>
      <c r="C34" s="107"/>
      <c r="D34" s="107"/>
      <c r="E34" s="107"/>
      <c r="F34" s="107"/>
      <c r="G34" s="107"/>
      <c r="H34" s="19"/>
    </row>
    <row r="35" spans="1:8" ht="15">
      <c r="A35" s="204" t="s">
        <v>27</v>
      </c>
      <c r="B35" s="107">
        <v>10715</v>
      </c>
      <c r="C35" s="107"/>
      <c r="D35" s="107">
        <v>10715</v>
      </c>
      <c r="E35" s="107">
        <v>10766</v>
      </c>
      <c r="F35" s="107"/>
      <c r="G35" s="107">
        <v>10766</v>
      </c>
      <c r="H35" s="19"/>
    </row>
    <row r="36" spans="1:8" ht="15">
      <c r="A36" s="303" t="s">
        <v>29</v>
      </c>
      <c r="B36" s="107"/>
      <c r="C36" s="107"/>
      <c r="D36" s="107"/>
      <c r="E36" s="107"/>
      <c r="F36" s="107"/>
      <c r="G36" s="107"/>
      <c r="H36" s="19"/>
    </row>
    <row r="37" spans="1:8" ht="15.75">
      <c r="A37" s="205" t="s">
        <v>32</v>
      </c>
      <c r="B37" s="110">
        <v>10715</v>
      </c>
      <c r="C37" s="110"/>
      <c r="D37" s="110">
        <v>10715</v>
      </c>
      <c r="E37" s="110">
        <v>10766</v>
      </c>
      <c r="F37" s="110"/>
      <c r="G37" s="110">
        <v>10766</v>
      </c>
      <c r="H37" s="19"/>
    </row>
    <row r="38" spans="1:8" ht="15.75">
      <c r="A38" s="205"/>
      <c r="B38" s="110"/>
      <c r="C38" s="110"/>
      <c r="D38" s="110"/>
      <c r="E38" s="110"/>
      <c r="F38" s="110"/>
      <c r="G38" s="110"/>
      <c r="H38" s="19"/>
    </row>
    <row r="39" spans="1:8" ht="15.75">
      <c r="A39" s="205" t="s">
        <v>34</v>
      </c>
      <c r="B39" s="110">
        <v>51253</v>
      </c>
      <c r="C39" s="110">
        <v>11343</v>
      </c>
      <c r="D39" s="110">
        <v>62596</v>
      </c>
      <c r="E39" s="110">
        <f>SUM(E31,E37)</f>
        <v>72132</v>
      </c>
      <c r="F39" s="110">
        <f>SUM(F31,F37)</f>
        <v>11535</v>
      </c>
      <c r="G39" s="110">
        <f>SUM(G31,G37)</f>
        <v>83667</v>
      </c>
      <c r="H39" s="19"/>
    </row>
    <row r="40" spans="1:8" ht="15.75">
      <c r="A40" s="304"/>
      <c r="B40" s="107"/>
      <c r="C40" s="107"/>
      <c r="D40" s="107"/>
      <c r="E40" s="107"/>
      <c r="F40" s="107"/>
      <c r="G40" s="107"/>
      <c r="H40" s="19"/>
    </row>
    <row r="41" spans="1:8" ht="15">
      <c r="A41" s="303" t="s">
        <v>36</v>
      </c>
      <c r="B41" s="107">
        <v>2500</v>
      </c>
      <c r="C41" s="107">
        <v>824</v>
      </c>
      <c r="D41" s="107">
        <v>3324</v>
      </c>
      <c r="E41" s="107">
        <v>21417</v>
      </c>
      <c r="F41" s="107">
        <v>824</v>
      </c>
      <c r="G41" s="107">
        <f>SUM(E41:F41)</f>
        <v>22241</v>
      </c>
      <c r="H41" s="19"/>
    </row>
    <row r="42" spans="1:8" ht="15">
      <c r="A42" s="303" t="s">
        <v>38</v>
      </c>
      <c r="B42" s="107"/>
      <c r="C42" s="107"/>
      <c r="D42" s="107"/>
      <c r="E42" s="107">
        <v>28555</v>
      </c>
      <c r="F42" s="107"/>
      <c r="G42" s="107">
        <f>SUM(E42:F42)</f>
        <v>28555</v>
      </c>
      <c r="H42" s="19"/>
    </row>
    <row r="43" spans="1:8" ht="15">
      <c r="A43" s="291" t="s">
        <v>175</v>
      </c>
      <c r="B43" s="107"/>
      <c r="C43" s="107"/>
      <c r="D43" s="107"/>
      <c r="E43" s="107"/>
      <c r="F43" s="107"/>
      <c r="G43" s="107"/>
      <c r="H43" s="19"/>
    </row>
    <row r="44" spans="1:8" ht="15">
      <c r="A44" s="291" t="s">
        <v>168</v>
      </c>
      <c r="B44" s="107"/>
      <c r="C44" s="107"/>
      <c r="D44" s="107"/>
      <c r="E44" s="107"/>
      <c r="F44" s="107"/>
      <c r="G44" s="107"/>
      <c r="H44" s="19"/>
    </row>
    <row r="45" spans="1:8" ht="15">
      <c r="A45" s="291" t="s">
        <v>176</v>
      </c>
      <c r="B45" s="107"/>
      <c r="C45" s="107"/>
      <c r="D45" s="107"/>
      <c r="E45" s="107"/>
      <c r="F45" s="107"/>
      <c r="G45" s="107"/>
    </row>
    <row r="46" spans="1:8" ht="15">
      <c r="A46" s="291" t="s">
        <v>177</v>
      </c>
      <c r="B46" s="107"/>
      <c r="C46" s="107"/>
      <c r="D46" s="107"/>
      <c r="E46" s="107"/>
      <c r="F46" s="107"/>
      <c r="G46" s="107"/>
    </row>
    <row r="47" spans="1:8" ht="15">
      <c r="A47" s="292" t="s">
        <v>178</v>
      </c>
      <c r="B47" s="107"/>
      <c r="C47" s="107"/>
      <c r="D47" s="107"/>
      <c r="E47" s="107"/>
      <c r="F47" s="107"/>
      <c r="G47" s="107"/>
    </row>
    <row r="48" spans="1:8" ht="15">
      <c r="A48" s="292" t="s">
        <v>179</v>
      </c>
      <c r="B48" s="107"/>
      <c r="C48" s="107"/>
      <c r="D48" s="107"/>
      <c r="E48" s="107"/>
      <c r="F48" s="107"/>
      <c r="G48" s="107"/>
    </row>
    <row r="49" spans="1:7" ht="15.75">
      <c r="A49" s="109" t="s">
        <v>180</v>
      </c>
      <c r="B49" s="110">
        <v>2500</v>
      </c>
      <c r="C49" s="110">
        <v>824</v>
      </c>
      <c r="D49" s="110">
        <v>3324</v>
      </c>
      <c r="E49" s="110">
        <f>SUM(E41:E48)</f>
        <v>49972</v>
      </c>
      <c r="F49" s="110">
        <v>824</v>
      </c>
      <c r="G49" s="110">
        <f>SUM(G41:G47)</f>
        <v>50796</v>
      </c>
    </row>
    <row r="50" spans="1:7" ht="15">
      <c r="A50" s="111"/>
      <c r="B50" s="107"/>
      <c r="C50" s="107"/>
      <c r="D50" s="107"/>
      <c r="E50" s="107"/>
      <c r="F50" s="107"/>
      <c r="G50" s="107"/>
    </row>
    <row r="51" spans="1:7" ht="15">
      <c r="A51" s="292" t="s">
        <v>23</v>
      </c>
      <c r="B51" s="107"/>
      <c r="C51" s="107"/>
      <c r="D51" s="107"/>
      <c r="E51" s="107"/>
      <c r="F51" s="107"/>
      <c r="G51" s="107"/>
    </row>
    <row r="52" spans="1:7" ht="15">
      <c r="A52" s="108" t="s">
        <v>46</v>
      </c>
      <c r="B52" s="107"/>
      <c r="C52" s="107"/>
      <c r="D52" s="107"/>
      <c r="E52" s="107"/>
      <c r="F52" s="107"/>
      <c r="G52" s="107"/>
    </row>
    <row r="53" spans="1:7" ht="15">
      <c r="A53" s="108" t="s">
        <v>27</v>
      </c>
      <c r="B53" s="107"/>
      <c r="C53" s="107"/>
      <c r="D53" s="107"/>
      <c r="E53" s="107"/>
      <c r="F53" s="107"/>
      <c r="G53" s="107"/>
    </row>
    <row r="54" spans="1:7" ht="15">
      <c r="A54" s="292" t="s">
        <v>47</v>
      </c>
      <c r="B54" s="107"/>
      <c r="C54" s="107"/>
      <c r="D54" s="107"/>
      <c r="E54" s="107"/>
      <c r="F54" s="107"/>
      <c r="G54" s="107"/>
    </row>
    <row r="55" spans="1:7" ht="15">
      <c r="A55" s="292" t="s">
        <v>49</v>
      </c>
      <c r="B55" s="107"/>
      <c r="C55" s="107"/>
      <c r="D55" s="107"/>
      <c r="E55" s="107"/>
      <c r="F55" s="107"/>
      <c r="G55" s="107"/>
    </row>
    <row r="56" spans="1:7" ht="15.75">
      <c r="A56" s="109" t="s">
        <v>51</v>
      </c>
      <c r="B56" s="107"/>
      <c r="C56" s="107"/>
      <c r="D56" s="107"/>
      <c r="E56" s="107"/>
      <c r="F56" s="107"/>
      <c r="G56" s="107"/>
    </row>
    <row r="57" spans="1:7" ht="15.75">
      <c r="A57" s="109"/>
      <c r="B57" s="107"/>
      <c r="C57" s="107"/>
      <c r="D57" s="107"/>
      <c r="E57" s="107"/>
      <c r="F57" s="107"/>
      <c r="G57" s="107"/>
    </row>
    <row r="58" spans="1:7" ht="15.75">
      <c r="A58" s="109" t="s">
        <v>53</v>
      </c>
      <c r="B58" s="110">
        <v>2500</v>
      </c>
      <c r="C58" s="110">
        <v>824</v>
      </c>
      <c r="D58" s="110">
        <v>3324</v>
      </c>
      <c r="E58" s="110">
        <f>SUM(E49,E56)</f>
        <v>49972</v>
      </c>
      <c r="F58" s="110">
        <v>824</v>
      </c>
      <c r="G58" s="110">
        <f>SUM(E58:F58)</f>
        <v>50796</v>
      </c>
    </row>
    <row r="59" spans="1:7" ht="15">
      <c r="A59" s="292"/>
      <c r="B59" s="107"/>
      <c r="C59" s="107"/>
      <c r="D59" s="107"/>
      <c r="E59" s="107"/>
      <c r="F59" s="107"/>
      <c r="G59" s="107"/>
    </row>
    <row r="60" spans="1:7" ht="15.75">
      <c r="A60" s="113" t="s">
        <v>181</v>
      </c>
      <c r="B60" s="155">
        <v>53753</v>
      </c>
      <c r="C60" s="155">
        <v>12167</v>
      </c>
      <c r="D60" s="155">
        <v>65920</v>
      </c>
      <c r="E60" s="155">
        <f>SUM(E39,E58)</f>
        <v>122104</v>
      </c>
      <c r="F60" s="155">
        <f>SUM(F39,F58)</f>
        <v>12359</v>
      </c>
      <c r="G60" s="155">
        <f>SUM(E60:F60)</f>
        <v>134463</v>
      </c>
    </row>
    <row r="62" spans="1:7">
      <c r="A62" s="356"/>
      <c r="B62" s="357"/>
      <c r="C62" s="526"/>
      <c r="D62" s="526"/>
    </row>
    <row r="63" spans="1:7">
      <c r="A63" s="356"/>
      <c r="B63" s="357"/>
      <c r="C63" s="526"/>
      <c r="D63" s="526"/>
    </row>
    <row r="64" spans="1:7">
      <c r="A64" s="216"/>
    </row>
    <row r="65" spans="1:5">
      <c r="A65" s="356" t="s">
        <v>433</v>
      </c>
      <c r="B65" s="356"/>
      <c r="C65" s="356"/>
      <c r="D65" s="356"/>
      <c r="E65" s="219"/>
    </row>
    <row r="66" spans="1:5">
      <c r="A66" s="356" t="s">
        <v>444</v>
      </c>
      <c r="B66" s="356"/>
      <c r="C66" s="356"/>
      <c r="D66" s="356"/>
      <c r="E66" s="219"/>
    </row>
    <row r="67" spans="1:5">
      <c r="A67" s="356" t="s">
        <v>434</v>
      </c>
      <c r="B67" s="356"/>
      <c r="C67" s="356"/>
      <c r="D67" s="356"/>
      <c r="E67" s="219"/>
    </row>
    <row r="68" spans="1:5">
      <c r="A68" s="356" t="s">
        <v>435</v>
      </c>
      <c r="B68" s="357"/>
      <c r="C68" s="357"/>
      <c r="D68" s="357"/>
      <c r="E68" s="357"/>
    </row>
    <row r="69" spans="1:5">
      <c r="A69" s="356" t="s">
        <v>502</v>
      </c>
      <c r="B69" s="357"/>
      <c r="C69" s="357"/>
      <c r="D69" s="357"/>
    </row>
  </sheetData>
  <sheetProtection selectLockedCells="1" selectUnlockedCells="1"/>
  <mergeCells count="16">
    <mergeCell ref="A1:D1"/>
    <mergeCell ref="A62:D62"/>
    <mergeCell ref="A3:F3"/>
    <mergeCell ref="A63:D63"/>
    <mergeCell ref="B6:D6"/>
    <mergeCell ref="E6:G6"/>
    <mergeCell ref="A7:A8"/>
    <mergeCell ref="B7:B8"/>
    <mergeCell ref="D7:D8"/>
    <mergeCell ref="E7:E8"/>
    <mergeCell ref="G7:G8"/>
    <mergeCell ref="A69:D69"/>
    <mergeCell ref="A65:D65"/>
    <mergeCell ref="A66:D66"/>
    <mergeCell ref="A67:D67"/>
    <mergeCell ref="A68:E68"/>
  </mergeCells>
  <pageMargins left="0.39374999999999999" right="0.39374999999999999" top="0.59027777777777779" bottom="0.5118055555555555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22</vt:i4>
      </vt:variant>
    </vt:vector>
  </HeadingPairs>
  <TitlesOfParts>
    <vt:vector size="22" baseType="lpstr">
      <vt:lpstr>1.Mérleg</vt:lpstr>
      <vt:lpstr>2. Működ.felhalm bev.</vt:lpstr>
      <vt:lpstr>3. Önkor. M-F. Köt.Önk. Áll.</vt:lpstr>
      <vt:lpstr>4. Működési felhalmozási bevéte</vt:lpstr>
      <vt:lpstr> 4A Önkorm. bevét.köt. fa.</vt:lpstr>
      <vt:lpstr>4B Önkor. bevét. önk.fa.</vt:lpstr>
      <vt:lpstr>4C Önk. bevét állig.fa.</vt:lpstr>
      <vt:lpstr>5. Önk. kiad. köt.önk.állig.</vt:lpstr>
      <vt:lpstr>6. költs.kiad.</vt:lpstr>
      <vt:lpstr>7A Önk.Műk Felh. köt.fa.</vt:lpstr>
      <vt:lpstr>7B Önk. Műk Felhalm.Önként fa.</vt:lpstr>
      <vt:lpstr>7C Önk. Műk. Felhal. Állig.fa.</vt:lpstr>
      <vt:lpstr>8-9. beruh-felúj.</vt:lpstr>
      <vt:lpstr>10. Céltartalék</vt:lpstr>
      <vt:lpstr>11-12.Létszám</vt:lpstr>
      <vt:lpstr>13.Adósságot keletk. ügylet</vt:lpstr>
      <vt:lpstr>14. adóss.keletk. g.stab.</vt:lpstr>
      <vt:lpstr>15-16-17.Adóss.keletk.</vt:lpstr>
      <vt:lpstr>18.Adósság</vt:lpstr>
      <vt:lpstr>19. Eu projekt.</vt:lpstr>
      <vt:lpstr>20 Közvetett tám.</vt:lpstr>
      <vt:lpstr> 21.Előir. felhaszn.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Volan</dc:creator>
  <cp:lastModifiedBy>Volan</cp:lastModifiedBy>
  <dcterms:created xsi:type="dcterms:W3CDTF">2013-02-21T09:20:38Z</dcterms:created>
  <dcterms:modified xsi:type="dcterms:W3CDTF">2013-12-22T12:06:04Z</dcterms:modified>
</cp:coreProperties>
</file>