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eszköz" sheetId="1" r:id="rId1"/>
    <sheet name="forrás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J8" i="2" l="1"/>
  <c r="K8" i="2"/>
  <c r="J9" i="2"/>
  <c r="K9" i="2"/>
  <c r="J10" i="2"/>
  <c r="K10" i="2"/>
  <c r="J11" i="2"/>
  <c r="K11" i="2"/>
  <c r="J12" i="2"/>
  <c r="K12" i="2"/>
  <c r="J13" i="2"/>
  <c r="K13" i="2"/>
  <c r="J14" i="2"/>
  <c r="J15" i="2"/>
  <c r="K15" i="2"/>
  <c r="J16" i="2"/>
  <c r="K16" i="2"/>
  <c r="J17" i="2"/>
  <c r="K17" i="2"/>
  <c r="J18" i="2"/>
  <c r="J19" i="2"/>
  <c r="K19" i="2"/>
  <c r="J20" i="2"/>
  <c r="K20" i="2"/>
  <c r="J21" i="2"/>
  <c r="K21" i="2"/>
  <c r="J22" i="2"/>
  <c r="K22" i="2"/>
  <c r="J23" i="2"/>
  <c r="J24" i="2"/>
  <c r="I9" i="2"/>
  <c r="I10" i="2"/>
  <c r="I11" i="2"/>
  <c r="I12" i="2"/>
  <c r="I13" i="2"/>
  <c r="I15" i="2"/>
  <c r="I16" i="2"/>
  <c r="I17" i="2"/>
  <c r="I19" i="2"/>
  <c r="I20" i="2"/>
  <c r="I21" i="2"/>
  <c r="I22" i="2"/>
  <c r="I8" i="2"/>
  <c r="J7" i="1"/>
  <c r="K7" i="1"/>
  <c r="J8" i="1"/>
  <c r="K8" i="1"/>
  <c r="J9" i="1"/>
  <c r="K9" i="1"/>
  <c r="J10" i="1"/>
  <c r="J11" i="1"/>
  <c r="K11" i="1"/>
  <c r="J12" i="1"/>
  <c r="K12" i="1"/>
  <c r="J13" i="1"/>
  <c r="K13" i="1"/>
  <c r="J14" i="1"/>
  <c r="K14" i="1"/>
  <c r="J15" i="1"/>
  <c r="K15" i="1"/>
  <c r="J16" i="1"/>
  <c r="J17" i="1"/>
  <c r="K17" i="1"/>
  <c r="J18" i="1"/>
  <c r="K18" i="1"/>
  <c r="J19" i="1"/>
  <c r="K19" i="1"/>
  <c r="J21" i="1"/>
  <c r="K21" i="1"/>
  <c r="J22" i="1"/>
  <c r="K22" i="1"/>
  <c r="J24" i="1"/>
  <c r="J25" i="1"/>
  <c r="K25" i="1"/>
  <c r="J26" i="1"/>
  <c r="K26" i="1"/>
  <c r="J27" i="1"/>
  <c r="K27" i="1"/>
  <c r="J28" i="1"/>
  <c r="K28" i="1"/>
  <c r="J29" i="1"/>
  <c r="K29" i="1"/>
  <c r="J31" i="1"/>
  <c r="K31" i="1"/>
  <c r="J32" i="1"/>
  <c r="K32" i="1"/>
  <c r="J35" i="1"/>
  <c r="K35" i="1"/>
  <c r="J36" i="1"/>
  <c r="K36" i="1"/>
  <c r="J37" i="1"/>
  <c r="K37" i="1"/>
  <c r="J38" i="1"/>
  <c r="K38" i="1"/>
  <c r="J40" i="1"/>
  <c r="K40" i="1"/>
  <c r="J41" i="1"/>
  <c r="K41" i="1"/>
  <c r="J42" i="1"/>
  <c r="K42" i="1"/>
  <c r="J44" i="1"/>
  <c r="K44" i="1"/>
  <c r="J45" i="1"/>
  <c r="K45" i="1"/>
  <c r="J46" i="1"/>
  <c r="K46" i="1"/>
  <c r="J48" i="1"/>
  <c r="K48" i="1"/>
  <c r="J49" i="1"/>
  <c r="K49" i="1"/>
  <c r="J50" i="1"/>
  <c r="K50" i="1"/>
  <c r="I8" i="1"/>
  <c r="I9" i="1"/>
  <c r="I11" i="1"/>
  <c r="I12" i="1"/>
  <c r="I13" i="1"/>
  <c r="I14" i="1"/>
  <c r="I15" i="1"/>
  <c r="I17" i="1"/>
  <c r="I18" i="1"/>
  <c r="I19" i="1"/>
  <c r="I21" i="1"/>
  <c r="I22" i="1"/>
  <c r="I25" i="1"/>
  <c r="I26" i="1"/>
  <c r="I27" i="1"/>
  <c r="I28" i="1"/>
  <c r="I29" i="1"/>
  <c r="I31" i="1"/>
  <c r="I32" i="1"/>
  <c r="I35" i="1"/>
  <c r="I36" i="1"/>
  <c r="I37" i="1"/>
  <c r="I38" i="1"/>
  <c r="I40" i="1"/>
  <c r="I41" i="1"/>
  <c r="I42" i="1"/>
  <c r="I44" i="1"/>
  <c r="I45" i="1"/>
  <c r="I46" i="1"/>
  <c r="I48" i="1"/>
  <c r="I49" i="1"/>
  <c r="I50" i="1"/>
  <c r="I7" i="1"/>
  <c r="H23" i="2" l="1"/>
  <c r="F23" i="2"/>
  <c r="E23" i="2"/>
  <c r="K23" i="2" s="1"/>
  <c r="C23" i="2"/>
  <c r="I23" i="2" s="1"/>
  <c r="H18" i="2"/>
  <c r="F18" i="2"/>
  <c r="E18" i="2"/>
  <c r="K18" i="2" s="1"/>
  <c r="C18" i="2"/>
  <c r="I18" i="2" s="1"/>
  <c r="H14" i="2"/>
  <c r="H24" i="2" s="1"/>
  <c r="F14" i="2"/>
  <c r="F24" i="2" s="1"/>
  <c r="E14" i="2"/>
  <c r="C14" i="2"/>
  <c r="H51" i="1"/>
  <c r="G51" i="1"/>
  <c r="F51" i="1"/>
  <c r="E51" i="1"/>
  <c r="K51" i="1" s="1"/>
  <c r="D51" i="1"/>
  <c r="J51" i="1" s="1"/>
  <c r="C51" i="1"/>
  <c r="H47" i="1"/>
  <c r="G47" i="1"/>
  <c r="F47" i="1"/>
  <c r="E47" i="1"/>
  <c r="K47" i="1" s="1"/>
  <c r="D47" i="1"/>
  <c r="J47" i="1" s="1"/>
  <c r="C47" i="1"/>
  <c r="I47" i="1" s="1"/>
  <c r="H43" i="1"/>
  <c r="G43" i="1"/>
  <c r="F43" i="1"/>
  <c r="E43" i="1"/>
  <c r="K43" i="1" s="1"/>
  <c r="D43" i="1"/>
  <c r="J43" i="1" s="1"/>
  <c r="C43" i="1"/>
  <c r="H39" i="1"/>
  <c r="G39" i="1"/>
  <c r="F39" i="1"/>
  <c r="E39" i="1"/>
  <c r="D39" i="1"/>
  <c r="J39" i="1" s="1"/>
  <c r="C39" i="1"/>
  <c r="I39" i="1" s="1"/>
  <c r="H33" i="1"/>
  <c r="G33" i="1"/>
  <c r="F33" i="1"/>
  <c r="E33" i="1"/>
  <c r="K33" i="1" s="1"/>
  <c r="D33" i="1"/>
  <c r="J33" i="1" s="1"/>
  <c r="C33" i="1"/>
  <c r="I33" i="1" s="1"/>
  <c r="H30" i="1"/>
  <c r="G30" i="1"/>
  <c r="F30" i="1"/>
  <c r="E30" i="1"/>
  <c r="K30" i="1" s="1"/>
  <c r="D30" i="1"/>
  <c r="J30" i="1" s="1"/>
  <c r="C30" i="1"/>
  <c r="I30" i="1" s="1"/>
  <c r="H23" i="1"/>
  <c r="G23" i="1"/>
  <c r="F23" i="1"/>
  <c r="E23" i="1"/>
  <c r="K23" i="1" s="1"/>
  <c r="D23" i="1"/>
  <c r="C23" i="1"/>
  <c r="I23" i="1" s="1"/>
  <c r="H20" i="1"/>
  <c r="G20" i="1"/>
  <c r="F20" i="1"/>
  <c r="E20" i="1"/>
  <c r="K20" i="1" s="1"/>
  <c r="D20" i="1"/>
  <c r="C20" i="1"/>
  <c r="I20" i="1" s="1"/>
  <c r="H16" i="1"/>
  <c r="F16" i="1"/>
  <c r="E16" i="1"/>
  <c r="C16" i="1"/>
  <c r="H10" i="1"/>
  <c r="F10" i="1"/>
  <c r="E10" i="1"/>
  <c r="K10" i="1" s="1"/>
  <c r="C10" i="1"/>
  <c r="J20" i="1" l="1"/>
  <c r="J23" i="1"/>
  <c r="I51" i="1"/>
  <c r="I43" i="1"/>
  <c r="K39" i="1"/>
  <c r="K16" i="1"/>
  <c r="F24" i="1"/>
  <c r="I16" i="1"/>
  <c r="E24" i="2"/>
  <c r="K24" i="2" s="1"/>
  <c r="K14" i="2"/>
  <c r="C24" i="2"/>
  <c r="I24" i="2" s="1"/>
  <c r="I14" i="2"/>
  <c r="C24" i="1"/>
  <c r="I24" i="1" s="1"/>
  <c r="I10" i="1"/>
  <c r="D34" i="1"/>
  <c r="F34" i="1"/>
  <c r="H34" i="1"/>
  <c r="E24" i="1"/>
  <c r="H24" i="1"/>
  <c r="H52" i="1" s="1"/>
  <c r="G34" i="1"/>
  <c r="G52" i="1" s="1"/>
  <c r="J52" i="1" s="1"/>
  <c r="C34" i="1"/>
  <c r="E34" i="1"/>
  <c r="K34" i="1" s="1"/>
  <c r="J34" i="1" l="1"/>
  <c r="F52" i="1"/>
  <c r="K24" i="1"/>
  <c r="C52" i="1"/>
  <c r="I34" i="1"/>
  <c r="E52" i="1"/>
  <c r="K52" i="1" s="1"/>
  <c r="I52" i="1" l="1"/>
</calcChain>
</file>

<file path=xl/sharedStrings.xml><?xml version="1.0" encoding="utf-8"?>
<sst xmlns="http://schemas.openxmlformats.org/spreadsheetml/2006/main" count="96" uniqueCount="75">
  <si>
    <t>ESZKÖZÖK</t>
  </si>
  <si>
    <t>Előző időszak</t>
  </si>
  <si>
    <t>FORRÁSOK</t>
  </si>
  <si>
    <t>Megnevezés</t>
  </si>
  <si>
    <t>Módosítások +/-</t>
  </si>
  <si>
    <t>Tárgyi időszak</t>
  </si>
  <si>
    <t>G/I  Nemzeti vagyon induláskori értéke</t>
  </si>
  <si>
    <t>G/II Nemzeti vagyon változásai</t>
  </si>
  <si>
    <t>G/III Egyéb eszközök induláskori értéke és változásai</t>
  </si>
  <si>
    <t>G/IV Felhalmozott eredmény</t>
  </si>
  <si>
    <t>G/V Eszközök értékhelyesbítésének forrása</t>
  </si>
  <si>
    <t>G/VI Mérleg szerinti eredmény</t>
  </si>
  <si>
    <t>G) SAJÁT TŐKE (=G/I+…+G/VI) (=51=45+...+50)</t>
  </si>
  <si>
    <t>H/I Költségvetési évben esedékes kötelezettségek</t>
  </si>
  <si>
    <t>H/II Költségvetési évet követően esedékes kötelezettségek</t>
  </si>
  <si>
    <t>H/III Kötelezettség jellegű sajátos elszámolások</t>
  </si>
  <si>
    <t>H) KÖTELEZETTSÉGEK (=H/I+H/II+H/III) (55=52+53+54)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</si>
  <si>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</si>
  <si>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</si>
  <si>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</si>
  <si>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</si>
  <si>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 (60=57+...+59)</t>
  </si>
  <si>
    <t>FORRÁSOK ÖSSZESEN (=G+H+I+J) (=61=51+55+56+60)</t>
  </si>
  <si>
    <t>A/I/1 Vagyoni értékű jogok</t>
  </si>
  <si>
    <t>A/I/2 Szellemi termékek</t>
  </si>
  <si>
    <t>A/I/3 Immateriális javak értékhelyesbítése</t>
  </si>
  <si>
    <t>A/I  Immateriális javak (=A/I/1+A/I/2+A/I/3) (4=1+2+3)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</si>
  <si>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</si>
  <si>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</si>
  <si>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</si>
  <si>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</si>
  <si>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</si>
  <si>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(=A/II/1+...+A/II/5) (10=5+...+9)</t>
  </si>
  <si>
    <t xml:space="preserve">A/III/1 Tartós részesedések </t>
  </si>
  <si>
    <t>A/III/2 Tartós hitelviszonyt megtestesítő értékpapírok</t>
  </si>
  <si>
    <t>A/III/3 Befektetett pénzügyi eszközök értékhelyesbítése</t>
  </si>
  <si>
    <t>A/III Befektetett pénzügyi eszközök (=A/III/1+A/III/2+A/III/3) (14=11+12+13)</t>
  </si>
  <si>
    <t>A/IV/1 Koncesszióba, vagyonkezelésbe adott eszközök</t>
  </si>
  <si>
    <t>A/IV/2 Koncesszióba, vagyonkezelésbe adott eszközök értékhelyesbítése</t>
  </si>
  <si>
    <t>A/IV Koncesszióba, vagyonkezelésbe adott eszközök (=A/IV/1+A/IV/2) (17=15+16)</t>
  </si>
  <si>
    <t>A) NEMZETI VAGYONBA TARTOZÓ BEFEKTETETT ESZKÖZÖK (=A/I+A/II+A/III+A/IV) (18=4+10+14+17)</t>
  </si>
  <si>
    <t>B/I/1 Vásárolt készletek</t>
  </si>
  <si>
    <t>B/I/2 Átsorolt, követelés fejében átvett készletek</t>
  </si>
  <si>
    <t>B/I/3 Egyéb készletek</t>
  </si>
  <si>
    <t>B/I/4 Befejezetlen termelés, félkész termékek, késztermékek</t>
  </si>
  <si>
    <t>B/I/5 Növendék-, hízó és egyéb állatok</t>
  </si>
  <si>
    <t>B/I Készletek (=B/I/1+…+B/I/5) (24=19+...+23)</t>
  </si>
  <si>
    <t>B/II/1 Nem tartós részesedések</t>
  </si>
  <si>
    <t>B/II/2 Forgatási célú hitelviszonyt megtestesítő értékpapírok</t>
  </si>
  <si>
    <t>B/II Értékpapírok (=B/II/1+B/II/2) (27=25+26)</t>
  </si>
  <si>
    <t>B) NEMZETI VAGYONBA TARTOZÓ FORGÓESZKÖZÖK (= B/I+B/II) (28=24+27)</t>
  </si>
  <si>
    <t>C/I Lekötött bankbetétek</t>
  </si>
  <si>
    <t>C/II Pénztárak, csekkek, betétkönyvek</t>
  </si>
  <si>
    <t>C/III Forintszámlák</t>
  </si>
  <si>
    <t>C/IV Devizaszámlák</t>
  </si>
  <si>
    <t>C) PÉNZESZKÖZÖK (=C/I+…+C/IV) (34=29+...+32)</t>
  </si>
  <si>
    <t>D/I Költségvetési évben esedékes követelések</t>
  </si>
  <si>
    <t>D/II Költségvetési évet követően esedékes követelések</t>
  </si>
  <si>
    <t>D/III Követelés jellegű sajátos elszámolások</t>
  </si>
  <si>
    <t>D) KÖVETELÉSEK (=D/I+D/II+D/III) (38=35+36+37)</t>
  </si>
  <si>
    <t>E/1 Előzetesen felszámított áfa elszámolása</t>
  </si>
  <si>
    <t>E/II Fizetendő áfa elszámolása</t>
  </si>
  <si>
    <t>E/III Egyéb sajátos eszközodali elszámolások</t>
  </si>
  <si>
    <t>E) EGYÉB SAJÁTOS ESZKÖZOLDALI ELSZÁMOLÁSOK</t>
  </si>
  <si>
    <t>F/1  Eredményszemléletű bevételek aktív időbeli elhatárolása</t>
  </si>
  <si>
    <t>F/2  Költségek, ráfordítások aktív időbeli elhatárolása</t>
  </si>
  <si>
    <t>F/3 Halasztott ráfordítások</t>
  </si>
  <si>
    <t>F) AKTÍV IDŐBELI ELHATÁROLÁSOK (=F/1+F/2+F/3) (43=40+...+43)</t>
  </si>
  <si>
    <t>ESZKÖZÖK ÖSSZESEN (=A+B+C+D+E+F) (44=18+28+34+38+39+43)</t>
  </si>
  <si>
    <t>Mezőhéki Óvoda</t>
  </si>
  <si>
    <t>Mezőhék Község Önkormányzata</t>
  </si>
  <si>
    <t>Községi Összesen</t>
  </si>
  <si>
    <t>Ft.</t>
  </si>
  <si>
    <t>Mezőhék Község Önkormányzata
2016. ÉVI ÖSSZEVONT VAGYONMÉRLEGE</t>
  </si>
  <si>
    <t>16. sz. melléklet 6/2017.(V.30.)önkormányzati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</si>
</sst>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7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4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5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Fill="1" applyBorder="1" applyAlignment="1">
      <alignment horizontal="right"/>
    </xf>
    <xf numFmtId="0" fontId="3" fillId="0" borderId="0" xfId="1" applyFont="1" applyFill="1"/>
    <xf numFmtId="0" fontId="9" fillId="0" borderId="1" xfId="2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9" fillId="0" borderId="1" xfId="1" applyNumberFormat="1" applyFont="1" applyBorder="1" applyAlignment="1">
      <alignment horizontal="right" vertical="center" wrapText="1"/>
    </xf>
    <xf numFmtId="0" fontId="12" fillId="0" borderId="1" xfId="2" applyFont="1" applyFill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right" vertical="center" wrapText="1"/>
    </xf>
    <xf numFmtId="164" fontId="9" fillId="0" borderId="3" xfId="1" applyNumberFormat="1" applyFont="1" applyBorder="1" applyAlignment="1">
      <alignment horizontal="right" vertical="center" wrapText="1"/>
    </xf>
    <xf numFmtId="164" fontId="8" fillId="0" borderId="0" xfId="1" applyNumberFormat="1" applyFont="1" applyFill="1" applyBorder="1" applyAlignment="1">
      <alignment horizontal="right" vertical="center" wrapText="1"/>
    </xf>
    <xf numFmtId="0" fontId="12" fillId="0" borderId="10" xfId="2" applyFont="1" applyFill="1" applyBorder="1" applyAlignment="1">
      <alignment horizontal="center" vertical="center" wrapText="1"/>
    </xf>
    <xf numFmtId="0" fontId="12" fillId="0" borderId="11" xfId="2" applyFont="1" applyFill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right" vertical="center" wrapText="1"/>
    </xf>
    <xf numFmtId="164" fontId="2" fillId="0" borderId="11" xfId="1" applyNumberFormat="1" applyFont="1" applyBorder="1" applyAlignment="1">
      <alignment horizontal="right" vertical="center" wrapText="1"/>
    </xf>
    <xf numFmtId="164" fontId="9" fillId="0" borderId="10" xfId="1" applyNumberFormat="1" applyFont="1" applyBorder="1" applyAlignment="1">
      <alignment horizontal="right" vertical="center" wrapText="1"/>
    </xf>
    <xf numFmtId="164" fontId="9" fillId="0" borderId="11" xfId="1" applyNumberFormat="1" applyFont="1" applyBorder="1" applyAlignment="1">
      <alignment horizontal="right" vertical="center" wrapText="1"/>
    </xf>
    <xf numFmtId="164" fontId="9" fillId="2" borderId="12" xfId="1" applyNumberFormat="1" applyFont="1" applyFill="1" applyBorder="1" applyAlignment="1">
      <alignment horizontal="right" vertical="center" wrapText="1"/>
    </xf>
    <xf numFmtId="164" fontId="9" fillId="2" borderId="13" xfId="1" applyNumberFormat="1" applyFont="1" applyFill="1" applyBorder="1" applyAlignment="1">
      <alignment horizontal="right" vertical="center" wrapText="1"/>
    </xf>
    <xf numFmtId="164" fontId="9" fillId="2" borderId="14" xfId="1" applyNumberFormat="1" applyFont="1" applyFill="1" applyBorder="1" applyAlignment="1">
      <alignment horizontal="right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164" fontId="9" fillId="0" borderId="12" xfId="1" applyNumberFormat="1" applyFont="1" applyBorder="1" applyAlignment="1">
      <alignment horizontal="right" vertical="center" wrapText="1"/>
    </xf>
    <xf numFmtId="164" fontId="9" fillId="0" borderId="13" xfId="1" applyNumberFormat="1" applyFont="1" applyBorder="1" applyAlignment="1">
      <alignment horizontal="right" vertical="center" wrapText="1"/>
    </xf>
    <xf numFmtId="164" fontId="9" fillId="0" borderId="14" xfId="1" applyNumberFormat="1" applyFont="1" applyBorder="1" applyAlignment="1">
      <alignment horizontal="right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10" fillId="0" borderId="10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left" vertical="center" wrapText="1"/>
    </xf>
    <xf numFmtId="0" fontId="10" fillId="2" borderId="12" xfId="1" applyFont="1" applyFill="1" applyBorder="1" applyAlignment="1">
      <alignment horizontal="left" vertical="center" wrapText="1"/>
    </xf>
    <xf numFmtId="0" fontId="10" fillId="2" borderId="14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right"/>
    </xf>
    <xf numFmtId="0" fontId="11" fillId="0" borderId="10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0" fontId="3" fillId="0" borderId="4" xfId="2" applyFont="1" applyFill="1" applyBorder="1" applyAlignment="1">
      <alignment horizontal="right"/>
    </xf>
    <xf numFmtId="0" fontId="9" fillId="2" borderId="6" xfId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/>
    </xf>
    <xf numFmtId="0" fontId="9" fillId="0" borderId="9" xfId="2" applyFont="1" applyFill="1" applyBorder="1" applyAlignment="1">
      <alignment horizontal="center" vertical="center"/>
    </xf>
    <xf numFmtId="0" fontId="5" fillId="0" borderId="0" xfId="2" applyFont="1" applyFill="1" applyBorder="1" applyAlignment="1" applyProtection="1">
      <alignment horizontal="center" vertical="center" wrapText="1"/>
      <protection locked="0"/>
    </xf>
    <xf numFmtId="0" fontId="8" fillId="2" borderId="15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</cellXfs>
  <cellStyles count="3">
    <cellStyle name="Normál" xfId="0" builtinId="0"/>
    <cellStyle name="Normál 2 2" xfId="1"/>
    <cellStyle name="Normál 7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sqref="A1:K1"/>
    </sheetView>
  </sheetViews>
  <sheetFormatPr defaultRowHeight="12.75" x14ac:dyDescent="0.2"/>
  <cols>
    <col min="1" max="1" width="4.85546875" style="1" customWidth="1"/>
    <col min="2" max="2" width="39.85546875" style="2" customWidth="1"/>
    <col min="3" max="3" width="11.42578125" style="2" customWidth="1"/>
    <col min="4" max="4" width="6.5703125" style="2" customWidth="1"/>
    <col min="5" max="5" width="11.28515625" style="2" customWidth="1"/>
    <col min="6" max="6" width="10.42578125" style="2" customWidth="1"/>
    <col min="7" max="7" width="6.5703125" style="2" customWidth="1"/>
    <col min="8" max="8" width="10.7109375" style="2" customWidth="1"/>
    <col min="9" max="9" width="11.28515625" style="2" customWidth="1"/>
    <col min="10" max="10" width="5" style="2" customWidth="1"/>
    <col min="11" max="11" width="11.140625" style="2" customWidth="1"/>
    <col min="12" max="253" width="8.85546875" style="2"/>
    <col min="254" max="254" width="6.5703125" style="2" customWidth="1"/>
    <col min="255" max="255" width="89.7109375" style="2" customWidth="1"/>
    <col min="256" max="256" width="13" style="2" customWidth="1"/>
    <col min="257" max="257" width="13.28515625" style="2" customWidth="1"/>
    <col min="258" max="258" width="14" style="2" customWidth="1"/>
    <col min="259" max="509" width="8.85546875" style="2"/>
    <col min="510" max="510" width="6.5703125" style="2" customWidth="1"/>
    <col min="511" max="511" width="89.7109375" style="2" customWidth="1"/>
    <col min="512" max="512" width="13" style="2" customWidth="1"/>
    <col min="513" max="513" width="13.28515625" style="2" customWidth="1"/>
    <col min="514" max="514" width="14" style="2" customWidth="1"/>
    <col min="515" max="765" width="8.85546875" style="2"/>
    <col min="766" max="766" width="6.5703125" style="2" customWidth="1"/>
    <col min="767" max="767" width="89.7109375" style="2" customWidth="1"/>
    <col min="768" max="768" width="13" style="2" customWidth="1"/>
    <col min="769" max="769" width="13.28515625" style="2" customWidth="1"/>
    <col min="770" max="770" width="14" style="2" customWidth="1"/>
    <col min="771" max="1021" width="8.85546875" style="2"/>
    <col min="1022" max="1022" width="6.5703125" style="2" customWidth="1"/>
    <col min="1023" max="1023" width="89.7109375" style="2" customWidth="1"/>
    <col min="1024" max="1024" width="13" style="2" customWidth="1"/>
    <col min="1025" max="1025" width="13.28515625" style="2" customWidth="1"/>
    <col min="1026" max="1026" width="14" style="2" customWidth="1"/>
    <col min="1027" max="1277" width="8.85546875" style="2"/>
    <col min="1278" max="1278" width="6.5703125" style="2" customWidth="1"/>
    <col min="1279" max="1279" width="89.7109375" style="2" customWidth="1"/>
    <col min="1280" max="1280" width="13" style="2" customWidth="1"/>
    <col min="1281" max="1281" width="13.28515625" style="2" customWidth="1"/>
    <col min="1282" max="1282" width="14" style="2" customWidth="1"/>
    <col min="1283" max="1533" width="8.85546875" style="2"/>
    <col min="1534" max="1534" width="6.5703125" style="2" customWidth="1"/>
    <col min="1535" max="1535" width="89.7109375" style="2" customWidth="1"/>
    <col min="1536" max="1536" width="13" style="2" customWidth="1"/>
    <col min="1537" max="1537" width="13.28515625" style="2" customWidth="1"/>
    <col min="1538" max="1538" width="14" style="2" customWidth="1"/>
    <col min="1539" max="1789" width="8.85546875" style="2"/>
    <col min="1790" max="1790" width="6.5703125" style="2" customWidth="1"/>
    <col min="1791" max="1791" width="89.7109375" style="2" customWidth="1"/>
    <col min="1792" max="1792" width="13" style="2" customWidth="1"/>
    <col min="1793" max="1793" width="13.28515625" style="2" customWidth="1"/>
    <col min="1794" max="1794" width="14" style="2" customWidth="1"/>
    <col min="1795" max="2045" width="8.85546875" style="2"/>
    <col min="2046" max="2046" width="6.5703125" style="2" customWidth="1"/>
    <col min="2047" max="2047" width="89.7109375" style="2" customWidth="1"/>
    <col min="2048" max="2048" width="13" style="2" customWidth="1"/>
    <col min="2049" max="2049" width="13.28515625" style="2" customWidth="1"/>
    <col min="2050" max="2050" width="14" style="2" customWidth="1"/>
    <col min="2051" max="2301" width="8.85546875" style="2"/>
    <col min="2302" max="2302" width="6.5703125" style="2" customWidth="1"/>
    <col min="2303" max="2303" width="89.7109375" style="2" customWidth="1"/>
    <col min="2304" max="2304" width="13" style="2" customWidth="1"/>
    <col min="2305" max="2305" width="13.28515625" style="2" customWidth="1"/>
    <col min="2306" max="2306" width="14" style="2" customWidth="1"/>
    <col min="2307" max="2557" width="8.85546875" style="2"/>
    <col min="2558" max="2558" width="6.5703125" style="2" customWidth="1"/>
    <col min="2559" max="2559" width="89.7109375" style="2" customWidth="1"/>
    <col min="2560" max="2560" width="13" style="2" customWidth="1"/>
    <col min="2561" max="2561" width="13.28515625" style="2" customWidth="1"/>
    <col min="2562" max="2562" width="14" style="2" customWidth="1"/>
    <col min="2563" max="2813" width="8.85546875" style="2"/>
    <col min="2814" max="2814" width="6.5703125" style="2" customWidth="1"/>
    <col min="2815" max="2815" width="89.7109375" style="2" customWidth="1"/>
    <col min="2816" max="2816" width="13" style="2" customWidth="1"/>
    <col min="2817" max="2817" width="13.28515625" style="2" customWidth="1"/>
    <col min="2818" max="2818" width="14" style="2" customWidth="1"/>
    <col min="2819" max="3069" width="8.85546875" style="2"/>
    <col min="3070" max="3070" width="6.5703125" style="2" customWidth="1"/>
    <col min="3071" max="3071" width="89.7109375" style="2" customWidth="1"/>
    <col min="3072" max="3072" width="13" style="2" customWidth="1"/>
    <col min="3073" max="3073" width="13.28515625" style="2" customWidth="1"/>
    <col min="3074" max="3074" width="14" style="2" customWidth="1"/>
    <col min="3075" max="3325" width="8.85546875" style="2"/>
    <col min="3326" max="3326" width="6.5703125" style="2" customWidth="1"/>
    <col min="3327" max="3327" width="89.7109375" style="2" customWidth="1"/>
    <col min="3328" max="3328" width="13" style="2" customWidth="1"/>
    <col min="3329" max="3329" width="13.28515625" style="2" customWidth="1"/>
    <col min="3330" max="3330" width="14" style="2" customWidth="1"/>
    <col min="3331" max="3581" width="8.85546875" style="2"/>
    <col min="3582" max="3582" width="6.5703125" style="2" customWidth="1"/>
    <col min="3583" max="3583" width="89.7109375" style="2" customWidth="1"/>
    <col min="3584" max="3584" width="13" style="2" customWidth="1"/>
    <col min="3585" max="3585" width="13.28515625" style="2" customWidth="1"/>
    <col min="3586" max="3586" width="14" style="2" customWidth="1"/>
    <col min="3587" max="3837" width="8.85546875" style="2"/>
    <col min="3838" max="3838" width="6.5703125" style="2" customWidth="1"/>
    <col min="3839" max="3839" width="89.7109375" style="2" customWidth="1"/>
    <col min="3840" max="3840" width="13" style="2" customWidth="1"/>
    <col min="3841" max="3841" width="13.28515625" style="2" customWidth="1"/>
    <col min="3842" max="3842" width="14" style="2" customWidth="1"/>
    <col min="3843" max="4093" width="8.85546875" style="2"/>
    <col min="4094" max="4094" width="6.5703125" style="2" customWidth="1"/>
    <col min="4095" max="4095" width="89.7109375" style="2" customWidth="1"/>
    <col min="4096" max="4096" width="13" style="2" customWidth="1"/>
    <col min="4097" max="4097" width="13.28515625" style="2" customWidth="1"/>
    <col min="4098" max="4098" width="14" style="2" customWidth="1"/>
    <col min="4099" max="4349" width="8.85546875" style="2"/>
    <col min="4350" max="4350" width="6.5703125" style="2" customWidth="1"/>
    <col min="4351" max="4351" width="89.7109375" style="2" customWidth="1"/>
    <col min="4352" max="4352" width="13" style="2" customWidth="1"/>
    <col min="4353" max="4353" width="13.28515625" style="2" customWidth="1"/>
    <col min="4354" max="4354" width="14" style="2" customWidth="1"/>
    <col min="4355" max="4605" width="8.85546875" style="2"/>
    <col min="4606" max="4606" width="6.5703125" style="2" customWidth="1"/>
    <col min="4607" max="4607" width="89.7109375" style="2" customWidth="1"/>
    <col min="4608" max="4608" width="13" style="2" customWidth="1"/>
    <col min="4609" max="4609" width="13.28515625" style="2" customWidth="1"/>
    <col min="4610" max="4610" width="14" style="2" customWidth="1"/>
    <col min="4611" max="4861" width="8.85546875" style="2"/>
    <col min="4862" max="4862" width="6.5703125" style="2" customWidth="1"/>
    <col min="4863" max="4863" width="89.7109375" style="2" customWidth="1"/>
    <col min="4864" max="4864" width="13" style="2" customWidth="1"/>
    <col min="4865" max="4865" width="13.28515625" style="2" customWidth="1"/>
    <col min="4866" max="4866" width="14" style="2" customWidth="1"/>
    <col min="4867" max="5117" width="8.85546875" style="2"/>
    <col min="5118" max="5118" width="6.5703125" style="2" customWidth="1"/>
    <col min="5119" max="5119" width="89.7109375" style="2" customWidth="1"/>
    <col min="5120" max="5120" width="13" style="2" customWidth="1"/>
    <col min="5121" max="5121" width="13.28515625" style="2" customWidth="1"/>
    <col min="5122" max="5122" width="14" style="2" customWidth="1"/>
    <col min="5123" max="5373" width="8.85546875" style="2"/>
    <col min="5374" max="5374" width="6.5703125" style="2" customWidth="1"/>
    <col min="5375" max="5375" width="89.7109375" style="2" customWidth="1"/>
    <col min="5376" max="5376" width="13" style="2" customWidth="1"/>
    <col min="5377" max="5377" width="13.28515625" style="2" customWidth="1"/>
    <col min="5378" max="5378" width="14" style="2" customWidth="1"/>
    <col min="5379" max="5629" width="8.85546875" style="2"/>
    <col min="5630" max="5630" width="6.5703125" style="2" customWidth="1"/>
    <col min="5631" max="5631" width="89.7109375" style="2" customWidth="1"/>
    <col min="5632" max="5632" width="13" style="2" customWidth="1"/>
    <col min="5633" max="5633" width="13.28515625" style="2" customWidth="1"/>
    <col min="5634" max="5634" width="14" style="2" customWidth="1"/>
    <col min="5635" max="5885" width="8.85546875" style="2"/>
    <col min="5886" max="5886" width="6.5703125" style="2" customWidth="1"/>
    <col min="5887" max="5887" width="89.7109375" style="2" customWidth="1"/>
    <col min="5888" max="5888" width="13" style="2" customWidth="1"/>
    <col min="5889" max="5889" width="13.28515625" style="2" customWidth="1"/>
    <col min="5890" max="5890" width="14" style="2" customWidth="1"/>
    <col min="5891" max="6141" width="8.85546875" style="2"/>
    <col min="6142" max="6142" width="6.5703125" style="2" customWidth="1"/>
    <col min="6143" max="6143" width="89.7109375" style="2" customWidth="1"/>
    <col min="6144" max="6144" width="13" style="2" customWidth="1"/>
    <col min="6145" max="6145" width="13.28515625" style="2" customWidth="1"/>
    <col min="6146" max="6146" width="14" style="2" customWidth="1"/>
    <col min="6147" max="6397" width="8.85546875" style="2"/>
    <col min="6398" max="6398" width="6.5703125" style="2" customWidth="1"/>
    <col min="6399" max="6399" width="89.7109375" style="2" customWidth="1"/>
    <col min="6400" max="6400" width="13" style="2" customWidth="1"/>
    <col min="6401" max="6401" width="13.28515625" style="2" customWidth="1"/>
    <col min="6402" max="6402" width="14" style="2" customWidth="1"/>
    <col min="6403" max="6653" width="8.85546875" style="2"/>
    <col min="6654" max="6654" width="6.5703125" style="2" customWidth="1"/>
    <col min="6655" max="6655" width="89.7109375" style="2" customWidth="1"/>
    <col min="6656" max="6656" width="13" style="2" customWidth="1"/>
    <col min="6657" max="6657" width="13.28515625" style="2" customWidth="1"/>
    <col min="6658" max="6658" width="14" style="2" customWidth="1"/>
    <col min="6659" max="6909" width="8.85546875" style="2"/>
    <col min="6910" max="6910" width="6.5703125" style="2" customWidth="1"/>
    <col min="6911" max="6911" width="89.7109375" style="2" customWidth="1"/>
    <col min="6912" max="6912" width="13" style="2" customWidth="1"/>
    <col min="6913" max="6913" width="13.28515625" style="2" customWidth="1"/>
    <col min="6914" max="6914" width="14" style="2" customWidth="1"/>
    <col min="6915" max="7165" width="8.85546875" style="2"/>
    <col min="7166" max="7166" width="6.5703125" style="2" customWidth="1"/>
    <col min="7167" max="7167" width="89.7109375" style="2" customWidth="1"/>
    <col min="7168" max="7168" width="13" style="2" customWidth="1"/>
    <col min="7169" max="7169" width="13.28515625" style="2" customWidth="1"/>
    <col min="7170" max="7170" width="14" style="2" customWidth="1"/>
    <col min="7171" max="7421" width="8.85546875" style="2"/>
    <col min="7422" max="7422" width="6.5703125" style="2" customWidth="1"/>
    <col min="7423" max="7423" width="89.7109375" style="2" customWidth="1"/>
    <col min="7424" max="7424" width="13" style="2" customWidth="1"/>
    <col min="7425" max="7425" width="13.28515625" style="2" customWidth="1"/>
    <col min="7426" max="7426" width="14" style="2" customWidth="1"/>
    <col min="7427" max="7677" width="8.85546875" style="2"/>
    <col min="7678" max="7678" width="6.5703125" style="2" customWidth="1"/>
    <col min="7679" max="7679" width="89.7109375" style="2" customWidth="1"/>
    <col min="7680" max="7680" width="13" style="2" customWidth="1"/>
    <col min="7681" max="7681" width="13.28515625" style="2" customWidth="1"/>
    <col min="7682" max="7682" width="14" style="2" customWidth="1"/>
    <col min="7683" max="7933" width="8.85546875" style="2"/>
    <col min="7934" max="7934" width="6.5703125" style="2" customWidth="1"/>
    <col min="7935" max="7935" width="89.7109375" style="2" customWidth="1"/>
    <col min="7936" max="7936" width="13" style="2" customWidth="1"/>
    <col min="7937" max="7937" width="13.28515625" style="2" customWidth="1"/>
    <col min="7938" max="7938" width="14" style="2" customWidth="1"/>
    <col min="7939" max="8189" width="8.85546875" style="2"/>
    <col min="8190" max="8190" width="6.5703125" style="2" customWidth="1"/>
    <col min="8191" max="8191" width="89.7109375" style="2" customWidth="1"/>
    <col min="8192" max="8192" width="13" style="2" customWidth="1"/>
    <col min="8193" max="8193" width="13.28515625" style="2" customWidth="1"/>
    <col min="8194" max="8194" width="14" style="2" customWidth="1"/>
    <col min="8195" max="8445" width="8.85546875" style="2"/>
    <col min="8446" max="8446" width="6.5703125" style="2" customWidth="1"/>
    <col min="8447" max="8447" width="89.7109375" style="2" customWidth="1"/>
    <col min="8448" max="8448" width="13" style="2" customWidth="1"/>
    <col min="8449" max="8449" width="13.28515625" style="2" customWidth="1"/>
    <col min="8450" max="8450" width="14" style="2" customWidth="1"/>
    <col min="8451" max="8701" width="8.85546875" style="2"/>
    <col min="8702" max="8702" width="6.5703125" style="2" customWidth="1"/>
    <col min="8703" max="8703" width="89.7109375" style="2" customWidth="1"/>
    <col min="8704" max="8704" width="13" style="2" customWidth="1"/>
    <col min="8705" max="8705" width="13.28515625" style="2" customWidth="1"/>
    <col min="8706" max="8706" width="14" style="2" customWidth="1"/>
    <col min="8707" max="8957" width="8.85546875" style="2"/>
    <col min="8958" max="8958" width="6.5703125" style="2" customWidth="1"/>
    <col min="8959" max="8959" width="89.7109375" style="2" customWidth="1"/>
    <col min="8960" max="8960" width="13" style="2" customWidth="1"/>
    <col min="8961" max="8961" width="13.28515625" style="2" customWidth="1"/>
    <col min="8962" max="8962" width="14" style="2" customWidth="1"/>
    <col min="8963" max="9213" width="8.85546875" style="2"/>
    <col min="9214" max="9214" width="6.5703125" style="2" customWidth="1"/>
    <col min="9215" max="9215" width="89.7109375" style="2" customWidth="1"/>
    <col min="9216" max="9216" width="13" style="2" customWidth="1"/>
    <col min="9217" max="9217" width="13.28515625" style="2" customWidth="1"/>
    <col min="9218" max="9218" width="14" style="2" customWidth="1"/>
    <col min="9219" max="9469" width="8.85546875" style="2"/>
    <col min="9470" max="9470" width="6.5703125" style="2" customWidth="1"/>
    <col min="9471" max="9471" width="89.7109375" style="2" customWidth="1"/>
    <col min="9472" max="9472" width="13" style="2" customWidth="1"/>
    <col min="9473" max="9473" width="13.28515625" style="2" customWidth="1"/>
    <col min="9474" max="9474" width="14" style="2" customWidth="1"/>
    <col min="9475" max="9725" width="8.85546875" style="2"/>
    <col min="9726" max="9726" width="6.5703125" style="2" customWidth="1"/>
    <col min="9727" max="9727" width="89.7109375" style="2" customWidth="1"/>
    <col min="9728" max="9728" width="13" style="2" customWidth="1"/>
    <col min="9729" max="9729" width="13.28515625" style="2" customWidth="1"/>
    <col min="9730" max="9730" width="14" style="2" customWidth="1"/>
    <col min="9731" max="9981" width="8.85546875" style="2"/>
    <col min="9982" max="9982" width="6.5703125" style="2" customWidth="1"/>
    <col min="9983" max="9983" width="89.7109375" style="2" customWidth="1"/>
    <col min="9984" max="9984" width="13" style="2" customWidth="1"/>
    <col min="9985" max="9985" width="13.28515625" style="2" customWidth="1"/>
    <col min="9986" max="9986" width="14" style="2" customWidth="1"/>
    <col min="9987" max="10237" width="8.85546875" style="2"/>
    <col min="10238" max="10238" width="6.5703125" style="2" customWidth="1"/>
    <col min="10239" max="10239" width="89.7109375" style="2" customWidth="1"/>
    <col min="10240" max="10240" width="13" style="2" customWidth="1"/>
    <col min="10241" max="10241" width="13.28515625" style="2" customWidth="1"/>
    <col min="10242" max="10242" width="14" style="2" customWidth="1"/>
    <col min="10243" max="10493" width="8.85546875" style="2"/>
    <col min="10494" max="10494" width="6.5703125" style="2" customWidth="1"/>
    <col min="10495" max="10495" width="89.7109375" style="2" customWidth="1"/>
    <col min="10496" max="10496" width="13" style="2" customWidth="1"/>
    <col min="10497" max="10497" width="13.28515625" style="2" customWidth="1"/>
    <col min="10498" max="10498" width="14" style="2" customWidth="1"/>
    <col min="10499" max="10749" width="8.85546875" style="2"/>
    <col min="10750" max="10750" width="6.5703125" style="2" customWidth="1"/>
    <col min="10751" max="10751" width="89.7109375" style="2" customWidth="1"/>
    <col min="10752" max="10752" width="13" style="2" customWidth="1"/>
    <col min="10753" max="10753" width="13.28515625" style="2" customWidth="1"/>
    <col min="10754" max="10754" width="14" style="2" customWidth="1"/>
    <col min="10755" max="11005" width="8.85546875" style="2"/>
    <col min="11006" max="11006" width="6.5703125" style="2" customWidth="1"/>
    <col min="11007" max="11007" width="89.7109375" style="2" customWidth="1"/>
    <col min="11008" max="11008" width="13" style="2" customWidth="1"/>
    <col min="11009" max="11009" width="13.28515625" style="2" customWidth="1"/>
    <col min="11010" max="11010" width="14" style="2" customWidth="1"/>
    <col min="11011" max="11261" width="8.85546875" style="2"/>
    <col min="11262" max="11262" width="6.5703125" style="2" customWidth="1"/>
    <col min="11263" max="11263" width="89.7109375" style="2" customWidth="1"/>
    <col min="11264" max="11264" width="13" style="2" customWidth="1"/>
    <col min="11265" max="11265" width="13.28515625" style="2" customWidth="1"/>
    <col min="11266" max="11266" width="14" style="2" customWidth="1"/>
    <col min="11267" max="11517" width="8.85546875" style="2"/>
    <col min="11518" max="11518" width="6.5703125" style="2" customWidth="1"/>
    <col min="11519" max="11519" width="89.7109375" style="2" customWidth="1"/>
    <col min="11520" max="11520" width="13" style="2" customWidth="1"/>
    <col min="11521" max="11521" width="13.28515625" style="2" customWidth="1"/>
    <col min="11522" max="11522" width="14" style="2" customWidth="1"/>
    <col min="11523" max="11773" width="8.85546875" style="2"/>
    <col min="11774" max="11774" width="6.5703125" style="2" customWidth="1"/>
    <col min="11775" max="11775" width="89.7109375" style="2" customWidth="1"/>
    <col min="11776" max="11776" width="13" style="2" customWidth="1"/>
    <col min="11777" max="11777" width="13.28515625" style="2" customWidth="1"/>
    <col min="11778" max="11778" width="14" style="2" customWidth="1"/>
    <col min="11779" max="12029" width="8.85546875" style="2"/>
    <col min="12030" max="12030" width="6.5703125" style="2" customWidth="1"/>
    <col min="12031" max="12031" width="89.7109375" style="2" customWidth="1"/>
    <col min="12032" max="12032" width="13" style="2" customWidth="1"/>
    <col min="12033" max="12033" width="13.28515625" style="2" customWidth="1"/>
    <col min="12034" max="12034" width="14" style="2" customWidth="1"/>
    <col min="12035" max="12285" width="8.85546875" style="2"/>
    <col min="12286" max="12286" width="6.5703125" style="2" customWidth="1"/>
    <col min="12287" max="12287" width="89.7109375" style="2" customWidth="1"/>
    <col min="12288" max="12288" width="13" style="2" customWidth="1"/>
    <col min="12289" max="12289" width="13.28515625" style="2" customWidth="1"/>
    <col min="12290" max="12290" width="14" style="2" customWidth="1"/>
    <col min="12291" max="12541" width="8.85546875" style="2"/>
    <col min="12542" max="12542" width="6.5703125" style="2" customWidth="1"/>
    <col min="12543" max="12543" width="89.7109375" style="2" customWidth="1"/>
    <col min="12544" max="12544" width="13" style="2" customWidth="1"/>
    <col min="12545" max="12545" width="13.28515625" style="2" customWidth="1"/>
    <col min="12546" max="12546" width="14" style="2" customWidth="1"/>
    <col min="12547" max="12797" width="8.85546875" style="2"/>
    <col min="12798" max="12798" width="6.5703125" style="2" customWidth="1"/>
    <col min="12799" max="12799" width="89.7109375" style="2" customWidth="1"/>
    <col min="12800" max="12800" width="13" style="2" customWidth="1"/>
    <col min="12801" max="12801" width="13.28515625" style="2" customWidth="1"/>
    <col min="12802" max="12802" width="14" style="2" customWidth="1"/>
    <col min="12803" max="13053" width="8.85546875" style="2"/>
    <col min="13054" max="13054" width="6.5703125" style="2" customWidth="1"/>
    <col min="13055" max="13055" width="89.7109375" style="2" customWidth="1"/>
    <col min="13056" max="13056" width="13" style="2" customWidth="1"/>
    <col min="13057" max="13057" width="13.28515625" style="2" customWidth="1"/>
    <col min="13058" max="13058" width="14" style="2" customWidth="1"/>
    <col min="13059" max="13309" width="8.85546875" style="2"/>
    <col min="13310" max="13310" width="6.5703125" style="2" customWidth="1"/>
    <col min="13311" max="13311" width="89.7109375" style="2" customWidth="1"/>
    <col min="13312" max="13312" width="13" style="2" customWidth="1"/>
    <col min="13313" max="13313" width="13.28515625" style="2" customWidth="1"/>
    <col min="13314" max="13314" width="14" style="2" customWidth="1"/>
    <col min="13315" max="13565" width="8.85546875" style="2"/>
    <col min="13566" max="13566" width="6.5703125" style="2" customWidth="1"/>
    <col min="13567" max="13567" width="89.7109375" style="2" customWidth="1"/>
    <col min="13568" max="13568" width="13" style="2" customWidth="1"/>
    <col min="13569" max="13569" width="13.28515625" style="2" customWidth="1"/>
    <col min="13570" max="13570" width="14" style="2" customWidth="1"/>
    <col min="13571" max="13821" width="8.85546875" style="2"/>
    <col min="13822" max="13822" width="6.5703125" style="2" customWidth="1"/>
    <col min="13823" max="13823" width="89.7109375" style="2" customWidth="1"/>
    <col min="13824" max="13824" width="13" style="2" customWidth="1"/>
    <col min="13825" max="13825" width="13.28515625" style="2" customWidth="1"/>
    <col min="13826" max="13826" width="14" style="2" customWidth="1"/>
    <col min="13827" max="14077" width="8.85546875" style="2"/>
    <col min="14078" max="14078" width="6.5703125" style="2" customWidth="1"/>
    <col min="14079" max="14079" width="89.7109375" style="2" customWidth="1"/>
    <col min="14080" max="14080" width="13" style="2" customWidth="1"/>
    <col min="14081" max="14081" width="13.28515625" style="2" customWidth="1"/>
    <col min="14082" max="14082" width="14" style="2" customWidth="1"/>
    <col min="14083" max="14333" width="8.85546875" style="2"/>
    <col min="14334" max="14334" width="6.5703125" style="2" customWidth="1"/>
    <col min="14335" max="14335" width="89.7109375" style="2" customWidth="1"/>
    <col min="14336" max="14336" width="13" style="2" customWidth="1"/>
    <col min="14337" max="14337" width="13.28515625" style="2" customWidth="1"/>
    <col min="14338" max="14338" width="14" style="2" customWidth="1"/>
    <col min="14339" max="14589" width="8.85546875" style="2"/>
    <col min="14590" max="14590" width="6.5703125" style="2" customWidth="1"/>
    <col min="14591" max="14591" width="89.7109375" style="2" customWidth="1"/>
    <col min="14592" max="14592" width="13" style="2" customWidth="1"/>
    <col min="14593" max="14593" width="13.28515625" style="2" customWidth="1"/>
    <col min="14594" max="14594" width="14" style="2" customWidth="1"/>
    <col min="14595" max="14845" width="8.85546875" style="2"/>
    <col min="14846" max="14846" width="6.5703125" style="2" customWidth="1"/>
    <col min="14847" max="14847" width="89.7109375" style="2" customWidth="1"/>
    <col min="14848" max="14848" width="13" style="2" customWidth="1"/>
    <col min="14849" max="14849" width="13.28515625" style="2" customWidth="1"/>
    <col min="14850" max="14850" width="14" style="2" customWidth="1"/>
    <col min="14851" max="15101" width="8.85546875" style="2"/>
    <col min="15102" max="15102" width="6.5703125" style="2" customWidth="1"/>
    <col min="15103" max="15103" width="89.7109375" style="2" customWidth="1"/>
    <col min="15104" max="15104" width="13" style="2" customWidth="1"/>
    <col min="15105" max="15105" width="13.28515625" style="2" customWidth="1"/>
    <col min="15106" max="15106" width="14" style="2" customWidth="1"/>
    <col min="15107" max="15357" width="8.85546875" style="2"/>
    <col min="15358" max="15358" width="6.5703125" style="2" customWidth="1"/>
    <col min="15359" max="15359" width="89.7109375" style="2" customWidth="1"/>
    <col min="15360" max="15360" width="13" style="2" customWidth="1"/>
    <col min="15361" max="15361" width="13.28515625" style="2" customWidth="1"/>
    <col min="15362" max="15362" width="14" style="2" customWidth="1"/>
    <col min="15363" max="15613" width="8.85546875" style="2"/>
    <col min="15614" max="15614" width="6.5703125" style="2" customWidth="1"/>
    <col min="15615" max="15615" width="89.7109375" style="2" customWidth="1"/>
    <col min="15616" max="15616" width="13" style="2" customWidth="1"/>
    <col min="15617" max="15617" width="13.28515625" style="2" customWidth="1"/>
    <col min="15618" max="15618" width="14" style="2" customWidth="1"/>
    <col min="15619" max="15869" width="8.85546875" style="2"/>
    <col min="15870" max="15870" width="6.5703125" style="2" customWidth="1"/>
    <col min="15871" max="15871" width="89.7109375" style="2" customWidth="1"/>
    <col min="15872" max="15872" width="13" style="2" customWidth="1"/>
    <col min="15873" max="15873" width="13.28515625" style="2" customWidth="1"/>
    <col min="15874" max="15874" width="14" style="2" customWidth="1"/>
    <col min="15875" max="16125" width="8.85546875" style="2"/>
    <col min="16126" max="16126" width="6.5703125" style="2" customWidth="1"/>
    <col min="16127" max="16127" width="89.7109375" style="2" customWidth="1"/>
    <col min="16128" max="16128" width="13" style="2" customWidth="1"/>
    <col min="16129" max="16129" width="13.28515625" style="2" customWidth="1"/>
    <col min="16130" max="16130" width="14" style="2" customWidth="1"/>
    <col min="16131" max="16384" width="8.85546875" style="2"/>
  </cols>
  <sheetData>
    <row r="1" spans="1:11" ht="19.899999999999999" customHeight="1" x14ac:dyDescent="0.2">
      <c r="A1" s="37" t="s">
        <v>74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39" customHeight="1" x14ac:dyDescent="0.2">
      <c r="A2" s="45" t="s">
        <v>73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13.5" customHeight="1" x14ac:dyDescent="0.25">
      <c r="A3" s="5"/>
      <c r="B3" s="6"/>
      <c r="C3" s="6"/>
      <c r="D3" s="6"/>
      <c r="E3" s="7"/>
      <c r="F3" s="7"/>
      <c r="G3" s="7"/>
      <c r="H3" s="7"/>
      <c r="I3" s="46" t="s">
        <v>72</v>
      </c>
      <c r="J3" s="46"/>
      <c r="K3" s="46"/>
    </row>
    <row r="4" spans="1:11" ht="13.9" customHeight="1" thickBot="1" x14ac:dyDescent="0.25">
      <c r="A4" s="47" t="s">
        <v>0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ht="13.9" customHeight="1" x14ac:dyDescent="0.2">
      <c r="A5" s="42" t="s">
        <v>3</v>
      </c>
      <c r="B5" s="44"/>
      <c r="C5" s="48" t="s">
        <v>70</v>
      </c>
      <c r="D5" s="49"/>
      <c r="E5" s="50"/>
      <c r="F5" s="42" t="s">
        <v>69</v>
      </c>
      <c r="G5" s="43"/>
      <c r="H5" s="44"/>
      <c r="I5" s="42" t="s">
        <v>71</v>
      </c>
      <c r="J5" s="43"/>
      <c r="K5" s="44"/>
    </row>
    <row r="6" spans="1:11" ht="16.149999999999999" customHeight="1" x14ac:dyDescent="0.2">
      <c r="A6" s="40"/>
      <c r="B6" s="41"/>
      <c r="C6" s="16" t="s">
        <v>1</v>
      </c>
      <c r="D6" s="12" t="s">
        <v>4</v>
      </c>
      <c r="E6" s="17" t="s">
        <v>5</v>
      </c>
      <c r="F6" s="16" t="s">
        <v>1</v>
      </c>
      <c r="G6" s="12" t="s">
        <v>4</v>
      </c>
      <c r="H6" s="17" t="s">
        <v>5</v>
      </c>
      <c r="I6" s="16" t="s">
        <v>1</v>
      </c>
      <c r="J6" s="12" t="s">
        <v>4</v>
      </c>
      <c r="K6" s="17" t="s">
        <v>5</v>
      </c>
    </row>
    <row r="7" spans="1:11" ht="18" customHeight="1" x14ac:dyDescent="0.2">
      <c r="A7" s="38" t="s">
        <v>23</v>
      </c>
      <c r="B7" s="39"/>
      <c r="C7" s="18">
        <v>0</v>
      </c>
      <c r="D7" s="10">
        <v>0</v>
      </c>
      <c r="E7" s="19">
        <v>0</v>
      </c>
      <c r="F7" s="18">
        <v>0</v>
      </c>
      <c r="G7" s="10">
        <v>0</v>
      </c>
      <c r="H7" s="19">
        <v>0</v>
      </c>
      <c r="I7" s="18">
        <f>SUM(C7+F7)</f>
        <v>0</v>
      </c>
      <c r="J7" s="10">
        <f t="shared" ref="J7:K22" si="0">SUM(D7+G7)</f>
        <v>0</v>
      </c>
      <c r="K7" s="19">
        <f t="shared" si="0"/>
        <v>0</v>
      </c>
    </row>
    <row r="8" spans="1:11" ht="18" customHeight="1" x14ac:dyDescent="0.2">
      <c r="A8" s="38" t="s">
        <v>24</v>
      </c>
      <c r="B8" s="39"/>
      <c r="C8" s="18">
        <v>0</v>
      </c>
      <c r="D8" s="10">
        <v>0</v>
      </c>
      <c r="E8" s="19">
        <v>0</v>
      </c>
      <c r="F8" s="18">
        <v>0</v>
      </c>
      <c r="G8" s="10">
        <v>0</v>
      </c>
      <c r="H8" s="19">
        <v>0</v>
      </c>
      <c r="I8" s="18">
        <f t="shared" ref="I8:I52" si="1">SUM(C8+F8)</f>
        <v>0</v>
      </c>
      <c r="J8" s="10">
        <f t="shared" si="0"/>
        <v>0</v>
      </c>
      <c r="K8" s="19">
        <f t="shared" si="0"/>
        <v>0</v>
      </c>
    </row>
    <row r="9" spans="1:11" ht="18" customHeight="1" x14ac:dyDescent="0.2">
      <c r="A9" s="38" t="s">
        <v>25</v>
      </c>
      <c r="B9" s="39"/>
      <c r="C9" s="18"/>
      <c r="D9" s="10">
        <v>0</v>
      </c>
      <c r="E9" s="19"/>
      <c r="F9" s="18">
        <v>0</v>
      </c>
      <c r="G9" s="10">
        <v>0</v>
      </c>
      <c r="H9" s="19">
        <v>0</v>
      </c>
      <c r="I9" s="18">
        <f t="shared" si="1"/>
        <v>0</v>
      </c>
      <c r="J9" s="10">
        <f t="shared" si="0"/>
        <v>0</v>
      </c>
      <c r="K9" s="19">
        <f t="shared" si="0"/>
        <v>0</v>
      </c>
    </row>
    <row r="10" spans="1:11" ht="18" customHeight="1" x14ac:dyDescent="0.2">
      <c r="A10" s="33" t="s">
        <v>26</v>
      </c>
      <c r="B10" s="34"/>
      <c r="C10" s="20">
        <f>SUM(C7:C9)</f>
        <v>0</v>
      </c>
      <c r="D10" s="11">
        <v>0</v>
      </c>
      <c r="E10" s="21">
        <f>SUM(E7:E9)</f>
        <v>0</v>
      </c>
      <c r="F10" s="20">
        <f>SUM(F7:F9)</f>
        <v>0</v>
      </c>
      <c r="G10" s="11">
        <v>0</v>
      </c>
      <c r="H10" s="21">
        <f>SUM(H7:H9)</f>
        <v>0</v>
      </c>
      <c r="I10" s="18">
        <f t="shared" si="1"/>
        <v>0</v>
      </c>
      <c r="J10" s="10">
        <f t="shared" si="0"/>
        <v>0</v>
      </c>
      <c r="K10" s="19">
        <f t="shared" si="0"/>
        <v>0</v>
      </c>
    </row>
    <row r="11" spans="1:11" ht="18" customHeight="1" x14ac:dyDescent="0.2">
      <c r="A11" s="38" t="s">
        <v>27</v>
      </c>
      <c r="B11" s="39"/>
      <c r="C11" s="18">
        <v>300804377</v>
      </c>
      <c r="D11" s="10">
        <v>0</v>
      </c>
      <c r="E11" s="19">
        <v>481338957</v>
      </c>
      <c r="F11" s="18">
        <v>9865355</v>
      </c>
      <c r="G11" s="10">
        <v>0</v>
      </c>
      <c r="H11" s="19">
        <v>9850077</v>
      </c>
      <c r="I11" s="18">
        <f t="shared" si="1"/>
        <v>310669732</v>
      </c>
      <c r="J11" s="10">
        <f t="shared" si="0"/>
        <v>0</v>
      </c>
      <c r="K11" s="19">
        <f t="shared" si="0"/>
        <v>491189034</v>
      </c>
    </row>
    <row r="12" spans="1:11" ht="18" customHeight="1" x14ac:dyDescent="0.2">
      <c r="A12" s="38" t="s">
        <v>28</v>
      </c>
      <c r="B12" s="39"/>
      <c r="C12" s="18">
        <v>6198119</v>
      </c>
      <c r="D12" s="10">
        <v>0</v>
      </c>
      <c r="E12" s="19">
        <v>6894997</v>
      </c>
      <c r="F12" s="18">
        <v>0</v>
      </c>
      <c r="G12" s="10">
        <v>0</v>
      </c>
      <c r="H12" s="19">
        <v>0</v>
      </c>
      <c r="I12" s="18">
        <f t="shared" si="1"/>
        <v>6198119</v>
      </c>
      <c r="J12" s="10">
        <f t="shared" si="0"/>
        <v>0</v>
      </c>
      <c r="K12" s="19">
        <f t="shared" si="0"/>
        <v>6894997</v>
      </c>
    </row>
    <row r="13" spans="1:11" ht="18" customHeight="1" x14ac:dyDescent="0.2">
      <c r="A13" s="38" t="s">
        <v>29</v>
      </c>
      <c r="B13" s="39"/>
      <c r="C13" s="18">
        <v>0</v>
      </c>
      <c r="D13" s="10">
        <v>0</v>
      </c>
      <c r="E13" s="19">
        <v>0</v>
      </c>
      <c r="F13" s="18">
        <v>0</v>
      </c>
      <c r="G13" s="10">
        <v>0</v>
      </c>
      <c r="H13" s="19">
        <v>0</v>
      </c>
      <c r="I13" s="18">
        <f t="shared" si="1"/>
        <v>0</v>
      </c>
      <c r="J13" s="10">
        <f t="shared" si="0"/>
        <v>0</v>
      </c>
      <c r="K13" s="19">
        <f t="shared" si="0"/>
        <v>0</v>
      </c>
    </row>
    <row r="14" spans="1:11" ht="18" customHeight="1" x14ac:dyDescent="0.2">
      <c r="A14" s="38" t="s">
        <v>30</v>
      </c>
      <c r="B14" s="39"/>
      <c r="C14" s="18">
        <v>0</v>
      </c>
      <c r="D14" s="10">
        <v>0</v>
      </c>
      <c r="E14" s="19">
        <v>0</v>
      </c>
      <c r="F14" s="18">
        <v>0</v>
      </c>
      <c r="G14" s="10">
        <v>0</v>
      </c>
      <c r="H14" s="19">
        <v>0</v>
      </c>
      <c r="I14" s="18">
        <f t="shared" si="1"/>
        <v>0</v>
      </c>
      <c r="J14" s="10">
        <f t="shared" si="0"/>
        <v>0</v>
      </c>
      <c r="K14" s="19">
        <f t="shared" si="0"/>
        <v>0</v>
      </c>
    </row>
    <row r="15" spans="1:11" ht="18" customHeight="1" x14ac:dyDescent="0.2">
      <c r="A15" s="38" t="s">
        <v>31</v>
      </c>
      <c r="B15" s="39"/>
      <c r="C15" s="18">
        <v>0</v>
      </c>
      <c r="D15" s="10">
        <v>0</v>
      </c>
      <c r="E15" s="19">
        <v>0</v>
      </c>
      <c r="F15" s="18">
        <v>0</v>
      </c>
      <c r="G15" s="10">
        <v>0</v>
      </c>
      <c r="H15" s="19">
        <v>0</v>
      </c>
      <c r="I15" s="18">
        <f t="shared" si="1"/>
        <v>0</v>
      </c>
      <c r="J15" s="10">
        <f t="shared" si="0"/>
        <v>0</v>
      </c>
      <c r="K15" s="19">
        <f t="shared" si="0"/>
        <v>0</v>
      </c>
    </row>
    <row r="16" spans="1:11" ht="18" customHeight="1" x14ac:dyDescent="0.2">
      <c r="A16" s="33" t="s">
        <v>32</v>
      </c>
      <c r="B16" s="34"/>
      <c r="C16" s="20">
        <f>SUM(C11:C15)</f>
        <v>307002496</v>
      </c>
      <c r="D16" s="11">
        <v>0</v>
      </c>
      <c r="E16" s="21">
        <f>SUM(E11:E15)</f>
        <v>488233954</v>
      </c>
      <c r="F16" s="20">
        <f t="shared" ref="F16" si="2">SUM(F11:F15)</f>
        <v>9865355</v>
      </c>
      <c r="G16" s="11">
        <v>0</v>
      </c>
      <c r="H16" s="21">
        <f t="shared" ref="H16" si="3">SUM(H11:H15)</f>
        <v>9850077</v>
      </c>
      <c r="I16" s="20">
        <f t="shared" si="1"/>
        <v>316867851</v>
      </c>
      <c r="J16" s="11">
        <f t="shared" si="0"/>
        <v>0</v>
      </c>
      <c r="K16" s="21">
        <f t="shared" si="0"/>
        <v>498084031</v>
      </c>
    </row>
    <row r="17" spans="1:11" ht="18" customHeight="1" x14ac:dyDescent="0.2">
      <c r="A17" s="38" t="s">
        <v>33</v>
      </c>
      <c r="B17" s="39"/>
      <c r="C17" s="18">
        <v>217300</v>
      </c>
      <c r="D17" s="10">
        <v>0</v>
      </c>
      <c r="E17" s="19">
        <v>217300</v>
      </c>
      <c r="F17" s="18">
        <v>0</v>
      </c>
      <c r="G17" s="10">
        <v>0</v>
      </c>
      <c r="H17" s="19">
        <v>0</v>
      </c>
      <c r="I17" s="18">
        <f t="shared" si="1"/>
        <v>217300</v>
      </c>
      <c r="J17" s="10">
        <f t="shared" si="0"/>
        <v>0</v>
      </c>
      <c r="K17" s="19">
        <f t="shared" si="0"/>
        <v>217300</v>
      </c>
    </row>
    <row r="18" spans="1:11" ht="18" customHeight="1" x14ac:dyDescent="0.2">
      <c r="A18" s="38" t="s">
        <v>34</v>
      </c>
      <c r="B18" s="39"/>
      <c r="C18" s="18">
        <v>0</v>
      </c>
      <c r="D18" s="10">
        <v>0</v>
      </c>
      <c r="E18" s="19">
        <v>0</v>
      </c>
      <c r="F18" s="18">
        <v>0</v>
      </c>
      <c r="G18" s="10">
        <v>0</v>
      </c>
      <c r="H18" s="19">
        <v>0</v>
      </c>
      <c r="I18" s="18">
        <f t="shared" si="1"/>
        <v>0</v>
      </c>
      <c r="J18" s="10">
        <f t="shared" si="0"/>
        <v>0</v>
      </c>
      <c r="K18" s="19">
        <f t="shared" si="0"/>
        <v>0</v>
      </c>
    </row>
    <row r="19" spans="1:11" ht="18" customHeight="1" x14ac:dyDescent="0.2">
      <c r="A19" s="38" t="s">
        <v>35</v>
      </c>
      <c r="B19" s="39"/>
      <c r="C19" s="18">
        <v>0</v>
      </c>
      <c r="D19" s="10">
        <v>0</v>
      </c>
      <c r="E19" s="19">
        <v>0</v>
      </c>
      <c r="F19" s="18">
        <v>0</v>
      </c>
      <c r="G19" s="10">
        <v>0</v>
      </c>
      <c r="H19" s="19">
        <v>0</v>
      </c>
      <c r="I19" s="18">
        <f t="shared" si="1"/>
        <v>0</v>
      </c>
      <c r="J19" s="10">
        <f t="shared" si="0"/>
        <v>0</v>
      </c>
      <c r="K19" s="19">
        <f t="shared" si="0"/>
        <v>0</v>
      </c>
    </row>
    <row r="20" spans="1:11" ht="18" customHeight="1" x14ac:dyDescent="0.2">
      <c r="A20" s="33" t="s">
        <v>36</v>
      </c>
      <c r="B20" s="34"/>
      <c r="C20" s="20">
        <f>SUM(C17:C19)</f>
        <v>217300</v>
      </c>
      <c r="D20" s="11">
        <f t="shared" ref="D20:H20" si="4">SUM(D17:D19)</f>
        <v>0</v>
      </c>
      <c r="E20" s="21">
        <f t="shared" si="4"/>
        <v>217300</v>
      </c>
      <c r="F20" s="20">
        <f t="shared" si="4"/>
        <v>0</v>
      </c>
      <c r="G20" s="11">
        <f t="shared" si="4"/>
        <v>0</v>
      </c>
      <c r="H20" s="21">
        <f t="shared" si="4"/>
        <v>0</v>
      </c>
      <c r="I20" s="20">
        <f t="shared" si="1"/>
        <v>217300</v>
      </c>
      <c r="J20" s="11">
        <f t="shared" si="0"/>
        <v>0</v>
      </c>
      <c r="K20" s="21">
        <f t="shared" si="0"/>
        <v>217300</v>
      </c>
    </row>
    <row r="21" spans="1:11" ht="18" customHeight="1" x14ac:dyDescent="0.2">
      <c r="A21" s="38" t="s">
        <v>37</v>
      </c>
      <c r="B21" s="39"/>
      <c r="C21" s="18">
        <v>0</v>
      </c>
      <c r="D21" s="10">
        <v>0</v>
      </c>
      <c r="E21" s="19">
        <v>0</v>
      </c>
      <c r="F21" s="18">
        <v>0</v>
      </c>
      <c r="G21" s="10">
        <v>0</v>
      </c>
      <c r="H21" s="19">
        <v>0</v>
      </c>
      <c r="I21" s="18">
        <f t="shared" si="1"/>
        <v>0</v>
      </c>
      <c r="J21" s="10">
        <f t="shared" si="0"/>
        <v>0</v>
      </c>
      <c r="K21" s="19">
        <f t="shared" si="0"/>
        <v>0</v>
      </c>
    </row>
    <row r="22" spans="1:11" ht="18" customHeight="1" x14ac:dyDescent="0.2">
      <c r="A22" s="38" t="s">
        <v>38</v>
      </c>
      <c r="B22" s="39"/>
      <c r="C22" s="18">
        <v>0</v>
      </c>
      <c r="D22" s="10">
        <v>0</v>
      </c>
      <c r="E22" s="19">
        <v>0</v>
      </c>
      <c r="F22" s="18">
        <v>0</v>
      </c>
      <c r="G22" s="10">
        <v>0</v>
      </c>
      <c r="H22" s="19">
        <v>0</v>
      </c>
      <c r="I22" s="18">
        <f t="shared" si="1"/>
        <v>0</v>
      </c>
      <c r="J22" s="10">
        <f t="shared" si="0"/>
        <v>0</v>
      </c>
      <c r="K22" s="19">
        <f t="shared" si="0"/>
        <v>0</v>
      </c>
    </row>
    <row r="23" spans="1:11" ht="18" customHeight="1" x14ac:dyDescent="0.2">
      <c r="A23" s="33" t="s">
        <v>39</v>
      </c>
      <c r="B23" s="34"/>
      <c r="C23" s="20">
        <f>SUM(C21:C22)</f>
        <v>0</v>
      </c>
      <c r="D23" s="11">
        <f t="shared" ref="D23:H23" si="5">SUM(D21:D22)</f>
        <v>0</v>
      </c>
      <c r="E23" s="21">
        <f t="shared" si="5"/>
        <v>0</v>
      </c>
      <c r="F23" s="20">
        <f t="shared" si="5"/>
        <v>0</v>
      </c>
      <c r="G23" s="11">
        <f t="shared" si="5"/>
        <v>0</v>
      </c>
      <c r="H23" s="21">
        <f t="shared" si="5"/>
        <v>0</v>
      </c>
      <c r="I23" s="18">
        <f t="shared" si="1"/>
        <v>0</v>
      </c>
      <c r="J23" s="10">
        <f t="shared" ref="J23:J52" si="6">SUM(D23+G23)</f>
        <v>0</v>
      </c>
      <c r="K23" s="19">
        <f t="shared" ref="K23:K52" si="7">SUM(E23+H23)</f>
        <v>0</v>
      </c>
    </row>
    <row r="24" spans="1:11" ht="18" customHeight="1" x14ac:dyDescent="0.2">
      <c r="A24" s="33" t="s">
        <v>40</v>
      </c>
      <c r="B24" s="34"/>
      <c r="C24" s="20">
        <f>C10+C16+C20+C23</f>
        <v>307219796</v>
      </c>
      <c r="D24" s="11">
        <v>0</v>
      </c>
      <c r="E24" s="21">
        <f>E10+E16+E20+E23</f>
        <v>488451254</v>
      </c>
      <c r="F24" s="20">
        <f t="shared" ref="F24" si="8">F10+F16+F20+F23</f>
        <v>9865355</v>
      </c>
      <c r="G24" s="11">
        <v>0</v>
      </c>
      <c r="H24" s="21">
        <f t="shared" ref="H24" si="9">H10+H16+H20+H23</f>
        <v>9850077</v>
      </c>
      <c r="I24" s="20">
        <f t="shared" si="1"/>
        <v>317085151</v>
      </c>
      <c r="J24" s="11">
        <f t="shared" si="6"/>
        <v>0</v>
      </c>
      <c r="K24" s="21">
        <f t="shared" si="7"/>
        <v>498301331</v>
      </c>
    </row>
    <row r="25" spans="1:11" ht="18" customHeight="1" x14ac:dyDescent="0.2">
      <c r="A25" s="38" t="s">
        <v>41</v>
      </c>
      <c r="B25" s="39"/>
      <c r="C25" s="18">
        <v>523164</v>
      </c>
      <c r="D25" s="10">
        <v>0</v>
      </c>
      <c r="E25" s="19">
        <v>222740</v>
      </c>
      <c r="F25" s="18">
        <v>0</v>
      </c>
      <c r="G25" s="10">
        <v>0</v>
      </c>
      <c r="H25" s="19">
        <v>0</v>
      </c>
      <c r="I25" s="18">
        <f t="shared" si="1"/>
        <v>523164</v>
      </c>
      <c r="J25" s="10">
        <f t="shared" si="6"/>
        <v>0</v>
      </c>
      <c r="K25" s="19">
        <f t="shared" si="7"/>
        <v>222740</v>
      </c>
    </row>
    <row r="26" spans="1:11" ht="18" customHeight="1" x14ac:dyDescent="0.2">
      <c r="A26" s="38" t="s">
        <v>42</v>
      </c>
      <c r="B26" s="39"/>
      <c r="C26" s="18">
        <v>0</v>
      </c>
      <c r="D26" s="10">
        <v>0</v>
      </c>
      <c r="E26" s="19">
        <v>0</v>
      </c>
      <c r="F26" s="18">
        <v>0</v>
      </c>
      <c r="G26" s="10">
        <v>0</v>
      </c>
      <c r="H26" s="19">
        <v>0</v>
      </c>
      <c r="I26" s="18">
        <f t="shared" si="1"/>
        <v>0</v>
      </c>
      <c r="J26" s="10">
        <f t="shared" si="6"/>
        <v>0</v>
      </c>
      <c r="K26" s="19">
        <f t="shared" si="7"/>
        <v>0</v>
      </c>
    </row>
    <row r="27" spans="1:11" ht="18" customHeight="1" x14ac:dyDescent="0.2">
      <c r="A27" s="38" t="s">
        <v>43</v>
      </c>
      <c r="B27" s="39"/>
      <c r="C27" s="18">
        <v>0</v>
      </c>
      <c r="D27" s="10">
        <v>0</v>
      </c>
      <c r="E27" s="19">
        <v>0</v>
      </c>
      <c r="F27" s="18">
        <v>0</v>
      </c>
      <c r="G27" s="10">
        <v>0</v>
      </c>
      <c r="H27" s="19">
        <v>0</v>
      </c>
      <c r="I27" s="18">
        <f t="shared" si="1"/>
        <v>0</v>
      </c>
      <c r="J27" s="10">
        <f t="shared" si="6"/>
        <v>0</v>
      </c>
      <c r="K27" s="19">
        <f t="shared" si="7"/>
        <v>0</v>
      </c>
    </row>
    <row r="28" spans="1:11" ht="18" customHeight="1" x14ac:dyDescent="0.2">
      <c r="A28" s="38" t="s">
        <v>44</v>
      </c>
      <c r="B28" s="39"/>
      <c r="C28" s="18">
        <v>0</v>
      </c>
      <c r="D28" s="10">
        <v>0</v>
      </c>
      <c r="E28" s="19">
        <v>0</v>
      </c>
      <c r="F28" s="18">
        <v>0</v>
      </c>
      <c r="G28" s="10">
        <v>0</v>
      </c>
      <c r="H28" s="19">
        <v>0</v>
      </c>
      <c r="I28" s="18">
        <f t="shared" si="1"/>
        <v>0</v>
      </c>
      <c r="J28" s="10">
        <f t="shared" si="6"/>
        <v>0</v>
      </c>
      <c r="K28" s="19">
        <f t="shared" si="7"/>
        <v>0</v>
      </c>
    </row>
    <row r="29" spans="1:11" ht="18" customHeight="1" x14ac:dyDescent="0.2">
      <c r="A29" s="38" t="s">
        <v>45</v>
      </c>
      <c r="B29" s="39"/>
      <c r="C29" s="18">
        <v>0</v>
      </c>
      <c r="D29" s="10">
        <v>0</v>
      </c>
      <c r="E29" s="19">
        <v>0</v>
      </c>
      <c r="F29" s="18">
        <v>0</v>
      </c>
      <c r="G29" s="10">
        <v>0</v>
      </c>
      <c r="H29" s="19">
        <v>0</v>
      </c>
      <c r="I29" s="18">
        <f t="shared" si="1"/>
        <v>0</v>
      </c>
      <c r="J29" s="10">
        <f t="shared" si="6"/>
        <v>0</v>
      </c>
      <c r="K29" s="19">
        <f t="shared" si="7"/>
        <v>0</v>
      </c>
    </row>
    <row r="30" spans="1:11" ht="18" customHeight="1" x14ac:dyDescent="0.2">
      <c r="A30" s="33" t="s">
        <v>46</v>
      </c>
      <c r="B30" s="34"/>
      <c r="C30" s="20">
        <f>SUM(C25:C29)</f>
        <v>523164</v>
      </c>
      <c r="D30" s="11">
        <f t="shared" ref="D30:H30" si="10">SUM(D25:D29)</f>
        <v>0</v>
      </c>
      <c r="E30" s="21">
        <f t="shared" si="10"/>
        <v>222740</v>
      </c>
      <c r="F30" s="20">
        <f t="shared" si="10"/>
        <v>0</v>
      </c>
      <c r="G30" s="11">
        <f t="shared" si="10"/>
        <v>0</v>
      </c>
      <c r="H30" s="21">
        <f t="shared" si="10"/>
        <v>0</v>
      </c>
      <c r="I30" s="20">
        <f t="shared" si="1"/>
        <v>523164</v>
      </c>
      <c r="J30" s="11">
        <f t="shared" si="6"/>
        <v>0</v>
      </c>
      <c r="K30" s="21">
        <f t="shared" si="7"/>
        <v>222740</v>
      </c>
    </row>
    <row r="31" spans="1:11" ht="18" customHeight="1" x14ac:dyDescent="0.2">
      <c r="A31" s="38" t="s">
        <v>47</v>
      </c>
      <c r="B31" s="39"/>
      <c r="C31" s="18">
        <v>0</v>
      </c>
      <c r="D31" s="10">
        <v>0</v>
      </c>
      <c r="E31" s="19">
        <v>0</v>
      </c>
      <c r="F31" s="18">
        <v>0</v>
      </c>
      <c r="G31" s="10">
        <v>0</v>
      </c>
      <c r="H31" s="19">
        <v>0</v>
      </c>
      <c r="I31" s="18">
        <f t="shared" si="1"/>
        <v>0</v>
      </c>
      <c r="J31" s="10">
        <f t="shared" si="6"/>
        <v>0</v>
      </c>
      <c r="K31" s="19">
        <f t="shared" si="7"/>
        <v>0</v>
      </c>
    </row>
    <row r="32" spans="1:11" ht="18" customHeight="1" x14ac:dyDescent="0.2">
      <c r="A32" s="38" t="s">
        <v>48</v>
      </c>
      <c r="B32" s="39"/>
      <c r="C32" s="18">
        <v>0</v>
      </c>
      <c r="D32" s="10">
        <v>0</v>
      </c>
      <c r="E32" s="19">
        <v>0</v>
      </c>
      <c r="F32" s="18">
        <v>0</v>
      </c>
      <c r="G32" s="10">
        <v>0</v>
      </c>
      <c r="H32" s="19">
        <v>0</v>
      </c>
      <c r="I32" s="18">
        <f t="shared" si="1"/>
        <v>0</v>
      </c>
      <c r="J32" s="10">
        <f t="shared" si="6"/>
        <v>0</v>
      </c>
      <c r="K32" s="19">
        <f t="shared" si="7"/>
        <v>0</v>
      </c>
    </row>
    <row r="33" spans="1:11" ht="18" customHeight="1" x14ac:dyDescent="0.2">
      <c r="A33" s="33" t="s">
        <v>49</v>
      </c>
      <c r="B33" s="34"/>
      <c r="C33" s="20">
        <f>SUM(C31:C32)</f>
        <v>0</v>
      </c>
      <c r="D33" s="11">
        <f t="shared" ref="D33:H33" si="11">SUM(D31:D32)</f>
        <v>0</v>
      </c>
      <c r="E33" s="21">
        <f t="shared" si="11"/>
        <v>0</v>
      </c>
      <c r="F33" s="20">
        <f t="shared" si="11"/>
        <v>0</v>
      </c>
      <c r="G33" s="11">
        <f t="shared" si="11"/>
        <v>0</v>
      </c>
      <c r="H33" s="21">
        <f t="shared" si="11"/>
        <v>0</v>
      </c>
      <c r="I33" s="18">
        <f t="shared" si="1"/>
        <v>0</v>
      </c>
      <c r="J33" s="10">
        <f t="shared" si="6"/>
        <v>0</v>
      </c>
      <c r="K33" s="19">
        <f t="shared" si="7"/>
        <v>0</v>
      </c>
    </row>
    <row r="34" spans="1:11" ht="18" customHeight="1" x14ac:dyDescent="0.2">
      <c r="A34" s="33" t="s">
        <v>50</v>
      </c>
      <c r="B34" s="34"/>
      <c r="C34" s="20">
        <f>SUM(C33,C30)</f>
        <v>523164</v>
      </c>
      <c r="D34" s="11">
        <f t="shared" ref="D34:H34" si="12">SUM(D33,D30)</f>
        <v>0</v>
      </c>
      <c r="E34" s="21">
        <f t="shared" si="12"/>
        <v>222740</v>
      </c>
      <c r="F34" s="20">
        <f t="shared" si="12"/>
        <v>0</v>
      </c>
      <c r="G34" s="11">
        <f t="shared" si="12"/>
        <v>0</v>
      </c>
      <c r="H34" s="21">
        <f t="shared" si="12"/>
        <v>0</v>
      </c>
      <c r="I34" s="20">
        <f t="shared" si="1"/>
        <v>523164</v>
      </c>
      <c r="J34" s="11">
        <f t="shared" si="6"/>
        <v>0</v>
      </c>
      <c r="K34" s="21">
        <f t="shared" si="7"/>
        <v>222740</v>
      </c>
    </row>
    <row r="35" spans="1:11" ht="18" customHeight="1" x14ac:dyDescent="0.2">
      <c r="A35" s="38" t="s">
        <v>51</v>
      </c>
      <c r="B35" s="39"/>
      <c r="C35" s="18">
        <v>0</v>
      </c>
      <c r="D35" s="10">
        <v>0</v>
      </c>
      <c r="E35" s="19">
        <v>0</v>
      </c>
      <c r="F35" s="18">
        <v>0</v>
      </c>
      <c r="G35" s="10">
        <v>0</v>
      </c>
      <c r="H35" s="19">
        <v>0</v>
      </c>
      <c r="I35" s="18">
        <f t="shared" si="1"/>
        <v>0</v>
      </c>
      <c r="J35" s="10">
        <f t="shared" si="6"/>
        <v>0</v>
      </c>
      <c r="K35" s="19">
        <f t="shared" si="7"/>
        <v>0</v>
      </c>
    </row>
    <row r="36" spans="1:11" ht="18" customHeight="1" x14ac:dyDescent="0.2">
      <c r="A36" s="38" t="s">
        <v>52</v>
      </c>
      <c r="B36" s="39"/>
      <c r="C36" s="18">
        <v>218455</v>
      </c>
      <c r="D36" s="10">
        <v>0</v>
      </c>
      <c r="E36" s="19">
        <v>157310</v>
      </c>
      <c r="F36" s="18">
        <v>0</v>
      </c>
      <c r="G36" s="10">
        <v>0</v>
      </c>
      <c r="H36" s="19">
        <v>0</v>
      </c>
      <c r="I36" s="18">
        <f t="shared" si="1"/>
        <v>218455</v>
      </c>
      <c r="J36" s="10">
        <f t="shared" si="6"/>
        <v>0</v>
      </c>
      <c r="K36" s="19">
        <f t="shared" si="7"/>
        <v>157310</v>
      </c>
    </row>
    <row r="37" spans="1:11" ht="18" customHeight="1" x14ac:dyDescent="0.2">
      <c r="A37" s="38" t="s">
        <v>53</v>
      </c>
      <c r="B37" s="39"/>
      <c r="C37" s="18">
        <v>46588343</v>
      </c>
      <c r="D37" s="10"/>
      <c r="E37" s="19">
        <v>58097484</v>
      </c>
      <c r="F37" s="18"/>
      <c r="G37" s="10"/>
      <c r="H37" s="19">
        <v>0</v>
      </c>
      <c r="I37" s="18">
        <f t="shared" si="1"/>
        <v>46588343</v>
      </c>
      <c r="J37" s="10">
        <f t="shared" si="6"/>
        <v>0</v>
      </c>
      <c r="K37" s="19">
        <f t="shared" si="7"/>
        <v>58097484</v>
      </c>
    </row>
    <row r="38" spans="1:11" ht="18" customHeight="1" x14ac:dyDescent="0.2">
      <c r="A38" s="38" t="s">
        <v>54</v>
      </c>
      <c r="B38" s="39"/>
      <c r="C38" s="18">
        <v>0</v>
      </c>
      <c r="D38" s="10">
        <v>0</v>
      </c>
      <c r="E38" s="19">
        <v>0</v>
      </c>
      <c r="F38" s="18">
        <v>0</v>
      </c>
      <c r="G38" s="10">
        <v>0</v>
      </c>
      <c r="H38" s="19">
        <v>0</v>
      </c>
      <c r="I38" s="18">
        <f t="shared" si="1"/>
        <v>0</v>
      </c>
      <c r="J38" s="10">
        <f t="shared" si="6"/>
        <v>0</v>
      </c>
      <c r="K38" s="19">
        <f t="shared" si="7"/>
        <v>0</v>
      </c>
    </row>
    <row r="39" spans="1:11" ht="18" customHeight="1" x14ac:dyDescent="0.2">
      <c r="A39" s="33" t="s">
        <v>55</v>
      </c>
      <c r="B39" s="34"/>
      <c r="C39" s="20">
        <f>SUM(C35:C38)</f>
        <v>46806798</v>
      </c>
      <c r="D39" s="11">
        <f t="shared" ref="D39:H39" si="13">SUM(D35:D38)</f>
        <v>0</v>
      </c>
      <c r="E39" s="21">
        <f t="shared" si="13"/>
        <v>58254794</v>
      </c>
      <c r="F39" s="20">
        <f t="shared" si="13"/>
        <v>0</v>
      </c>
      <c r="G39" s="11">
        <f t="shared" si="13"/>
        <v>0</v>
      </c>
      <c r="H39" s="21">
        <f t="shared" si="13"/>
        <v>0</v>
      </c>
      <c r="I39" s="20">
        <f t="shared" si="1"/>
        <v>46806798</v>
      </c>
      <c r="J39" s="11">
        <f t="shared" si="6"/>
        <v>0</v>
      </c>
      <c r="K39" s="21">
        <f t="shared" si="7"/>
        <v>58254794</v>
      </c>
    </row>
    <row r="40" spans="1:11" ht="18" customHeight="1" x14ac:dyDescent="0.2">
      <c r="A40" s="38" t="s">
        <v>56</v>
      </c>
      <c r="B40" s="39"/>
      <c r="C40" s="18">
        <v>0</v>
      </c>
      <c r="D40" s="10"/>
      <c r="E40" s="19">
        <v>5497504</v>
      </c>
      <c r="F40" s="18">
        <v>0</v>
      </c>
      <c r="G40" s="10"/>
      <c r="H40" s="19"/>
      <c r="I40" s="18">
        <f t="shared" si="1"/>
        <v>0</v>
      </c>
      <c r="J40" s="10">
        <f t="shared" si="6"/>
        <v>0</v>
      </c>
      <c r="K40" s="19">
        <f t="shared" si="7"/>
        <v>5497504</v>
      </c>
    </row>
    <row r="41" spans="1:11" ht="18" customHeight="1" x14ac:dyDescent="0.2">
      <c r="A41" s="38" t="s">
        <v>57</v>
      </c>
      <c r="B41" s="39"/>
      <c r="C41" s="18">
        <v>0</v>
      </c>
      <c r="D41" s="10">
        <v>0</v>
      </c>
      <c r="E41" s="19">
        <v>0</v>
      </c>
      <c r="F41" s="18">
        <v>0</v>
      </c>
      <c r="G41" s="10">
        <v>0</v>
      </c>
      <c r="H41" s="19"/>
      <c r="I41" s="18">
        <f t="shared" si="1"/>
        <v>0</v>
      </c>
      <c r="J41" s="10">
        <f t="shared" si="6"/>
        <v>0</v>
      </c>
      <c r="K41" s="19">
        <f t="shared" si="7"/>
        <v>0</v>
      </c>
    </row>
    <row r="42" spans="1:11" ht="18" customHeight="1" x14ac:dyDescent="0.2">
      <c r="A42" s="38" t="s">
        <v>58</v>
      </c>
      <c r="B42" s="39"/>
      <c r="C42" s="18">
        <v>0</v>
      </c>
      <c r="D42" s="10">
        <v>0</v>
      </c>
      <c r="E42" s="19">
        <v>926454</v>
      </c>
      <c r="F42" s="18">
        <v>0</v>
      </c>
      <c r="G42" s="10">
        <v>0</v>
      </c>
      <c r="H42" s="19"/>
      <c r="I42" s="18">
        <f t="shared" si="1"/>
        <v>0</v>
      </c>
      <c r="J42" s="10">
        <f t="shared" si="6"/>
        <v>0</v>
      </c>
      <c r="K42" s="19">
        <f t="shared" si="7"/>
        <v>926454</v>
      </c>
    </row>
    <row r="43" spans="1:11" ht="18" customHeight="1" x14ac:dyDescent="0.2">
      <c r="A43" s="33" t="s">
        <v>59</v>
      </c>
      <c r="B43" s="34"/>
      <c r="C43" s="20">
        <f>SUM(C40:C42)</f>
        <v>0</v>
      </c>
      <c r="D43" s="11">
        <f>SUM(D40:D42)</f>
        <v>0</v>
      </c>
      <c r="E43" s="21">
        <f>SUM(E40:E42)</f>
        <v>6423958</v>
      </c>
      <c r="F43" s="20">
        <f t="shared" ref="F43:H43" si="14">SUM(F40:F42)</f>
        <v>0</v>
      </c>
      <c r="G43" s="11">
        <f t="shared" si="14"/>
        <v>0</v>
      </c>
      <c r="H43" s="21">
        <f t="shared" si="14"/>
        <v>0</v>
      </c>
      <c r="I43" s="18">
        <f t="shared" si="1"/>
        <v>0</v>
      </c>
      <c r="J43" s="10">
        <f t="shared" si="6"/>
        <v>0</v>
      </c>
      <c r="K43" s="21">
        <f t="shared" si="7"/>
        <v>6423958</v>
      </c>
    </row>
    <row r="44" spans="1:11" ht="18" customHeight="1" x14ac:dyDescent="0.2">
      <c r="A44" s="38" t="s">
        <v>60</v>
      </c>
      <c r="B44" s="39"/>
      <c r="C44" s="20"/>
      <c r="D44" s="11"/>
      <c r="E44" s="19">
        <v>1373577</v>
      </c>
      <c r="F44" s="20"/>
      <c r="G44" s="11"/>
      <c r="H44" s="21"/>
      <c r="I44" s="18">
        <f t="shared" si="1"/>
        <v>0</v>
      </c>
      <c r="J44" s="10">
        <f t="shared" si="6"/>
        <v>0</v>
      </c>
      <c r="K44" s="19">
        <f t="shared" si="7"/>
        <v>1373577</v>
      </c>
    </row>
    <row r="45" spans="1:11" ht="18" customHeight="1" x14ac:dyDescent="0.2">
      <c r="A45" s="38" t="s">
        <v>61</v>
      </c>
      <c r="B45" s="39"/>
      <c r="C45" s="20"/>
      <c r="D45" s="11"/>
      <c r="E45" s="19">
        <v>0</v>
      </c>
      <c r="F45" s="20"/>
      <c r="G45" s="11"/>
      <c r="H45" s="19">
        <v>0</v>
      </c>
      <c r="I45" s="18">
        <f t="shared" si="1"/>
        <v>0</v>
      </c>
      <c r="J45" s="10">
        <f t="shared" si="6"/>
        <v>0</v>
      </c>
      <c r="K45" s="19">
        <f t="shared" si="7"/>
        <v>0</v>
      </c>
    </row>
    <row r="46" spans="1:11" ht="18" customHeight="1" x14ac:dyDescent="0.2">
      <c r="A46" s="38" t="s">
        <v>62</v>
      </c>
      <c r="B46" s="39"/>
      <c r="C46" s="18">
        <v>1388202</v>
      </c>
      <c r="D46" s="10"/>
      <c r="E46" s="19">
        <v>38139</v>
      </c>
      <c r="F46" s="18">
        <v>475989</v>
      </c>
      <c r="G46" s="10"/>
      <c r="H46" s="19">
        <v>0</v>
      </c>
      <c r="I46" s="18">
        <f t="shared" si="1"/>
        <v>1864191</v>
      </c>
      <c r="J46" s="10">
        <f t="shared" si="6"/>
        <v>0</v>
      </c>
      <c r="K46" s="19">
        <f t="shared" si="7"/>
        <v>38139</v>
      </c>
    </row>
    <row r="47" spans="1:11" ht="18" customHeight="1" x14ac:dyDescent="0.2">
      <c r="A47" s="33" t="s">
        <v>63</v>
      </c>
      <c r="B47" s="34"/>
      <c r="C47" s="20">
        <f t="shared" ref="C47:G47" si="15">SUM(C44:C46)</f>
        <v>1388202</v>
      </c>
      <c r="D47" s="11">
        <f t="shared" si="15"/>
        <v>0</v>
      </c>
      <c r="E47" s="21">
        <f t="shared" si="15"/>
        <v>1411716</v>
      </c>
      <c r="F47" s="20">
        <f t="shared" si="15"/>
        <v>475989</v>
      </c>
      <c r="G47" s="11">
        <f t="shared" si="15"/>
        <v>0</v>
      </c>
      <c r="H47" s="21">
        <f>SUM(H44:H46)</f>
        <v>0</v>
      </c>
      <c r="I47" s="20">
        <f t="shared" si="1"/>
        <v>1864191</v>
      </c>
      <c r="J47" s="11">
        <f t="shared" si="6"/>
        <v>0</v>
      </c>
      <c r="K47" s="21">
        <f t="shared" si="7"/>
        <v>1411716</v>
      </c>
    </row>
    <row r="48" spans="1:11" ht="18" customHeight="1" x14ac:dyDescent="0.2">
      <c r="A48" s="38" t="s">
        <v>64</v>
      </c>
      <c r="B48" s="39"/>
      <c r="C48" s="18">
        <v>0</v>
      </c>
      <c r="D48" s="10">
        <v>0</v>
      </c>
      <c r="E48" s="19">
        <v>1219113</v>
      </c>
      <c r="F48" s="18">
        <v>0</v>
      </c>
      <c r="G48" s="10">
        <v>0</v>
      </c>
      <c r="H48" s="19">
        <v>0</v>
      </c>
      <c r="I48" s="18">
        <f t="shared" si="1"/>
        <v>0</v>
      </c>
      <c r="J48" s="10">
        <f t="shared" si="6"/>
        <v>0</v>
      </c>
      <c r="K48" s="19">
        <f t="shared" si="7"/>
        <v>1219113</v>
      </c>
    </row>
    <row r="49" spans="1:11" ht="18" customHeight="1" x14ac:dyDescent="0.2">
      <c r="A49" s="38" t="s">
        <v>65</v>
      </c>
      <c r="B49" s="39"/>
      <c r="C49" s="18">
        <v>0</v>
      </c>
      <c r="D49" s="10">
        <v>0</v>
      </c>
      <c r="E49" s="19">
        <v>1539000</v>
      </c>
      <c r="F49" s="18">
        <v>0</v>
      </c>
      <c r="G49" s="10">
        <v>0</v>
      </c>
      <c r="H49" s="19"/>
      <c r="I49" s="18">
        <f t="shared" si="1"/>
        <v>0</v>
      </c>
      <c r="J49" s="10">
        <f t="shared" si="6"/>
        <v>0</v>
      </c>
      <c r="K49" s="19">
        <f t="shared" si="7"/>
        <v>1539000</v>
      </c>
    </row>
    <row r="50" spans="1:11" ht="18" customHeight="1" x14ac:dyDescent="0.2">
      <c r="A50" s="38" t="s">
        <v>66</v>
      </c>
      <c r="B50" s="39"/>
      <c r="C50" s="18">
        <v>0</v>
      </c>
      <c r="D50" s="10">
        <v>0</v>
      </c>
      <c r="E50" s="19">
        <v>0</v>
      </c>
      <c r="F50" s="18">
        <v>0</v>
      </c>
      <c r="G50" s="10">
        <v>0</v>
      </c>
      <c r="H50" s="19">
        <v>0</v>
      </c>
      <c r="I50" s="18">
        <f t="shared" si="1"/>
        <v>0</v>
      </c>
      <c r="J50" s="10">
        <f t="shared" si="6"/>
        <v>0</v>
      </c>
      <c r="K50" s="19">
        <f t="shared" si="7"/>
        <v>0</v>
      </c>
    </row>
    <row r="51" spans="1:11" ht="18" customHeight="1" x14ac:dyDescent="0.2">
      <c r="A51" s="33" t="s">
        <v>67</v>
      </c>
      <c r="B51" s="34"/>
      <c r="C51" s="20">
        <f>SUM(C48:C50)</f>
        <v>0</v>
      </c>
      <c r="D51" s="11">
        <f>SUM(D48:D50)</f>
        <v>0</v>
      </c>
      <c r="E51" s="21">
        <f>SUM(E48:E50)</f>
        <v>2758113</v>
      </c>
      <c r="F51" s="20">
        <f t="shared" ref="F51:H51" si="16">SUM(F48:F50)</f>
        <v>0</v>
      </c>
      <c r="G51" s="11">
        <f t="shared" si="16"/>
        <v>0</v>
      </c>
      <c r="H51" s="21">
        <f t="shared" si="16"/>
        <v>0</v>
      </c>
      <c r="I51" s="20">
        <f t="shared" si="1"/>
        <v>0</v>
      </c>
      <c r="J51" s="11">
        <f t="shared" si="6"/>
        <v>0</v>
      </c>
      <c r="K51" s="21">
        <f t="shared" si="7"/>
        <v>2758113</v>
      </c>
    </row>
    <row r="52" spans="1:11" ht="18" customHeight="1" thickBot="1" x14ac:dyDescent="0.25">
      <c r="A52" s="35" t="s">
        <v>68</v>
      </c>
      <c r="B52" s="36"/>
      <c r="C52" s="22">
        <f>C24+C34+C39+C43+C47+C51</f>
        <v>355937960</v>
      </c>
      <c r="D52" s="23">
        <v>0</v>
      </c>
      <c r="E52" s="24">
        <f>E24+E34+E39+E43+E47+E51</f>
        <v>557522575</v>
      </c>
      <c r="F52" s="22">
        <f t="shared" ref="F52:H52" si="17">F24+F34+F39+F43+F47+F51</f>
        <v>10341344</v>
      </c>
      <c r="G52" s="23">
        <f t="shared" si="17"/>
        <v>0</v>
      </c>
      <c r="H52" s="24">
        <f t="shared" si="17"/>
        <v>9850077</v>
      </c>
      <c r="I52" s="27">
        <f t="shared" si="1"/>
        <v>366279304</v>
      </c>
      <c r="J52" s="28">
        <f t="shared" si="6"/>
        <v>0</v>
      </c>
      <c r="K52" s="29">
        <f t="shared" si="7"/>
        <v>567372652</v>
      </c>
    </row>
    <row r="53" spans="1:11" s="8" customFormat="1" ht="32.25" customHeight="1" x14ac:dyDescent="0.2">
      <c r="A53" s="25"/>
      <c r="B53" s="26"/>
      <c r="C53" s="15"/>
      <c r="D53" s="15"/>
      <c r="E53" s="15"/>
      <c r="F53" s="15"/>
      <c r="G53" s="15"/>
      <c r="H53" s="15"/>
      <c r="I53" s="15"/>
      <c r="J53" s="15"/>
      <c r="K53" s="15"/>
    </row>
  </sheetData>
  <mergeCells count="55">
    <mergeCell ref="F5:H5"/>
    <mergeCell ref="I5:K5"/>
    <mergeCell ref="A2:K2"/>
    <mergeCell ref="I3:K3"/>
    <mergeCell ref="A4:K4"/>
    <mergeCell ref="C5:E5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9:B39"/>
    <mergeCell ref="A40:B40"/>
    <mergeCell ref="A31:B31"/>
    <mergeCell ref="A32:B32"/>
    <mergeCell ref="A33:B33"/>
    <mergeCell ref="A34:B34"/>
    <mergeCell ref="A35:B35"/>
    <mergeCell ref="A51:B51"/>
    <mergeCell ref="A52:B52"/>
    <mergeCell ref="A1:K1"/>
    <mergeCell ref="A46:B46"/>
    <mergeCell ref="A47:B47"/>
    <mergeCell ref="A48:B48"/>
    <mergeCell ref="A49:B49"/>
    <mergeCell ref="A50:B50"/>
    <mergeCell ref="A41:B41"/>
    <mergeCell ref="A42:B42"/>
    <mergeCell ref="A43:B43"/>
    <mergeCell ref="A44:B44"/>
    <mergeCell ref="A45:B45"/>
    <mergeCell ref="A36:B36"/>
    <mergeCell ref="A37:B37"/>
    <mergeCell ref="A38:B38"/>
  </mergeCells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M13" sqref="M13"/>
    </sheetView>
  </sheetViews>
  <sheetFormatPr defaultRowHeight="12.75" x14ac:dyDescent="0.2"/>
  <cols>
    <col min="1" max="1" width="4.5703125" style="1" customWidth="1"/>
    <col min="2" max="2" width="33.7109375" style="2" customWidth="1"/>
    <col min="3" max="3" width="13.140625" style="2" customWidth="1"/>
    <col min="4" max="4" width="6.28515625" style="2" customWidth="1"/>
    <col min="5" max="5" width="14.28515625" style="2" customWidth="1"/>
    <col min="6" max="6" width="10.7109375" style="2" customWidth="1"/>
    <col min="7" max="7" width="4.28515625" style="2" customWidth="1"/>
    <col min="8" max="8" width="11.28515625" style="2" customWidth="1"/>
    <col min="9" max="9" width="13.7109375" style="2" customWidth="1"/>
    <col min="10" max="10" width="5.28515625" style="2" customWidth="1"/>
    <col min="11" max="11" width="13.42578125" style="2" customWidth="1"/>
    <col min="12" max="253" width="8.85546875" style="2"/>
    <col min="254" max="254" width="6.5703125" style="2" customWidth="1"/>
    <col min="255" max="255" width="89.7109375" style="2" customWidth="1"/>
    <col min="256" max="256" width="13" style="2" customWidth="1"/>
    <col min="257" max="257" width="13.28515625" style="2" customWidth="1"/>
    <col min="258" max="258" width="14" style="2" customWidth="1"/>
    <col min="259" max="509" width="8.85546875" style="2"/>
    <col min="510" max="510" width="6.5703125" style="2" customWidth="1"/>
    <col min="511" max="511" width="89.7109375" style="2" customWidth="1"/>
    <col min="512" max="512" width="13" style="2" customWidth="1"/>
    <col min="513" max="513" width="13.28515625" style="2" customWidth="1"/>
    <col min="514" max="514" width="14" style="2" customWidth="1"/>
    <col min="515" max="765" width="8.85546875" style="2"/>
    <col min="766" max="766" width="6.5703125" style="2" customWidth="1"/>
    <col min="767" max="767" width="89.7109375" style="2" customWidth="1"/>
    <col min="768" max="768" width="13" style="2" customWidth="1"/>
    <col min="769" max="769" width="13.28515625" style="2" customWidth="1"/>
    <col min="770" max="770" width="14" style="2" customWidth="1"/>
    <col min="771" max="1021" width="8.85546875" style="2"/>
    <col min="1022" max="1022" width="6.5703125" style="2" customWidth="1"/>
    <col min="1023" max="1023" width="89.7109375" style="2" customWidth="1"/>
    <col min="1024" max="1024" width="13" style="2" customWidth="1"/>
    <col min="1025" max="1025" width="13.28515625" style="2" customWidth="1"/>
    <col min="1026" max="1026" width="14" style="2" customWidth="1"/>
    <col min="1027" max="1277" width="8.85546875" style="2"/>
    <col min="1278" max="1278" width="6.5703125" style="2" customWidth="1"/>
    <col min="1279" max="1279" width="89.7109375" style="2" customWidth="1"/>
    <col min="1280" max="1280" width="13" style="2" customWidth="1"/>
    <col min="1281" max="1281" width="13.28515625" style="2" customWidth="1"/>
    <col min="1282" max="1282" width="14" style="2" customWidth="1"/>
    <col min="1283" max="1533" width="8.85546875" style="2"/>
    <col min="1534" max="1534" width="6.5703125" style="2" customWidth="1"/>
    <col min="1535" max="1535" width="89.7109375" style="2" customWidth="1"/>
    <col min="1536" max="1536" width="13" style="2" customWidth="1"/>
    <col min="1537" max="1537" width="13.28515625" style="2" customWidth="1"/>
    <col min="1538" max="1538" width="14" style="2" customWidth="1"/>
    <col min="1539" max="1789" width="8.85546875" style="2"/>
    <col min="1790" max="1790" width="6.5703125" style="2" customWidth="1"/>
    <col min="1791" max="1791" width="89.7109375" style="2" customWidth="1"/>
    <col min="1792" max="1792" width="13" style="2" customWidth="1"/>
    <col min="1793" max="1793" width="13.28515625" style="2" customWidth="1"/>
    <col min="1794" max="1794" width="14" style="2" customWidth="1"/>
    <col min="1795" max="2045" width="8.85546875" style="2"/>
    <col min="2046" max="2046" width="6.5703125" style="2" customWidth="1"/>
    <col min="2047" max="2047" width="89.7109375" style="2" customWidth="1"/>
    <col min="2048" max="2048" width="13" style="2" customWidth="1"/>
    <col min="2049" max="2049" width="13.28515625" style="2" customWidth="1"/>
    <col min="2050" max="2050" width="14" style="2" customWidth="1"/>
    <col min="2051" max="2301" width="8.85546875" style="2"/>
    <col min="2302" max="2302" width="6.5703125" style="2" customWidth="1"/>
    <col min="2303" max="2303" width="89.7109375" style="2" customWidth="1"/>
    <col min="2304" max="2304" width="13" style="2" customWidth="1"/>
    <col min="2305" max="2305" width="13.28515625" style="2" customWidth="1"/>
    <col min="2306" max="2306" width="14" style="2" customWidth="1"/>
    <col min="2307" max="2557" width="8.85546875" style="2"/>
    <col min="2558" max="2558" width="6.5703125" style="2" customWidth="1"/>
    <col min="2559" max="2559" width="89.7109375" style="2" customWidth="1"/>
    <col min="2560" max="2560" width="13" style="2" customWidth="1"/>
    <col min="2561" max="2561" width="13.28515625" style="2" customWidth="1"/>
    <col min="2562" max="2562" width="14" style="2" customWidth="1"/>
    <col min="2563" max="2813" width="8.85546875" style="2"/>
    <col min="2814" max="2814" width="6.5703125" style="2" customWidth="1"/>
    <col min="2815" max="2815" width="89.7109375" style="2" customWidth="1"/>
    <col min="2816" max="2816" width="13" style="2" customWidth="1"/>
    <col min="2817" max="2817" width="13.28515625" style="2" customWidth="1"/>
    <col min="2818" max="2818" width="14" style="2" customWidth="1"/>
    <col min="2819" max="3069" width="8.85546875" style="2"/>
    <col min="3070" max="3070" width="6.5703125" style="2" customWidth="1"/>
    <col min="3071" max="3071" width="89.7109375" style="2" customWidth="1"/>
    <col min="3072" max="3072" width="13" style="2" customWidth="1"/>
    <col min="3073" max="3073" width="13.28515625" style="2" customWidth="1"/>
    <col min="3074" max="3074" width="14" style="2" customWidth="1"/>
    <col min="3075" max="3325" width="8.85546875" style="2"/>
    <col min="3326" max="3326" width="6.5703125" style="2" customWidth="1"/>
    <col min="3327" max="3327" width="89.7109375" style="2" customWidth="1"/>
    <col min="3328" max="3328" width="13" style="2" customWidth="1"/>
    <col min="3329" max="3329" width="13.28515625" style="2" customWidth="1"/>
    <col min="3330" max="3330" width="14" style="2" customWidth="1"/>
    <col min="3331" max="3581" width="8.85546875" style="2"/>
    <col min="3582" max="3582" width="6.5703125" style="2" customWidth="1"/>
    <col min="3583" max="3583" width="89.7109375" style="2" customWidth="1"/>
    <col min="3584" max="3584" width="13" style="2" customWidth="1"/>
    <col min="3585" max="3585" width="13.28515625" style="2" customWidth="1"/>
    <col min="3586" max="3586" width="14" style="2" customWidth="1"/>
    <col min="3587" max="3837" width="8.85546875" style="2"/>
    <col min="3838" max="3838" width="6.5703125" style="2" customWidth="1"/>
    <col min="3839" max="3839" width="89.7109375" style="2" customWidth="1"/>
    <col min="3840" max="3840" width="13" style="2" customWidth="1"/>
    <col min="3841" max="3841" width="13.28515625" style="2" customWidth="1"/>
    <col min="3842" max="3842" width="14" style="2" customWidth="1"/>
    <col min="3843" max="4093" width="8.85546875" style="2"/>
    <col min="4094" max="4094" width="6.5703125" style="2" customWidth="1"/>
    <col min="4095" max="4095" width="89.7109375" style="2" customWidth="1"/>
    <col min="4096" max="4096" width="13" style="2" customWidth="1"/>
    <col min="4097" max="4097" width="13.28515625" style="2" customWidth="1"/>
    <col min="4098" max="4098" width="14" style="2" customWidth="1"/>
    <col min="4099" max="4349" width="8.85546875" style="2"/>
    <col min="4350" max="4350" width="6.5703125" style="2" customWidth="1"/>
    <col min="4351" max="4351" width="89.7109375" style="2" customWidth="1"/>
    <col min="4352" max="4352" width="13" style="2" customWidth="1"/>
    <col min="4353" max="4353" width="13.28515625" style="2" customWidth="1"/>
    <col min="4354" max="4354" width="14" style="2" customWidth="1"/>
    <col min="4355" max="4605" width="8.85546875" style="2"/>
    <col min="4606" max="4606" width="6.5703125" style="2" customWidth="1"/>
    <col min="4607" max="4607" width="89.7109375" style="2" customWidth="1"/>
    <col min="4608" max="4608" width="13" style="2" customWidth="1"/>
    <col min="4609" max="4609" width="13.28515625" style="2" customWidth="1"/>
    <col min="4610" max="4610" width="14" style="2" customWidth="1"/>
    <col min="4611" max="4861" width="8.85546875" style="2"/>
    <col min="4862" max="4862" width="6.5703125" style="2" customWidth="1"/>
    <col min="4863" max="4863" width="89.7109375" style="2" customWidth="1"/>
    <col min="4864" max="4864" width="13" style="2" customWidth="1"/>
    <col min="4865" max="4865" width="13.28515625" style="2" customWidth="1"/>
    <col min="4866" max="4866" width="14" style="2" customWidth="1"/>
    <col min="4867" max="5117" width="8.85546875" style="2"/>
    <col min="5118" max="5118" width="6.5703125" style="2" customWidth="1"/>
    <col min="5119" max="5119" width="89.7109375" style="2" customWidth="1"/>
    <col min="5120" max="5120" width="13" style="2" customWidth="1"/>
    <col min="5121" max="5121" width="13.28515625" style="2" customWidth="1"/>
    <col min="5122" max="5122" width="14" style="2" customWidth="1"/>
    <col min="5123" max="5373" width="8.85546875" style="2"/>
    <col min="5374" max="5374" width="6.5703125" style="2" customWidth="1"/>
    <col min="5375" max="5375" width="89.7109375" style="2" customWidth="1"/>
    <col min="5376" max="5376" width="13" style="2" customWidth="1"/>
    <col min="5377" max="5377" width="13.28515625" style="2" customWidth="1"/>
    <col min="5378" max="5378" width="14" style="2" customWidth="1"/>
    <col min="5379" max="5629" width="8.85546875" style="2"/>
    <col min="5630" max="5630" width="6.5703125" style="2" customWidth="1"/>
    <col min="5631" max="5631" width="89.7109375" style="2" customWidth="1"/>
    <col min="5632" max="5632" width="13" style="2" customWidth="1"/>
    <col min="5633" max="5633" width="13.28515625" style="2" customWidth="1"/>
    <col min="5634" max="5634" width="14" style="2" customWidth="1"/>
    <col min="5635" max="5885" width="8.85546875" style="2"/>
    <col min="5886" max="5886" width="6.5703125" style="2" customWidth="1"/>
    <col min="5887" max="5887" width="89.7109375" style="2" customWidth="1"/>
    <col min="5888" max="5888" width="13" style="2" customWidth="1"/>
    <col min="5889" max="5889" width="13.28515625" style="2" customWidth="1"/>
    <col min="5890" max="5890" width="14" style="2" customWidth="1"/>
    <col min="5891" max="6141" width="8.85546875" style="2"/>
    <col min="6142" max="6142" width="6.5703125" style="2" customWidth="1"/>
    <col min="6143" max="6143" width="89.7109375" style="2" customWidth="1"/>
    <col min="6144" max="6144" width="13" style="2" customWidth="1"/>
    <col min="6145" max="6145" width="13.28515625" style="2" customWidth="1"/>
    <col min="6146" max="6146" width="14" style="2" customWidth="1"/>
    <col min="6147" max="6397" width="8.85546875" style="2"/>
    <col min="6398" max="6398" width="6.5703125" style="2" customWidth="1"/>
    <col min="6399" max="6399" width="89.7109375" style="2" customWidth="1"/>
    <col min="6400" max="6400" width="13" style="2" customWidth="1"/>
    <col min="6401" max="6401" width="13.28515625" style="2" customWidth="1"/>
    <col min="6402" max="6402" width="14" style="2" customWidth="1"/>
    <col min="6403" max="6653" width="8.85546875" style="2"/>
    <col min="6654" max="6654" width="6.5703125" style="2" customWidth="1"/>
    <col min="6655" max="6655" width="89.7109375" style="2" customWidth="1"/>
    <col min="6656" max="6656" width="13" style="2" customWidth="1"/>
    <col min="6657" max="6657" width="13.28515625" style="2" customWidth="1"/>
    <col min="6658" max="6658" width="14" style="2" customWidth="1"/>
    <col min="6659" max="6909" width="8.85546875" style="2"/>
    <col min="6910" max="6910" width="6.5703125" style="2" customWidth="1"/>
    <col min="6911" max="6911" width="89.7109375" style="2" customWidth="1"/>
    <col min="6912" max="6912" width="13" style="2" customWidth="1"/>
    <col min="6913" max="6913" width="13.28515625" style="2" customWidth="1"/>
    <col min="6914" max="6914" width="14" style="2" customWidth="1"/>
    <col min="6915" max="7165" width="8.85546875" style="2"/>
    <col min="7166" max="7166" width="6.5703125" style="2" customWidth="1"/>
    <col min="7167" max="7167" width="89.7109375" style="2" customWidth="1"/>
    <col min="7168" max="7168" width="13" style="2" customWidth="1"/>
    <col min="7169" max="7169" width="13.28515625" style="2" customWidth="1"/>
    <col min="7170" max="7170" width="14" style="2" customWidth="1"/>
    <col min="7171" max="7421" width="8.85546875" style="2"/>
    <col min="7422" max="7422" width="6.5703125" style="2" customWidth="1"/>
    <col min="7423" max="7423" width="89.7109375" style="2" customWidth="1"/>
    <col min="7424" max="7424" width="13" style="2" customWidth="1"/>
    <col min="7425" max="7425" width="13.28515625" style="2" customWidth="1"/>
    <col min="7426" max="7426" width="14" style="2" customWidth="1"/>
    <col min="7427" max="7677" width="8.85546875" style="2"/>
    <col min="7678" max="7678" width="6.5703125" style="2" customWidth="1"/>
    <col min="7679" max="7679" width="89.7109375" style="2" customWidth="1"/>
    <col min="7680" max="7680" width="13" style="2" customWidth="1"/>
    <col min="7681" max="7681" width="13.28515625" style="2" customWidth="1"/>
    <col min="7682" max="7682" width="14" style="2" customWidth="1"/>
    <col min="7683" max="7933" width="8.85546875" style="2"/>
    <col min="7934" max="7934" width="6.5703125" style="2" customWidth="1"/>
    <col min="7935" max="7935" width="89.7109375" style="2" customWidth="1"/>
    <col min="7936" max="7936" width="13" style="2" customWidth="1"/>
    <col min="7937" max="7937" width="13.28515625" style="2" customWidth="1"/>
    <col min="7938" max="7938" width="14" style="2" customWidth="1"/>
    <col min="7939" max="8189" width="8.85546875" style="2"/>
    <col min="8190" max="8190" width="6.5703125" style="2" customWidth="1"/>
    <col min="8191" max="8191" width="89.7109375" style="2" customWidth="1"/>
    <col min="8192" max="8192" width="13" style="2" customWidth="1"/>
    <col min="8193" max="8193" width="13.28515625" style="2" customWidth="1"/>
    <col min="8194" max="8194" width="14" style="2" customWidth="1"/>
    <col min="8195" max="8445" width="8.85546875" style="2"/>
    <col min="8446" max="8446" width="6.5703125" style="2" customWidth="1"/>
    <col min="8447" max="8447" width="89.7109375" style="2" customWidth="1"/>
    <col min="8448" max="8448" width="13" style="2" customWidth="1"/>
    <col min="8449" max="8449" width="13.28515625" style="2" customWidth="1"/>
    <col min="8450" max="8450" width="14" style="2" customWidth="1"/>
    <col min="8451" max="8701" width="8.85546875" style="2"/>
    <col min="8702" max="8702" width="6.5703125" style="2" customWidth="1"/>
    <col min="8703" max="8703" width="89.7109375" style="2" customWidth="1"/>
    <col min="8704" max="8704" width="13" style="2" customWidth="1"/>
    <col min="8705" max="8705" width="13.28515625" style="2" customWidth="1"/>
    <col min="8706" max="8706" width="14" style="2" customWidth="1"/>
    <col min="8707" max="8957" width="8.85546875" style="2"/>
    <col min="8958" max="8958" width="6.5703125" style="2" customWidth="1"/>
    <col min="8959" max="8959" width="89.7109375" style="2" customWidth="1"/>
    <col min="8960" max="8960" width="13" style="2" customWidth="1"/>
    <col min="8961" max="8961" width="13.28515625" style="2" customWidth="1"/>
    <col min="8962" max="8962" width="14" style="2" customWidth="1"/>
    <col min="8963" max="9213" width="8.85546875" style="2"/>
    <col min="9214" max="9214" width="6.5703125" style="2" customWidth="1"/>
    <col min="9215" max="9215" width="89.7109375" style="2" customWidth="1"/>
    <col min="9216" max="9216" width="13" style="2" customWidth="1"/>
    <col min="9217" max="9217" width="13.28515625" style="2" customWidth="1"/>
    <col min="9218" max="9218" width="14" style="2" customWidth="1"/>
    <col min="9219" max="9469" width="8.85546875" style="2"/>
    <col min="9470" max="9470" width="6.5703125" style="2" customWidth="1"/>
    <col min="9471" max="9471" width="89.7109375" style="2" customWidth="1"/>
    <col min="9472" max="9472" width="13" style="2" customWidth="1"/>
    <col min="9473" max="9473" width="13.28515625" style="2" customWidth="1"/>
    <col min="9474" max="9474" width="14" style="2" customWidth="1"/>
    <col min="9475" max="9725" width="8.85546875" style="2"/>
    <col min="9726" max="9726" width="6.5703125" style="2" customWidth="1"/>
    <col min="9727" max="9727" width="89.7109375" style="2" customWidth="1"/>
    <col min="9728" max="9728" width="13" style="2" customWidth="1"/>
    <col min="9729" max="9729" width="13.28515625" style="2" customWidth="1"/>
    <col min="9730" max="9730" width="14" style="2" customWidth="1"/>
    <col min="9731" max="9981" width="8.85546875" style="2"/>
    <col min="9982" max="9982" width="6.5703125" style="2" customWidth="1"/>
    <col min="9983" max="9983" width="89.7109375" style="2" customWidth="1"/>
    <col min="9984" max="9984" width="13" style="2" customWidth="1"/>
    <col min="9985" max="9985" width="13.28515625" style="2" customWidth="1"/>
    <col min="9986" max="9986" width="14" style="2" customWidth="1"/>
    <col min="9987" max="10237" width="8.85546875" style="2"/>
    <col min="10238" max="10238" width="6.5703125" style="2" customWidth="1"/>
    <col min="10239" max="10239" width="89.7109375" style="2" customWidth="1"/>
    <col min="10240" max="10240" width="13" style="2" customWidth="1"/>
    <col min="10241" max="10241" width="13.28515625" style="2" customWidth="1"/>
    <col min="10242" max="10242" width="14" style="2" customWidth="1"/>
    <col min="10243" max="10493" width="8.85546875" style="2"/>
    <col min="10494" max="10494" width="6.5703125" style="2" customWidth="1"/>
    <col min="10495" max="10495" width="89.7109375" style="2" customWidth="1"/>
    <col min="10496" max="10496" width="13" style="2" customWidth="1"/>
    <col min="10497" max="10497" width="13.28515625" style="2" customWidth="1"/>
    <col min="10498" max="10498" width="14" style="2" customWidth="1"/>
    <col min="10499" max="10749" width="8.85546875" style="2"/>
    <col min="10750" max="10750" width="6.5703125" style="2" customWidth="1"/>
    <col min="10751" max="10751" width="89.7109375" style="2" customWidth="1"/>
    <col min="10752" max="10752" width="13" style="2" customWidth="1"/>
    <col min="10753" max="10753" width="13.28515625" style="2" customWidth="1"/>
    <col min="10754" max="10754" width="14" style="2" customWidth="1"/>
    <col min="10755" max="11005" width="8.85546875" style="2"/>
    <col min="11006" max="11006" width="6.5703125" style="2" customWidth="1"/>
    <col min="11007" max="11007" width="89.7109375" style="2" customWidth="1"/>
    <col min="11008" max="11008" width="13" style="2" customWidth="1"/>
    <col min="11009" max="11009" width="13.28515625" style="2" customWidth="1"/>
    <col min="11010" max="11010" width="14" style="2" customWidth="1"/>
    <col min="11011" max="11261" width="8.85546875" style="2"/>
    <col min="11262" max="11262" width="6.5703125" style="2" customWidth="1"/>
    <col min="11263" max="11263" width="89.7109375" style="2" customWidth="1"/>
    <col min="11264" max="11264" width="13" style="2" customWidth="1"/>
    <col min="11265" max="11265" width="13.28515625" style="2" customWidth="1"/>
    <col min="11266" max="11266" width="14" style="2" customWidth="1"/>
    <col min="11267" max="11517" width="8.85546875" style="2"/>
    <col min="11518" max="11518" width="6.5703125" style="2" customWidth="1"/>
    <col min="11519" max="11519" width="89.7109375" style="2" customWidth="1"/>
    <col min="11520" max="11520" width="13" style="2" customWidth="1"/>
    <col min="11521" max="11521" width="13.28515625" style="2" customWidth="1"/>
    <col min="11522" max="11522" width="14" style="2" customWidth="1"/>
    <col min="11523" max="11773" width="8.85546875" style="2"/>
    <col min="11774" max="11774" width="6.5703125" style="2" customWidth="1"/>
    <col min="11775" max="11775" width="89.7109375" style="2" customWidth="1"/>
    <col min="11776" max="11776" width="13" style="2" customWidth="1"/>
    <col min="11777" max="11777" width="13.28515625" style="2" customWidth="1"/>
    <col min="11778" max="11778" width="14" style="2" customWidth="1"/>
    <col min="11779" max="12029" width="8.85546875" style="2"/>
    <col min="12030" max="12030" width="6.5703125" style="2" customWidth="1"/>
    <col min="12031" max="12031" width="89.7109375" style="2" customWidth="1"/>
    <col min="12032" max="12032" width="13" style="2" customWidth="1"/>
    <col min="12033" max="12033" width="13.28515625" style="2" customWidth="1"/>
    <col min="12034" max="12034" width="14" style="2" customWidth="1"/>
    <col min="12035" max="12285" width="8.85546875" style="2"/>
    <col min="12286" max="12286" width="6.5703125" style="2" customWidth="1"/>
    <col min="12287" max="12287" width="89.7109375" style="2" customWidth="1"/>
    <col min="12288" max="12288" width="13" style="2" customWidth="1"/>
    <col min="12289" max="12289" width="13.28515625" style="2" customWidth="1"/>
    <col min="12290" max="12290" width="14" style="2" customWidth="1"/>
    <col min="12291" max="12541" width="8.85546875" style="2"/>
    <col min="12542" max="12542" width="6.5703125" style="2" customWidth="1"/>
    <col min="12543" max="12543" width="89.7109375" style="2" customWidth="1"/>
    <col min="12544" max="12544" width="13" style="2" customWidth="1"/>
    <col min="12545" max="12545" width="13.28515625" style="2" customWidth="1"/>
    <col min="12546" max="12546" width="14" style="2" customWidth="1"/>
    <col min="12547" max="12797" width="8.85546875" style="2"/>
    <col min="12798" max="12798" width="6.5703125" style="2" customWidth="1"/>
    <col min="12799" max="12799" width="89.7109375" style="2" customWidth="1"/>
    <col min="12800" max="12800" width="13" style="2" customWidth="1"/>
    <col min="12801" max="12801" width="13.28515625" style="2" customWidth="1"/>
    <col min="12802" max="12802" width="14" style="2" customWidth="1"/>
    <col min="12803" max="13053" width="8.85546875" style="2"/>
    <col min="13054" max="13054" width="6.5703125" style="2" customWidth="1"/>
    <col min="13055" max="13055" width="89.7109375" style="2" customWidth="1"/>
    <col min="13056" max="13056" width="13" style="2" customWidth="1"/>
    <col min="13057" max="13057" width="13.28515625" style="2" customWidth="1"/>
    <col min="13058" max="13058" width="14" style="2" customWidth="1"/>
    <col min="13059" max="13309" width="8.85546875" style="2"/>
    <col min="13310" max="13310" width="6.5703125" style="2" customWidth="1"/>
    <col min="13311" max="13311" width="89.7109375" style="2" customWidth="1"/>
    <col min="13312" max="13312" width="13" style="2" customWidth="1"/>
    <col min="13313" max="13313" width="13.28515625" style="2" customWidth="1"/>
    <col min="13314" max="13314" width="14" style="2" customWidth="1"/>
    <col min="13315" max="13565" width="8.85546875" style="2"/>
    <col min="13566" max="13566" width="6.5703125" style="2" customWidth="1"/>
    <col min="13567" max="13567" width="89.7109375" style="2" customWidth="1"/>
    <col min="13568" max="13568" width="13" style="2" customWidth="1"/>
    <col min="13569" max="13569" width="13.28515625" style="2" customWidth="1"/>
    <col min="13570" max="13570" width="14" style="2" customWidth="1"/>
    <col min="13571" max="13821" width="8.85546875" style="2"/>
    <col min="13822" max="13822" width="6.5703125" style="2" customWidth="1"/>
    <col min="13823" max="13823" width="89.7109375" style="2" customWidth="1"/>
    <col min="13824" max="13824" width="13" style="2" customWidth="1"/>
    <col min="13825" max="13825" width="13.28515625" style="2" customWidth="1"/>
    <col min="13826" max="13826" width="14" style="2" customWidth="1"/>
    <col min="13827" max="14077" width="8.85546875" style="2"/>
    <col min="14078" max="14078" width="6.5703125" style="2" customWidth="1"/>
    <col min="14079" max="14079" width="89.7109375" style="2" customWidth="1"/>
    <col min="14080" max="14080" width="13" style="2" customWidth="1"/>
    <col min="14081" max="14081" width="13.28515625" style="2" customWidth="1"/>
    <col min="14082" max="14082" width="14" style="2" customWidth="1"/>
    <col min="14083" max="14333" width="8.85546875" style="2"/>
    <col min="14334" max="14334" width="6.5703125" style="2" customWidth="1"/>
    <col min="14335" max="14335" width="89.7109375" style="2" customWidth="1"/>
    <col min="14336" max="14336" width="13" style="2" customWidth="1"/>
    <col min="14337" max="14337" width="13.28515625" style="2" customWidth="1"/>
    <col min="14338" max="14338" width="14" style="2" customWidth="1"/>
    <col min="14339" max="14589" width="8.85546875" style="2"/>
    <col min="14590" max="14590" width="6.5703125" style="2" customWidth="1"/>
    <col min="14591" max="14591" width="89.7109375" style="2" customWidth="1"/>
    <col min="14592" max="14592" width="13" style="2" customWidth="1"/>
    <col min="14593" max="14593" width="13.28515625" style="2" customWidth="1"/>
    <col min="14594" max="14594" width="14" style="2" customWidth="1"/>
    <col min="14595" max="14845" width="8.85546875" style="2"/>
    <col min="14846" max="14846" width="6.5703125" style="2" customWidth="1"/>
    <col min="14847" max="14847" width="89.7109375" style="2" customWidth="1"/>
    <col min="14848" max="14848" width="13" style="2" customWidth="1"/>
    <col min="14849" max="14849" width="13.28515625" style="2" customWidth="1"/>
    <col min="14850" max="14850" width="14" style="2" customWidth="1"/>
    <col min="14851" max="15101" width="8.85546875" style="2"/>
    <col min="15102" max="15102" width="6.5703125" style="2" customWidth="1"/>
    <col min="15103" max="15103" width="89.7109375" style="2" customWidth="1"/>
    <col min="15104" max="15104" width="13" style="2" customWidth="1"/>
    <col min="15105" max="15105" width="13.28515625" style="2" customWidth="1"/>
    <col min="15106" max="15106" width="14" style="2" customWidth="1"/>
    <col min="15107" max="15357" width="8.85546875" style="2"/>
    <col min="15358" max="15358" width="6.5703125" style="2" customWidth="1"/>
    <col min="15359" max="15359" width="89.7109375" style="2" customWidth="1"/>
    <col min="15360" max="15360" width="13" style="2" customWidth="1"/>
    <col min="15361" max="15361" width="13.28515625" style="2" customWidth="1"/>
    <col min="15362" max="15362" width="14" style="2" customWidth="1"/>
    <col min="15363" max="15613" width="8.85546875" style="2"/>
    <col min="15614" max="15614" width="6.5703125" style="2" customWidth="1"/>
    <col min="15615" max="15615" width="89.7109375" style="2" customWidth="1"/>
    <col min="15616" max="15616" width="13" style="2" customWidth="1"/>
    <col min="15617" max="15617" width="13.28515625" style="2" customWidth="1"/>
    <col min="15618" max="15618" width="14" style="2" customWidth="1"/>
    <col min="15619" max="15869" width="8.85546875" style="2"/>
    <col min="15870" max="15870" width="6.5703125" style="2" customWidth="1"/>
    <col min="15871" max="15871" width="89.7109375" style="2" customWidth="1"/>
    <col min="15872" max="15872" width="13" style="2" customWidth="1"/>
    <col min="15873" max="15873" width="13.28515625" style="2" customWidth="1"/>
    <col min="15874" max="15874" width="14" style="2" customWidth="1"/>
    <col min="15875" max="16125" width="8.85546875" style="2"/>
    <col min="16126" max="16126" width="6.5703125" style="2" customWidth="1"/>
    <col min="16127" max="16127" width="89.7109375" style="2" customWidth="1"/>
    <col min="16128" max="16128" width="13" style="2" customWidth="1"/>
    <col min="16129" max="16129" width="13.28515625" style="2" customWidth="1"/>
    <col min="16130" max="16130" width="14" style="2" customWidth="1"/>
    <col min="16131" max="16384" width="8.85546875" style="2"/>
  </cols>
  <sheetData>
    <row r="1" spans="1:11" ht="13.15" x14ac:dyDescent="0.25">
      <c r="D1" s="3"/>
      <c r="E1" s="4"/>
    </row>
    <row r="2" spans="1:11" ht="25.15" customHeight="1" x14ac:dyDescent="0.2">
      <c r="A2" s="51" t="s">
        <v>73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3.15" x14ac:dyDescent="0.25">
      <c r="A3" s="5"/>
      <c r="B3" s="6"/>
      <c r="C3" s="6"/>
      <c r="D3" s="6"/>
      <c r="E3" s="6"/>
    </row>
    <row r="4" spans="1:11" ht="13.15" x14ac:dyDescent="0.25">
      <c r="A4" s="5"/>
      <c r="B4" s="6"/>
      <c r="C4" s="6"/>
      <c r="D4" s="6"/>
      <c r="E4" s="7"/>
      <c r="F4" s="7"/>
      <c r="G4" s="7"/>
      <c r="H4" s="7"/>
      <c r="I4" s="46" t="s">
        <v>72</v>
      </c>
      <c r="J4" s="46"/>
      <c r="K4" s="46"/>
    </row>
    <row r="5" spans="1:11" ht="13.5" thickBot="1" x14ac:dyDescent="0.25">
      <c r="A5" s="52" t="s">
        <v>2</v>
      </c>
      <c r="B5" s="53"/>
      <c r="C5" s="53"/>
      <c r="D5" s="53"/>
      <c r="E5" s="53"/>
      <c r="F5" s="53"/>
      <c r="G5" s="53"/>
      <c r="H5" s="53"/>
      <c r="I5" s="54"/>
      <c r="J5" s="54"/>
      <c r="K5" s="55"/>
    </row>
    <row r="6" spans="1:11" ht="13.15" customHeight="1" x14ac:dyDescent="0.2">
      <c r="A6" s="59" t="s">
        <v>3</v>
      </c>
      <c r="B6" s="61"/>
      <c r="C6" s="56" t="s">
        <v>70</v>
      </c>
      <c r="D6" s="57"/>
      <c r="E6" s="58"/>
      <c r="F6" s="59" t="s">
        <v>69</v>
      </c>
      <c r="G6" s="60"/>
      <c r="H6" s="61"/>
      <c r="I6" s="62" t="s">
        <v>71</v>
      </c>
      <c r="J6" s="63"/>
      <c r="K6" s="63"/>
    </row>
    <row r="7" spans="1:11" ht="48" x14ac:dyDescent="0.2">
      <c r="A7" s="40"/>
      <c r="B7" s="41"/>
      <c r="C7" s="31" t="s">
        <v>1</v>
      </c>
      <c r="D7" s="9" t="s">
        <v>4</v>
      </c>
      <c r="E7" s="32" t="s">
        <v>5</v>
      </c>
      <c r="F7" s="31" t="s">
        <v>1</v>
      </c>
      <c r="G7" s="9" t="s">
        <v>4</v>
      </c>
      <c r="H7" s="32" t="s">
        <v>5</v>
      </c>
      <c r="I7" s="30" t="s">
        <v>1</v>
      </c>
      <c r="J7" s="9" t="s">
        <v>4</v>
      </c>
      <c r="K7" s="9" t="s">
        <v>5</v>
      </c>
    </row>
    <row r="8" spans="1:11" ht="19.899999999999999" customHeight="1" x14ac:dyDescent="0.2">
      <c r="A8" s="38" t="s">
        <v>6</v>
      </c>
      <c r="B8" s="39"/>
      <c r="C8" s="18">
        <v>400539547</v>
      </c>
      <c r="D8" s="10">
        <v>0</v>
      </c>
      <c r="E8" s="19">
        <v>400539547</v>
      </c>
      <c r="F8" s="18">
        <v>12703462</v>
      </c>
      <c r="G8" s="10">
        <v>0</v>
      </c>
      <c r="H8" s="19">
        <v>12703462</v>
      </c>
      <c r="I8" s="13">
        <f>SUM(C8+F8)</f>
        <v>413243009</v>
      </c>
      <c r="J8" s="10">
        <f t="shared" ref="J8:K23" si="0">SUM(D8+G8)</f>
        <v>0</v>
      </c>
      <c r="K8" s="10">
        <f t="shared" si="0"/>
        <v>413243009</v>
      </c>
    </row>
    <row r="9" spans="1:11" ht="19.899999999999999" customHeight="1" x14ac:dyDescent="0.2">
      <c r="A9" s="38" t="s">
        <v>7</v>
      </c>
      <c r="B9" s="39"/>
      <c r="C9" s="18"/>
      <c r="D9" s="10">
        <v>0</v>
      </c>
      <c r="E9" s="19"/>
      <c r="F9" s="18">
        <v>0</v>
      </c>
      <c r="G9" s="10">
        <v>0</v>
      </c>
      <c r="H9" s="19">
        <v>0</v>
      </c>
      <c r="I9" s="13">
        <f t="shared" ref="I9:I24" si="1">SUM(C9+F9)</f>
        <v>0</v>
      </c>
      <c r="J9" s="10">
        <f t="shared" si="0"/>
        <v>0</v>
      </c>
      <c r="K9" s="10">
        <f t="shared" si="0"/>
        <v>0</v>
      </c>
    </row>
    <row r="10" spans="1:11" ht="19.899999999999999" customHeight="1" x14ac:dyDescent="0.2">
      <c r="A10" s="38" t="s">
        <v>8</v>
      </c>
      <c r="B10" s="39"/>
      <c r="C10" s="18">
        <v>37242327</v>
      </c>
      <c r="D10" s="10">
        <v>0</v>
      </c>
      <c r="E10" s="19">
        <v>37242327</v>
      </c>
      <c r="F10" s="18">
        <v>0</v>
      </c>
      <c r="G10" s="10">
        <v>0</v>
      </c>
      <c r="H10" s="19">
        <v>0</v>
      </c>
      <c r="I10" s="13">
        <f t="shared" si="1"/>
        <v>37242327</v>
      </c>
      <c r="J10" s="10">
        <f t="shared" si="0"/>
        <v>0</v>
      </c>
      <c r="K10" s="10">
        <f t="shared" si="0"/>
        <v>37242327</v>
      </c>
    </row>
    <row r="11" spans="1:11" ht="19.899999999999999" customHeight="1" x14ac:dyDescent="0.2">
      <c r="A11" s="38" t="s">
        <v>9</v>
      </c>
      <c r="B11" s="39"/>
      <c r="C11" s="18">
        <v>-65892456</v>
      </c>
      <c r="D11" s="10"/>
      <c r="E11" s="19">
        <v>-84665448</v>
      </c>
      <c r="F11" s="18">
        <v>-3016210</v>
      </c>
      <c r="G11" s="10"/>
      <c r="H11" s="19">
        <v>-3299860</v>
      </c>
      <c r="I11" s="13">
        <f t="shared" si="1"/>
        <v>-68908666</v>
      </c>
      <c r="J11" s="10">
        <f t="shared" si="0"/>
        <v>0</v>
      </c>
      <c r="K11" s="10">
        <f t="shared" si="0"/>
        <v>-87965308</v>
      </c>
    </row>
    <row r="12" spans="1:11" ht="19.899999999999999" customHeight="1" x14ac:dyDescent="0.2">
      <c r="A12" s="38" t="s">
        <v>10</v>
      </c>
      <c r="B12" s="39"/>
      <c r="C12" s="18"/>
      <c r="D12" s="10"/>
      <c r="E12" s="19"/>
      <c r="F12" s="18"/>
      <c r="G12" s="10"/>
      <c r="H12" s="19"/>
      <c r="I12" s="13">
        <f t="shared" si="1"/>
        <v>0</v>
      </c>
      <c r="J12" s="10">
        <f t="shared" si="0"/>
        <v>0</v>
      </c>
      <c r="K12" s="10">
        <f t="shared" si="0"/>
        <v>0</v>
      </c>
    </row>
    <row r="13" spans="1:11" ht="19.899999999999999" customHeight="1" x14ac:dyDescent="0.2">
      <c r="A13" s="38" t="s">
        <v>11</v>
      </c>
      <c r="B13" s="39"/>
      <c r="C13" s="18">
        <v>-18772992</v>
      </c>
      <c r="D13" s="10"/>
      <c r="E13" s="19">
        <v>35792086</v>
      </c>
      <c r="F13" s="18">
        <v>-283650</v>
      </c>
      <c r="G13" s="10"/>
      <c r="H13" s="19">
        <v>-521029</v>
      </c>
      <c r="I13" s="13">
        <f t="shared" si="1"/>
        <v>-19056642</v>
      </c>
      <c r="J13" s="10">
        <f t="shared" si="0"/>
        <v>0</v>
      </c>
      <c r="K13" s="10">
        <f t="shared" si="0"/>
        <v>35271057</v>
      </c>
    </row>
    <row r="14" spans="1:11" ht="19.899999999999999" customHeight="1" x14ac:dyDescent="0.2">
      <c r="A14" s="33" t="s">
        <v>12</v>
      </c>
      <c r="B14" s="34"/>
      <c r="C14" s="20">
        <f>SUM(C8:C13)</f>
        <v>353116426</v>
      </c>
      <c r="D14" s="11">
        <v>0</v>
      </c>
      <c r="E14" s="21">
        <f>SUM(E8:E13)</f>
        <v>388908512</v>
      </c>
      <c r="F14" s="20">
        <f t="shared" ref="F14" si="2">SUM(F8:F13)</f>
        <v>9403602</v>
      </c>
      <c r="G14" s="11">
        <v>0</v>
      </c>
      <c r="H14" s="21">
        <f t="shared" ref="H14" si="3">SUM(H8:H13)</f>
        <v>8882573</v>
      </c>
      <c r="I14" s="14">
        <f t="shared" si="1"/>
        <v>362520028</v>
      </c>
      <c r="J14" s="11">
        <f t="shared" si="0"/>
        <v>0</v>
      </c>
      <c r="K14" s="11">
        <f t="shared" si="0"/>
        <v>397791085</v>
      </c>
    </row>
    <row r="15" spans="1:11" ht="19.899999999999999" customHeight="1" x14ac:dyDescent="0.2">
      <c r="A15" s="38" t="s">
        <v>13</v>
      </c>
      <c r="B15" s="39"/>
      <c r="C15" s="18">
        <v>0</v>
      </c>
      <c r="D15" s="10"/>
      <c r="E15" s="19">
        <v>0</v>
      </c>
      <c r="F15" s="18"/>
      <c r="G15" s="10"/>
      <c r="H15" s="19"/>
      <c r="I15" s="13">
        <f t="shared" si="1"/>
        <v>0</v>
      </c>
      <c r="J15" s="10">
        <f t="shared" si="0"/>
        <v>0</v>
      </c>
      <c r="K15" s="10">
        <f t="shared" si="0"/>
        <v>0</v>
      </c>
    </row>
    <row r="16" spans="1:11" ht="19.899999999999999" customHeight="1" x14ac:dyDescent="0.2">
      <c r="A16" s="38" t="s">
        <v>14</v>
      </c>
      <c r="B16" s="39"/>
      <c r="C16" s="18">
        <v>375758</v>
      </c>
      <c r="D16" s="10"/>
      <c r="E16" s="19">
        <v>558642</v>
      </c>
      <c r="F16" s="18"/>
      <c r="G16" s="10"/>
      <c r="H16" s="19">
        <v>0</v>
      </c>
      <c r="I16" s="13">
        <f t="shared" si="1"/>
        <v>375758</v>
      </c>
      <c r="J16" s="10">
        <f t="shared" si="0"/>
        <v>0</v>
      </c>
      <c r="K16" s="10">
        <f t="shared" si="0"/>
        <v>558642</v>
      </c>
    </row>
    <row r="17" spans="1:11" ht="19.899999999999999" customHeight="1" x14ac:dyDescent="0.2">
      <c r="A17" s="38" t="s">
        <v>15</v>
      </c>
      <c r="B17" s="39"/>
      <c r="C17" s="18">
        <v>0</v>
      </c>
      <c r="D17" s="10"/>
      <c r="E17" s="19">
        <v>0</v>
      </c>
      <c r="F17" s="18"/>
      <c r="G17" s="10"/>
      <c r="H17" s="19"/>
      <c r="I17" s="13">
        <f t="shared" si="1"/>
        <v>0</v>
      </c>
      <c r="J17" s="10">
        <f t="shared" si="0"/>
        <v>0</v>
      </c>
      <c r="K17" s="10">
        <f t="shared" si="0"/>
        <v>0</v>
      </c>
    </row>
    <row r="18" spans="1:11" ht="19.899999999999999" customHeight="1" x14ac:dyDescent="0.2">
      <c r="A18" s="33" t="s">
        <v>16</v>
      </c>
      <c r="B18" s="34"/>
      <c r="C18" s="20">
        <f>SUM(C15:C17)</f>
        <v>375758</v>
      </c>
      <c r="D18" s="11"/>
      <c r="E18" s="21">
        <f>SUM(E15:E17)</f>
        <v>558642</v>
      </c>
      <c r="F18" s="18">
        <f t="shared" ref="F18" si="4">SUM(F15:F17)</f>
        <v>0</v>
      </c>
      <c r="G18" s="10"/>
      <c r="H18" s="19">
        <f t="shared" ref="H18" si="5">SUM(H15:H17)</f>
        <v>0</v>
      </c>
      <c r="I18" s="14">
        <f t="shared" si="1"/>
        <v>375758</v>
      </c>
      <c r="J18" s="11">
        <f t="shared" si="0"/>
        <v>0</v>
      </c>
      <c r="K18" s="11">
        <f t="shared" si="0"/>
        <v>558642</v>
      </c>
    </row>
    <row r="19" spans="1:11" ht="19.899999999999999" customHeight="1" x14ac:dyDescent="0.2">
      <c r="A19" s="33" t="s">
        <v>17</v>
      </c>
      <c r="B19" s="34"/>
      <c r="C19" s="20">
        <v>0</v>
      </c>
      <c r="D19" s="11">
        <v>0</v>
      </c>
      <c r="E19" s="21">
        <v>0</v>
      </c>
      <c r="F19" s="20">
        <v>0</v>
      </c>
      <c r="G19" s="11">
        <v>0</v>
      </c>
      <c r="H19" s="21">
        <v>0</v>
      </c>
      <c r="I19" s="13">
        <f t="shared" si="1"/>
        <v>0</v>
      </c>
      <c r="J19" s="10">
        <f t="shared" si="0"/>
        <v>0</v>
      </c>
      <c r="K19" s="10">
        <f t="shared" si="0"/>
        <v>0</v>
      </c>
    </row>
    <row r="20" spans="1:11" ht="19.899999999999999" customHeight="1" x14ac:dyDescent="0.2">
      <c r="A20" s="38" t="s">
        <v>18</v>
      </c>
      <c r="B20" s="39"/>
      <c r="C20" s="18">
        <v>0</v>
      </c>
      <c r="D20" s="10">
        <v>0</v>
      </c>
      <c r="E20" s="19">
        <v>0</v>
      </c>
      <c r="F20" s="18">
        <v>0</v>
      </c>
      <c r="G20" s="10">
        <v>0</v>
      </c>
      <c r="H20" s="19">
        <v>0</v>
      </c>
      <c r="I20" s="13">
        <f t="shared" si="1"/>
        <v>0</v>
      </c>
      <c r="J20" s="10">
        <f t="shared" si="0"/>
        <v>0</v>
      </c>
      <c r="K20" s="10">
        <f t="shared" si="0"/>
        <v>0</v>
      </c>
    </row>
    <row r="21" spans="1:11" ht="19.899999999999999" customHeight="1" x14ac:dyDescent="0.2">
      <c r="A21" s="38" t="s">
        <v>19</v>
      </c>
      <c r="B21" s="39"/>
      <c r="C21" s="18">
        <v>2445776</v>
      </c>
      <c r="D21" s="10">
        <v>0</v>
      </c>
      <c r="E21" s="19">
        <v>2061017</v>
      </c>
      <c r="F21" s="18">
        <v>937742</v>
      </c>
      <c r="G21" s="10">
        <v>0</v>
      </c>
      <c r="H21" s="19">
        <v>967504</v>
      </c>
      <c r="I21" s="13">
        <f t="shared" si="1"/>
        <v>3383518</v>
      </c>
      <c r="J21" s="10">
        <f t="shared" si="0"/>
        <v>0</v>
      </c>
      <c r="K21" s="10">
        <f t="shared" si="0"/>
        <v>3028521</v>
      </c>
    </row>
    <row r="22" spans="1:11" ht="19.899999999999999" customHeight="1" x14ac:dyDescent="0.2">
      <c r="A22" s="38" t="s">
        <v>20</v>
      </c>
      <c r="B22" s="39"/>
      <c r="C22" s="18">
        <v>0</v>
      </c>
      <c r="D22" s="10">
        <v>0</v>
      </c>
      <c r="E22" s="19">
        <v>165994404</v>
      </c>
      <c r="F22" s="18">
        <v>0</v>
      </c>
      <c r="G22" s="10">
        <v>0</v>
      </c>
      <c r="H22" s="19">
        <v>0</v>
      </c>
      <c r="I22" s="13">
        <f t="shared" si="1"/>
        <v>0</v>
      </c>
      <c r="J22" s="10">
        <f t="shared" si="0"/>
        <v>0</v>
      </c>
      <c r="K22" s="10">
        <f t="shared" si="0"/>
        <v>165994404</v>
      </c>
    </row>
    <row r="23" spans="1:11" ht="19.899999999999999" customHeight="1" x14ac:dyDescent="0.2">
      <c r="A23" s="33" t="s">
        <v>21</v>
      </c>
      <c r="B23" s="34"/>
      <c r="C23" s="20">
        <f>SUM(C19:C22)</f>
        <v>2445776</v>
      </c>
      <c r="D23" s="11">
        <v>0</v>
      </c>
      <c r="E23" s="21">
        <f>SUM(E19:E22)</f>
        <v>168055421</v>
      </c>
      <c r="F23" s="20">
        <f t="shared" ref="F23" si="6">SUM(F19:F22)</f>
        <v>937742</v>
      </c>
      <c r="G23" s="11">
        <v>0</v>
      </c>
      <c r="H23" s="21">
        <f t="shared" ref="H23" si="7">SUM(H19:H22)</f>
        <v>967504</v>
      </c>
      <c r="I23" s="14">
        <f t="shared" si="1"/>
        <v>3383518</v>
      </c>
      <c r="J23" s="11">
        <f t="shared" si="0"/>
        <v>0</v>
      </c>
      <c r="K23" s="11">
        <f t="shared" si="0"/>
        <v>169022925</v>
      </c>
    </row>
    <row r="24" spans="1:11" ht="19.899999999999999" customHeight="1" thickBot="1" x14ac:dyDescent="0.25">
      <c r="A24" s="35" t="s">
        <v>22</v>
      </c>
      <c r="B24" s="36"/>
      <c r="C24" s="22">
        <f>C14+C18+C19+C23</f>
        <v>355937960</v>
      </c>
      <c r="D24" s="23">
        <v>0</v>
      </c>
      <c r="E24" s="24">
        <f>E14+E18+E19+E23</f>
        <v>557522575</v>
      </c>
      <c r="F24" s="22">
        <f t="shared" ref="F24" si="8">F14+F18+F19+F23</f>
        <v>10341344</v>
      </c>
      <c r="G24" s="23">
        <v>0</v>
      </c>
      <c r="H24" s="24">
        <f t="shared" ref="H24" si="9">H14+H18+H19+H23</f>
        <v>9850077</v>
      </c>
      <c r="I24" s="14">
        <f t="shared" si="1"/>
        <v>366279304</v>
      </c>
      <c r="J24" s="11">
        <f t="shared" ref="J24" si="10">SUM(D24+G24)</f>
        <v>0</v>
      </c>
      <c r="K24" s="11">
        <f t="shared" ref="K24" si="11">SUM(E24+H24)</f>
        <v>567372652</v>
      </c>
    </row>
  </sheetData>
  <mergeCells count="25">
    <mergeCell ref="A2:K2"/>
    <mergeCell ref="I4:K4"/>
    <mergeCell ref="A5:K5"/>
    <mergeCell ref="C6:E6"/>
    <mergeCell ref="F6:H6"/>
    <mergeCell ref="I6:K6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2:B22"/>
    <mergeCell ref="A23:B23"/>
    <mergeCell ref="A24:B24"/>
    <mergeCell ref="A17:B17"/>
    <mergeCell ref="A18:B18"/>
    <mergeCell ref="A19:B19"/>
    <mergeCell ref="A20:B20"/>
    <mergeCell ref="A21:B21"/>
  </mergeCells>
  <pageMargins left="0.7" right="0.7" top="0.75" bottom="0.75" header="0.3" footer="0.3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eszköz</vt:lpstr>
      <vt:lpstr>forrás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2017-05-31T07:52:54Z</dcterms:modified>
</cp:coreProperties>
</file>