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2012 kv" sheetId="1" r:id="rId1"/>
    <sheet name="2013 kv" sheetId="2" r:id="rId2"/>
    <sheet name="2014 kv" sheetId="3" r:id="rId3"/>
  </sheets>
  <definedNames/>
  <calcPr fullCalcOnLoad="1"/>
</workbook>
</file>

<file path=xl/sharedStrings.xml><?xml version="1.0" encoding="utf-8"?>
<sst xmlns="http://schemas.openxmlformats.org/spreadsheetml/2006/main" count="192" uniqueCount="68">
  <si>
    <t xml:space="preserve">Ősagárd község Önkormányzat  2012. évi  bevételei </t>
  </si>
  <si>
    <t>Sorszám</t>
  </si>
  <si>
    <t>Megnevezés</t>
  </si>
  <si>
    <t>Tervezett előirányzat</t>
  </si>
  <si>
    <t>Önkormányzat</t>
  </si>
  <si>
    <t>Intézmények</t>
  </si>
  <si>
    <t>1.</t>
  </si>
  <si>
    <t>Hatósági jogkörhöz köthető műkődési bevétel</t>
  </si>
  <si>
    <t>2.</t>
  </si>
  <si>
    <t>Egyéb saját bevétel</t>
  </si>
  <si>
    <t>3.</t>
  </si>
  <si>
    <t>Áfa bevételek, visszatérülések</t>
  </si>
  <si>
    <t>4.</t>
  </si>
  <si>
    <t>Kamatbevételek</t>
  </si>
  <si>
    <t>Működési célú pénzeszköz átvétel</t>
  </si>
  <si>
    <t>A.</t>
  </si>
  <si>
    <t>Intézményi működési bevételek</t>
  </si>
  <si>
    <t>6.</t>
  </si>
  <si>
    <t>Kommunális adó</t>
  </si>
  <si>
    <t>7.</t>
  </si>
  <si>
    <t>Helyi iparűzési adó</t>
  </si>
  <si>
    <t>Helyi adók összesen</t>
  </si>
  <si>
    <t>8.</t>
  </si>
  <si>
    <t>SZJA helyben maradó része</t>
  </si>
  <si>
    <t>9.</t>
  </si>
  <si>
    <t>Gépjárműadó</t>
  </si>
  <si>
    <t>10.</t>
  </si>
  <si>
    <t>Átengedett egyéb központi adók</t>
  </si>
  <si>
    <t>11.</t>
  </si>
  <si>
    <t>Pótlékok, bírságok</t>
  </si>
  <si>
    <t>12.</t>
  </si>
  <si>
    <t>Talajterhelési díj</t>
  </si>
  <si>
    <t>13.</t>
  </si>
  <si>
    <t>Önk. Egyéb sajátos bevételei</t>
  </si>
  <si>
    <t>B.</t>
  </si>
  <si>
    <t>Önkormányzatok sajátos működési bevételei/Közhatalmi bevételek</t>
  </si>
  <si>
    <t>I.</t>
  </si>
  <si>
    <t>II.</t>
  </si>
  <si>
    <t>Működési bevételek</t>
  </si>
  <si>
    <t>Állami támogatás</t>
  </si>
  <si>
    <t>Tárgyi eszközök és immat javak értékesítése</t>
  </si>
  <si>
    <t>Pénzügyi befektetések bevétele</t>
  </si>
  <si>
    <t>Felhalmozási célú pénzeszköz átvétel</t>
  </si>
  <si>
    <t>Támogatásértékű felhalmozási  bevétel</t>
  </si>
  <si>
    <t>C.</t>
  </si>
  <si>
    <t>D.</t>
  </si>
  <si>
    <t>Támogatásértékű működési bevétel</t>
  </si>
  <si>
    <t>E.</t>
  </si>
  <si>
    <t>F.</t>
  </si>
  <si>
    <t>G.</t>
  </si>
  <si>
    <t>H.</t>
  </si>
  <si>
    <t>III.</t>
  </si>
  <si>
    <t>Felhalmozási bevételek</t>
  </si>
  <si>
    <t>IV.</t>
  </si>
  <si>
    <t>Kölcsönök</t>
  </si>
  <si>
    <t>V.</t>
  </si>
  <si>
    <t>Költségvetési pénzforgalmi bevételek</t>
  </si>
  <si>
    <t>VI.</t>
  </si>
  <si>
    <t>Előző évi pénzmaradvány igénybevétele</t>
  </si>
  <si>
    <t>VII.</t>
  </si>
  <si>
    <t>Finanszírozási bevételek</t>
  </si>
  <si>
    <t>VIII.</t>
  </si>
  <si>
    <t>Bevételek összesen</t>
  </si>
  <si>
    <t>2. számú melléklet  a 2/2012. (II.21.)  költségvetési rendelethez</t>
  </si>
  <si>
    <t xml:space="preserve">Ősagárd község Önkormányzat  2013. évi  bevételei </t>
  </si>
  <si>
    <t>2. számú melléklet  a 2/2013. (II.26.)  költségvetési rendelethez</t>
  </si>
  <si>
    <t xml:space="preserve">Ősagárd község Önkormányzat  2014. évi  bevételei </t>
  </si>
  <si>
    <t>2. számú melléklet  a 1/2014. (II.14.)  költségvetési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</si>
</sst>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8.28125" style="0" bestFit="1" customWidth="1"/>
    <col min="2" max="2" width="41.7109375" style="0" customWidth="1"/>
    <col min="3" max="3" width="14.00390625" style="0" bestFit="1" customWidth="1"/>
    <col min="4" max="4" width="12.57421875" style="0" bestFit="1" customWidth="1"/>
  </cols>
  <sheetData>
    <row r="1" spans="1:10" ht="15.75" customHeight="1">
      <c r="A1" s="21" t="s">
        <v>63</v>
      </c>
      <c r="B1" s="21"/>
      <c r="C1" s="21"/>
      <c r="D1" s="21"/>
      <c r="E1" s="1"/>
      <c r="F1" s="1"/>
      <c r="G1" s="1"/>
      <c r="H1" s="1"/>
      <c r="I1" s="1"/>
      <c r="J1" s="1"/>
    </row>
    <row r="2" spans="1:10" ht="15">
      <c r="A2" s="24" t="s">
        <v>0</v>
      </c>
      <c r="B2" s="24"/>
      <c r="C2" s="24"/>
      <c r="D2" s="24"/>
      <c r="E2" s="1"/>
      <c r="F2" s="1"/>
      <c r="G2" s="1"/>
      <c r="H2" s="1"/>
      <c r="I2" s="1"/>
      <c r="J2" s="1"/>
    </row>
    <row r="3" spans="1:10" ht="15.75" thickBo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4" ht="15.75" thickBot="1">
      <c r="A4" s="23" t="s">
        <v>1</v>
      </c>
      <c r="B4" s="23" t="s">
        <v>2</v>
      </c>
      <c r="C4" s="22" t="s">
        <v>3</v>
      </c>
      <c r="D4" s="22"/>
    </row>
    <row r="5" spans="1:4" ht="15.75" thickBot="1">
      <c r="A5" s="23"/>
      <c r="B5" s="23"/>
      <c r="C5" s="16" t="s">
        <v>4</v>
      </c>
      <c r="D5" s="16" t="s">
        <v>5</v>
      </c>
    </row>
    <row r="6" spans="1:4" ht="15">
      <c r="A6" s="17" t="s">
        <v>6</v>
      </c>
      <c r="B6" s="14" t="s">
        <v>7</v>
      </c>
      <c r="C6" s="14"/>
      <c r="D6" s="15"/>
    </row>
    <row r="7" spans="1:4" ht="15">
      <c r="A7" s="6" t="s">
        <v>8</v>
      </c>
      <c r="B7" s="4" t="s">
        <v>9</v>
      </c>
      <c r="C7" s="4">
        <v>2330</v>
      </c>
      <c r="D7" s="5">
        <v>1079</v>
      </c>
    </row>
    <row r="8" spans="1:4" ht="15">
      <c r="A8" s="6" t="s">
        <v>10</v>
      </c>
      <c r="B8" s="4" t="s">
        <v>11</v>
      </c>
      <c r="C8" s="4">
        <v>312</v>
      </c>
      <c r="D8" s="5">
        <v>291</v>
      </c>
    </row>
    <row r="9" spans="1:4" ht="15">
      <c r="A9" s="6" t="s">
        <v>12</v>
      </c>
      <c r="B9" s="4" t="s">
        <v>13</v>
      </c>
      <c r="C9" s="4"/>
      <c r="D9" s="5"/>
    </row>
    <row r="10" spans="1:4" ht="15">
      <c r="A10" s="7" t="s">
        <v>15</v>
      </c>
      <c r="B10" s="8" t="s">
        <v>16</v>
      </c>
      <c r="C10" s="8">
        <f>SUM(C6:C9)</f>
        <v>2642</v>
      </c>
      <c r="D10" s="18">
        <f>SUM(D6:D9)</f>
        <v>1370</v>
      </c>
    </row>
    <row r="11" spans="1:4" ht="15">
      <c r="A11" s="6" t="s">
        <v>17</v>
      </c>
      <c r="B11" s="4" t="s">
        <v>18</v>
      </c>
      <c r="C11" s="4">
        <v>460</v>
      </c>
      <c r="D11" s="5"/>
    </row>
    <row r="12" spans="1:4" ht="15">
      <c r="A12" s="6" t="s">
        <v>19</v>
      </c>
      <c r="B12" s="4" t="s">
        <v>20</v>
      </c>
      <c r="C12" s="4">
        <v>1400</v>
      </c>
      <c r="D12" s="5"/>
    </row>
    <row r="13" spans="1:4" ht="15">
      <c r="A13" s="6"/>
      <c r="B13" s="4" t="s">
        <v>21</v>
      </c>
      <c r="C13" s="4">
        <f>+C11+C12</f>
        <v>1860</v>
      </c>
      <c r="D13" s="5"/>
    </row>
    <row r="14" spans="1:4" ht="15">
      <c r="A14" s="6" t="s">
        <v>22</v>
      </c>
      <c r="B14" s="4" t="s">
        <v>23</v>
      </c>
      <c r="C14" s="4">
        <f>2651+7850</f>
        <v>10501</v>
      </c>
      <c r="D14" s="5"/>
    </row>
    <row r="15" spans="1:4" ht="15">
      <c r="A15" s="6" t="s">
        <v>24</v>
      </c>
      <c r="B15" s="4" t="s">
        <v>25</v>
      </c>
      <c r="C15" s="4">
        <v>2000</v>
      </c>
      <c r="D15" s="5"/>
    </row>
    <row r="16" spans="1:4" ht="15">
      <c r="A16" s="6" t="s">
        <v>26</v>
      </c>
      <c r="B16" s="4" t="s">
        <v>27</v>
      </c>
      <c r="C16" s="4"/>
      <c r="D16" s="5"/>
    </row>
    <row r="17" spans="1:4" ht="15">
      <c r="A17" s="6" t="s">
        <v>28</v>
      </c>
      <c r="B17" s="4" t="s">
        <v>29</v>
      </c>
      <c r="C17" s="4">
        <v>100</v>
      </c>
      <c r="D17" s="5"/>
    </row>
    <row r="18" spans="1:4" ht="15">
      <c r="A18" s="6" t="s">
        <v>30</v>
      </c>
      <c r="B18" s="4" t="s">
        <v>31</v>
      </c>
      <c r="C18" s="4">
        <v>20</v>
      </c>
      <c r="D18" s="5"/>
    </row>
    <row r="19" spans="1:4" ht="15">
      <c r="A19" s="6" t="s">
        <v>32</v>
      </c>
      <c r="B19" s="4" t="s">
        <v>33</v>
      </c>
      <c r="C19" s="4"/>
      <c r="D19" s="5"/>
    </row>
    <row r="20" spans="1:4" ht="30">
      <c r="A20" s="7" t="s">
        <v>34</v>
      </c>
      <c r="B20" s="9" t="s">
        <v>35</v>
      </c>
      <c r="C20" s="8">
        <f>SUM(C13:C19)</f>
        <v>14481</v>
      </c>
      <c r="D20" s="18">
        <f>SUM(D13:D19)</f>
        <v>0</v>
      </c>
    </row>
    <row r="21" spans="1:4" ht="15">
      <c r="A21" s="7" t="s">
        <v>44</v>
      </c>
      <c r="B21" s="8" t="s">
        <v>14</v>
      </c>
      <c r="C21" s="8">
        <v>350</v>
      </c>
      <c r="D21" s="18"/>
    </row>
    <row r="22" spans="1:4" ht="15.75" thickBot="1">
      <c r="A22" s="10" t="s">
        <v>45</v>
      </c>
      <c r="B22" s="11" t="s">
        <v>46</v>
      </c>
      <c r="C22" s="11">
        <f>670+1300</f>
        <v>1970</v>
      </c>
      <c r="D22" s="19"/>
    </row>
    <row r="23" spans="1:4" ht="15.75" thickBot="1">
      <c r="A23" s="16" t="s">
        <v>36</v>
      </c>
      <c r="B23" s="16" t="s">
        <v>38</v>
      </c>
      <c r="C23" s="16">
        <f>+C10+C20+C21+C22</f>
        <v>19443</v>
      </c>
      <c r="D23" s="16">
        <f>+D10+D20+D21+D22</f>
        <v>1370</v>
      </c>
    </row>
    <row r="24" spans="1:4" ht="15.75" thickBot="1">
      <c r="A24" s="16" t="s">
        <v>37</v>
      </c>
      <c r="B24" s="16" t="s">
        <v>39</v>
      </c>
      <c r="C24" s="16">
        <v>9828</v>
      </c>
      <c r="D24" s="16"/>
    </row>
    <row r="25" spans="1:4" ht="15">
      <c r="A25" s="12" t="s">
        <v>47</v>
      </c>
      <c r="B25" s="13" t="s">
        <v>40</v>
      </c>
      <c r="C25" s="13">
        <v>4000</v>
      </c>
      <c r="D25" s="20"/>
    </row>
    <row r="26" spans="1:4" ht="15">
      <c r="A26" s="7" t="s">
        <v>48</v>
      </c>
      <c r="B26" s="8" t="s">
        <v>41</v>
      </c>
      <c r="C26" s="8"/>
      <c r="D26" s="18"/>
    </row>
    <row r="27" spans="1:4" ht="15">
      <c r="A27" s="7" t="s">
        <v>49</v>
      </c>
      <c r="B27" s="8" t="s">
        <v>42</v>
      </c>
      <c r="C27" s="8">
        <v>2416</v>
      </c>
      <c r="D27" s="18"/>
    </row>
    <row r="28" spans="1:4" ht="15.75" thickBot="1">
      <c r="A28" s="10" t="s">
        <v>50</v>
      </c>
      <c r="B28" s="11" t="s">
        <v>43</v>
      </c>
      <c r="C28" s="11"/>
      <c r="D28" s="19">
        <v>7311</v>
      </c>
    </row>
    <row r="29" spans="1:4" ht="15.75" thickBot="1">
      <c r="A29" s="16" t="s">
        <v>51</v>
      </c>
      <c r="B29" s="16" t="s">
        <v>52</v>
      </c>
      <c r="C29" s="16">
        <f>SUM(C25:C28)</f>
        <v>6416</v>
      </c>
      <c r="D29" s="16">
        <f>SUM(D25:D28)</f>
        <v>7311</v>
      </c>
    </row>
    <row r="30" spans="1:4" ht="15.75" thickBot="1">
      <c r="A30" s="16" t="s">
        <v>53</v>
      </c>
      <c r="B30" s="16" t="s">
        <v>54</v>
      </c>
      <c r="C30" s="16"/>
      <c r="D30" s="16"/>
    </row>
    <row r="31" spans="1:4" ht="15.75" thickBot="1">
      <c r="A31" s="16" t="s">
        <v>55</v>
      </c>
      <c r="B31" s="16" t="s">
        <v>56</v>
      </c>
      <c r="C31" s="16">
        <f>+C23+C24+C29+C30</f>
        <v>35687</v>
      </c>
      <c r="D31" s="16">
        <f>+D23+D24+D29+D30</f>
        <v>8681</v>
      </c>
    </row>
    <row r="32" spans="1:4" ht="15.75" thickBot="1">
      <c r="A32" s="16" t="s">
        <v>57</v>
      </c>
      <c r="B32" s="16" t="s">
        <v>58</v>
      </c>
      <c r="C32" s="16"/>
      <c r="D32" s="16"/>
    </row>
    <row r="33" spans="1:4" ht="15.75" thickBot="1">
      <c r="A33" s="16" t="s">
        <v>59</v>
      </c>
      <c r="B33" s="16" t="s">
        <v>60</v>
      </c>
      <c r="C33" s="16">
        <v>14387</v>
      </c>
      <c r="D33" s="16"/>
    </row>
    <row r="34" spans="1:4" ht="15.75" thickBot="1">
      <c r="A34" s="16" t="s">
        <v>61</v>
      </c>
      <c r="B34" s="16" t="s">
        <v>62</v>
      </c>
      <c r="C34" s="16">
        <f>+C31+C32+C33</f>
        <v>50074</v>
      </c>
      <c r="D34" s="16">
        <f>+D31+D32+D33</f>
        <v>8681</v>
      </c>
    </row>
  </sheetData>
  <sheetProtection/>
  <mergeCells count="5">
    <mergeCell ref="A1:D1"/>
    <mergeCell ref="C4:D4"/>
    <mergeCell ref="A4:A5"/>
    <mergeCell ref="B4:B5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D34"/>
    </sheetView>
  </sheetViews>
  <sheetFormatPr defaultColWidth="9.140625" defaultRowHeight="15"/>
  <cols>
    <col min="1" max="1" width="8.28125" style="0" bestFit="1" customWidth="1"/>
    <col min="2" max="2" width="42.7109375" style="0" bestFit="1" customWidth="1"/>
    <col min="3" max="4" width="14.28125" style="0" customWidth="1"/>
  </cols>
  <sheetData>
    <row r="1" spans="1:4" ht="15.75">
      <c r="A1" s="21" t="s">
        <v>65</v>
      </c>
      <c r="B1" s="21"/>
      <c r="C1" s="21"/>
      <c r="D1" s="21"/>
    </row>
    <row r="2" spans="1:4" ht="15">
      <c r="A2" s="24" t="s">
        <v>64</v>
      </c>
      <c r="B2" s="24"/>
      <c r="C2" s="24"/>
      <c r="D2" s="24"/>
    </row>
    <row r="3" spans="1:4" ht="15.75" thickBot="1">
      <c r="A3" s="2"/>
      <c r="B3" s="3"/>
      <c r="C3" s="3"/>
      <c r="D3" s="3"/>
    </row>
    <row r="4" spans="1:4" ht="15.75" thickBot="1">
      <c r="A4" s="23" t="s">
        <v>1</v>
      </c>
      <c r="B4" s="23" t="s">
        <v>2</v>
      </c>
      <c r="C4" s="22" t="s">
        <v>3</v>
      </c>
      <c r="D4" s="22"/>
    </row>
    <row r="5" spans="1:4" ht="15.75" thickBot="1">
      <c r="A5" s="23"/>
      <c r="B5" s="23"/>
      <c r="C5" s="16" t="s">
        <v>4</v>
      </c>
      <c r="D5" s="16" t="s">
        <v>5</v>
      </c>
    </row>
    <row r="6" spans="1:4" ht="15">
      <c r="A6" s="17" t="s">
        <v>6</v>
      </c>
      <c r="B6" s="14" t="s">
        <v>7</v>
      </c>
      <c r="C6" s="14"/>
      <c r="D6" s="15"/>
    </row>
    <row r="7" spans="1:4" ht="15">
      <c r="A7" s="6" t="s">
        <v>8</v>
      </c>
      <c r="B7" s="4" t="s">
        <v>9</v>
      </c>
      <c r="C7" s="4">
        <f>100+500+1000+20</f>
        <v>1620</v>
      </c>
      <c r="D7" s="5">
        <v>1079</v>
      </c>
    </row>
    <row r="8" spans="1:4" ht="15">
      <c r="A8" s="6" t="s">
        <v>10</v>
      </c>
      <c r="B8" s="4" t="s">
        <v>11</v>
      </c>
      <c r="C8" s="4">
        <f>14+250+5</f>
        <v>269</v>
      </c>
      <c r="D8" s="5">
        <v>291</v>
      </c>
    </row>
    <row r="9" spans="1:4" ht="15">
      <c r="A9" s="6" t="s">
        <v>12</v>
      </c>
      <c r="B9" s="4" t="s">
        <v>13</v>
      </c>
      <c r="C9" s="4"/>
      <c r="D9" s="5"/>
    </row>
    <row r="10" spans="1:4" ht="15">
      <c r="A10" s="7" t="s">
        <v>15</v>
      </c>
      <c r="B10" s="8" t="s">
        <v>16</v>
      </c>
      <c r="C10" s="8">
        <f>SUM(C6:C9)</f>
        <v>1889</v>
      </c>
      <c r="D10" s="18">
        <f>SUM(D6:D9)</f>
        <v>1370</v>
      </c>
    </row>
    <row r="11" spans="1:4" ht="15">
      <c r="A11" s="6" t="s">
        <v>17</v>
      </c>
      <c r="B11" s="4" t="s">
        <v>18</v>
      </c>
      <c r="C11" s="4">
        <v>450</v>
      </c>
      <c r="D11" s="5"/>
    </row>
    <row r="12" spans="1:4" ht="15">
      <c r="A12" s="6" t="s">
        <v>19</v>
      </c>
      <c r="B12" s="4" t="s">
        <v>20</v>
      </c>
      <c r="C12" s="4">
        <v>1800</v>
      </c>
      <c r="D12" s="5"/>
    </row>
    <row r="13" spans="1:4" ht="15">
      <c r="A13" s="6"/>
      <c r="B13" s="4" t="s">
        <v>21</v>
      </c>
      <c r="C13" s="4">
        <f>+C11+C12</f>
        <v>2250</v>
      </c>
      <c r="D13" s="5"/>
    </row>
    <row r="14" spans="1:4" ht="15">
      <c r="A14" s="6" t="s">
        <v>22</v>
      </c>
      <c r="B14" s="4" t="s">
        <v>23</v>
      </c>
      <c r="C14" s="4">
        <v>0</v>
      </c>
      <c r="D14" s="5"/>
    </row>
    <row r="15" spans="1:4" ht="15">
      <c r="A15" s="6" t="s">
        <v>24</v>
      </c>
      <c r="B15" s="4" t="s">
        <v>25</v>
      </c>
      <c r="C15" s="4">
        <v>720</v>
      </c>
      <c r="D15" s="5"/>
    </row>
    <row r="16" spans="1:4" ht="15">
      <c r="A16" s="6" t="s">
        <v>26</v>
      </c>
      <c r="B16" s="4" t="s">
        <v>27</v>
      </c>
      <c r="C16" s="4"/>
      <c r="D16" s="5"/>
    </row>
    <row r="17" spans="1:4" ht="15">
      <c r="A17" s="6" t="s">
        <v>28</v>
      </c>
      <c r="B17" s="4" t="s">
        <v>29</v>
      </c>
      <c r="C17" s="4">
        <v>50</v>
      </c>
      <c r="D17" s="5"/>
    </row>
    <row r="18" spans="1:4" ht="15">
      <c r="A18" s="6" t="s">
        <v>30</v>
      </c>
      <c r="B18" s="4" t="s">
        <v>31</v>
      </c>
      <c r="C18" s="4">
        <v>60</v>
      </c>
      <c r="D18" s="5"/>
    </row>
    <row r="19" spans="1:4" ht="15">
      <c r="A19" s="6" t="s">
        <v>32</v>
      </c>
      <c r="B19" s="4" t="s">
        <v>33</v>
      </c>
      <c r="C19" s="4"/>
      <c r="D19" s="5"/>
    </row>
    <row r="20" spans="1:4" ht="30">
      <c r="A20" s="7" t="s">
        <v>34</v>
      </c>
      <c r="B20" s="9" t="s">
        <v>35</v>
      </c>
      <c r="C20" s="8">
        <f>SUM(C13:C19)</f>
        <v>3080</v>
      </c>
      <c r="D20" s="18">
        <f>SUM(D13:D19)</f>
        <v>0</v>
      </c>
    </row>
    <row r="21" spans="1:4" ht="15">
      <c r="A21" s="7" t="s">
        <v>44</v>
      </c>
      <c r="B21" s="8" t="s">
        <v>14</v>
      </c>
      <c r="C21" s="8">
        <v>150</v>
      </c>
      <c r="D21" s="18"/>
    </row>
    <row r="22" spans="1:4" ht="15.75" thickBot="1">
      <c r="A22" s="10" t="s">
        <v>45</v>
      </c>
      <c r="B22" s="11" t="s">
        <v>46</v>
      </c>
      <c r="C22" s="11">
        <f>800+540+2133</f>
        <v>3473</v>
      </c>
      <c r="D22" s="19"/>
    </row>
    <row r="23" spans="1:4" ht="15.75" thickBot="1">
      <c r="A23" s="16" t="s">
        <v>36</v>
      </c>
      <c r="B23" s="16" t="s">
        <v>38</v>
      </c>
      <c r="C23" s="16">
        <f>+C10+C20+C21+C22</f>
        <v>8592</v>
      </c>
      <c r="D23" s="16">
        <f>+D10+D20+D21+D22</f>
        <v>1370</v>
      </c>
    </row>
    <row r="24" spans="1:4" ht="15.75" thickBot="1">
      <c r="A24" s="16" t="s">
        <v>37</v>
      </c>
      <c r="B24" s="16" t="s">
        <v>39</v>
      </c>
      <c r="C24" s="16">
        <f>18077+4160+3420</f>
        <v>25657</v>
      </c>
      <c r="D24" s="16"/>
    </row>
    <row r="25" spans="1:4" ht="15">
      <c r="A25" s="12" t="s">
        <v>47</v>
      </c>
      <c r="B25" s="13" t="s">
        <v>40</v>
      </c>
      <c r="C25" s="13">
        <f>4500</f>
        <v>4500</v>
      </c>
      <c r="D25" s="20"/>
    </row>
    <row r="26" spans="1:4" ht="15">
      <c r="A26" s="7" t="s">
        <v>48</v>
      </c>
      <c r="B26" s="8" t="s">
        <v>41</v>
      </c>
      <c r="C26" s="8"/>
      <c r="D26" s="18"/>
    </row>
    <row r="27" spans="1:4" ht="15">
      <c r="A27" s="7" t="s">
        <v>49</v>
      </c>
      <c r="B27" s="8" t="s">
        <v>42</v>
      </c>
      <c r="C27" s="8">
        <v>451</v>
      </c>
      <c r="D27" s="18"/>
    </row>
    <row r="28" spans="1:4" ht="15.75" thickBot="1">
      <c r="A28" s="10" t="s">
        <v>50</v>
      </c>
      <c r="B28" s="11" t="s">
        <v>43</v>
      </c>
      <c r="C28" s="11"/>
      <c r="D28" s="19"/>
    </row>
    <row r="29" spans="1:4" ht="15.75" thickBot="1">
      <c r="A29" s="16" t="s">
        <v>51</v>
      </c>
      <c r="B29" s="16" t="s">
        <v>52</v>
      </c>
      <c r="C29" s="16">
        <f>SUM(C25:C28)</f>
        <v>4951</v>
      </c>
      <c r="D29" s="16">
        <f>SUM(D25:D28)</f>
        <v>0</v>
      </c>
    </row>
    <row r="30" spans="1:4" ht="15.75" thickBot="1">
      <c r="A30" s="16" t="s">
        <v>53</v>
      </c>
      <c r="B30" s="16" t="s">
        <v>54</v>
      </c>
      <c r="C30" s="16"/>
      <c r="D30" s="16"/>
    </row>
    <row r="31" spans="1:4" ht="15.75" thickBot="1">
      <c r="A31" s="16" t="s">
        <v>55</v>
      </c>
      <c r="B31" s="16" t="s">
        <v>56</v>
      </c>
      <c r="C31" s="16">
        <f>+C23+C24+C29+C30</f>
        <v>39200</v>
      </c>
      <c r="D31" s="16">
        <f>+D23+D24+D29+D30</f>
        <v>1370</v>
      </c>
    </row>
    <row r="32" spans="1:4" ht="15.75" thickBot="1">
      <c r="A32" s="16" t="s">
        <v>57</v>
      </c>
      <c r="B32" s="16" t="s">
        <v>58</v>
      </c>
      <c r="C32" s="16"/>
      <c r="D32" s="16"/>
    </row>
    <row r="33" spans="1:4" ht="15.75" thickBot="1">
      <c r="A33" s="16" t="s">
        <v>59</v>
      </c>
      <c r="B33" s="16" t="s">
        <v>60</v>
      </c>
      <c r="C33" s="16"/>
      <c r="D33" s="16"/>
    </row>
    <row r="34" spans="1:4" ht="15.75" thickBot="1">
      <c r="A34" s="16" t="s">
        <v>61</v>
      </c>
      <c r="B34" s="16" t="s">
        <v>62</v>
      </c>
      <c r="C34" s="16">
        <f>+C31+C32+C33</f>
        <v>39200</v>
      </c>
      <c r="D34" s="16">
        <f>+D31+D32+D33</f>
        <v>1370</v>
      </c>
    </row>
  </sheetData>
  <sheetProtection/>
  <mergeCells count="5">
    <mergeCell ref="A1:D1"/>
    <mergeCell ref="A2:D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8.28125" style="0" bestFit="1" customWidth="1"/>
    <col min="2" max="2" width="42.7109375" style="0" bestFit="1" customWidth="1"/>
    <col min="3" max="4" width="14.28125" style="0" customWidth="1"/>
  </cols>
  <sheetData>
    <row r="1" spans="1:4" ht="15.75">
      <c r="A1" s="21" t="s">
        <v>67</v>
      </c>
      <c r="B1" s="21"/>
      <c r="C1" s="21"/>
      <c r="D1" s="21"/>
    </row>
    <row r="2" spans="1:4" ht="15">
      <c r="A2" s="24" t="s">
        <v>66</v>
      </c>
      <c r="B2" s="24"/>
      <c r="C2" s="24"/>
      <c r="D2" s="24"/>
    </row>
    <row r="3" spans="1:4" ht="15.75" thickBot="1">
      <c r="A3" s="2"/>
      <c r="B3" s="3"/>
      <c r="C3" s="3"/>
      <c r="D3" s="3"/>
    </row>
    <row r="4" spans="1:4" ht="15.75" thickBot="1">
      <c r="A4" s="23" t="s">
        <v>1</v>
      </c>
      <c r="B4" s="23" t="s">
        <v>2</v>
      </c>
      <c r="C4" s="22" t="s">
        <v>3</v>
      </c>
      <c r="D4" s="22"/>
    </row>
    <row r="5" spans="1:4" ht="15.75" thickBot="1">
      <c r="A5" s="23"/>
      <c r="B5" s="23"/>
      <c r="C5" s="16" t="s">
        <v>4</v>
      </c>
      <c r="D5" s="16" t="s">
        <v>5</v>
      </c>
    </row>
    <row r="6" spans="1:4" ht="15">
      <c r="A6" s="17" t="s">
        <v>6</v>
      </c>
      <c r="B6" s="14" t="s">
        <v>7</v>
      </c>
      <c r="C6" s="14"/>
      <c r="D6" s="15"/>
    </row>
    <row r="7" spans="1:4" ht="15">
      <c r="A7" s="6" t="s">
        <v>8</v>
      </c>
      <c r="B7" s="4" t="s">
        <v>9</v>
      </c>
      <c r="C7" s="4">
        <f>79+10+600+250+5</f>
        <v>944</v>
      </c>
      <c r="D7" s="5">
        <v>865</v>
      </c>
    </row>
    <row r="8" spans="1:4" ht="15">
      <c r="A8" s="6" t="s">
        <v>10</v>
      </c>
      <c r="B8" s="4" t="s">
        <v>11</v>
      </c>
      <c r="C8" s="4">
        <f>21+100+1</f>
        <v>122</v>
      </c>
      <c r="D8" s="5">
        <v>234</v>
      </c>
    </row>
    <row r="9" spans="1:4" ht="15">
      <c r="A9" s="6" t="s">
        <v>12</v>
      </c>
      <c r="B9" s="4" t="s">
        <v>13</v>
      </c>
      <c r="C9" s="4"/>
      <c r="D9" s="5"/>
    </row>
    <row r="10" spans="1:4" ht="15">
      <c r="A10" s="7" t="s">
        <v>15</v>
      </c>
      <c r="B10" s="8" t="s">
        <v>16</v>
      </c>
      <c r="C10" s="8">
        <f>SUM(C6:C9)</f>
        <v>1066</v>
      </c>
      <c r="D10" s="18">
        <f>SUM(D6:D9)</f>
        <v>1099</v>
      </c>
    </row>
    <row r="11" spans="1:4" ht="15">
      <c r="A11" s="6" t="s">
        <v>17</v>
      </c>
      <c r="B11" s="4" t="s">
        <v>18</v>
      </c>
      <c r="C11" s="4">
        <v>400</v>
      </c>
      <c r="D11" s="5"/>
    </row>
    <row r="12" spans="1:4" ht="15">
      <c r="A12" s="6" t="s">
        <v>19</v>
      </c>
      <c r="B12" s="4" t="s">
        <v>20</v>
      </c>
      <c r="C12" s="4">
        <v>2000</v>
      </c>
      <c r="D12" s="5"/>
    </row>
    <row r="13" spans="1:4" ht="15">
      <c r="A13" s="6"/>
      <c r="B13" s="4" t="s">
        <v>21</v>
      </c>
      <c r="C13" s="4">
        <f>+C11+C12</f>
        <v>2400</v>
      </c>
      <c r="D13" s="5"/>
    </row>
    <row r="14" spans="1:4" ht="15">
      <c r="A14" s="6" t="s">
        <v>22</v>
      </c>
      <c r="B14" s="4" t="s">
        <v>23</v>
      </c>
      <c r="C14" s="4">
        <v>0</v>
      </c>
      <c r="D14" s="5"/>
    </row>
    <row r="15" spans="1:4" ht="15">
      <c r="A15" s="6" t="s">
        <v>24</v>
      </c>
      <c r="B15" s="4" t="s">
        <v>25</v>
      </c>
      <c r="C15" s="4">
        <v>1000</v>
      </c>
      <c r="D15" s="5"/>
    </row>
    <row r="16" spans="1:4" ht="15">
      <c r="A16" s="6" t="s">
        <v>26</v>
      </c>
      <c r="B16" s="4" t="s">
        <v>27</v>
      </c>
      <c r="C16" s="4"/>
      <c r="D16" s="5"/>
    </row>
    <row r="17" spans="1:4" ht="15">
      <c r="A17" s="6" t="s">
        <v>28</v>
      </c>
      <c r="B17" s="4" t="s">
        <v>29</v>
      </c>
      <c r="C17" s="4">
        <v>70</v>
      </c>
      <c r="D17" s="5"/>
    </row>
    <row r="18" spans="1:4" ht="15">
      <c r="A18" s="6" t="s">
        <v>30</v>
      </c>
      <c r="B18" s="4" t="s">
        <v>31</v>
      </c>
      <c r="C18" s="4">
        <v>65</v>
      </c>
      <c r="D18" s="5"/>
    </row>
    <row r="19" spans="1:4" ht="15">
      <c r="A19" s="6" t="s">
        <v>32</v>
      </c>
      <c r="B19" s="4" t="s">
        <v>33</v>
      </c>
      <c r="C19" s="4"/>
      <c r="D19" s="5"/>
    </row>
    <row r="20" spans="1:4" ht="30">
      <c r="A20" s="7" t="s">
        <v>34</v>
      </c>
      <c r="B20" s="9" t="s">
        <v>35</v>
      </c>
      <c r="C20" s="8">
        <f>SUM(C13:C19)</f>
        <v>3535</v>
      </c>
      <c r="D20" s="18">
        <f>SUM(D13:D19)</f>
        <v>0</v>
      </c>
    </row>
    <row r="21" spans="1:4" ht="15">
      <c r="A21" s="7" t="s">
        <v>44</v>
      </c>
      <c r="B21" s="8" t="s">
        <v>14</v>
      </c>
      <c r="C21" s="8">
        <v>150</v>
      </c>
      <c r="D21" s="18"/>
    </row>
    <row r="22" spans="1:4" ht="15.75" thickBot="1">
      <c r="A22" s="10" t="s">
        <v>45</v>
      </c>
      <c r="B22" s="11" t="s">
        <v>46</v>
      </c>
      <c r="C22" s="11">
        <f>5735-150</f>
        <v>5585</v>
      </c>
      <c r="D22" s="19"/>
    </row>
    <row r="23" spans="1:4" ht="15.75" thickBot="1">
      <c r="A23" s="16" t="s">
        <v>36</v>
      </c>
      <c r="B23" s="16" t="s">
        <v>38</v>
      </c>
      <c r="C23" s="16">
        <f>+C10+C20+C21+C22</f>
        <v>10336</v>
      </c>
      <c r="D23" s="16">
        <f>+D10+D20+D21+D22</f>
        <v>1099</v>
      </c>
    </row>
    <row r="24" spans="1:4" ht="15.75" thickBot="1">
      <c r="A24" s="16" t="s">
        <v>37</v>
      </c>
      <c r="B24" s="16" t="s">
        <v>39</v>
      </c>
      <c r="C24" s="16">
        <v>22490</v>
      </c>
      <c r="D24" s="16"/>
    </row>
    <row r="25" spans="1:4" ht="15">
      <c r="A25" s="12" t="s">
        <v>47</v>
      </c>
      <c r="B25" s="13" t="s">
        <v>40</v>
      </c>
      <c r="C25" s="13"/>
      <c r="D25" s="20"/>
    </row>
    <row r="26" spans="1:4" ht="15">
      <c r="A26" s="7" t="s">
        <v>48</v>
      </c>
      <c r="B26" s="8" t="s">
        <v>41</v>
      </c>
      <c r="C26" s="8"/>
      <c r="D26" s="18"/>
    </row>
    <row r="27" spans="1:4" ht="15">
      <c r="A27" s="7" t="s">
        <v>49</v>
      </c>
      <c r="B27" s="8" t="s">
        <v>42</v>
      </c>
      <c r="C27" s="8">
        <v>100</v>
      </c>
      <c r="D27" s="18"/>
    </row>
    <row r="28" spans="1:4" ht="15.75" thickBot="1">
      <c r="A28" s="10" t="s">
        <v>50</v>
      </c>
      <c r="B28" s="11" t="s">
        <v>43</v>
      </c>
      <c r="C28" s="11"/>
      <c r="D28" s="19"/>
    </row>
    <row r="29" spans="1:4" ht="15.75" thickBot="1">
      <c r="A29" s="16" t="s">
        <v>51</v>
      </c>
      <c r="B29" s="16" t="s">
        <v>52</v>
      </c>
      <c r="C29" s="16">
        <f>SUM(C25:C28)</f>
        <v>100</v>
      </c>
      <c r="D29" s="16">
        <f>SUM(D25:D28)</f>
        <v>0</v>
      </c>
    </row>
    <row r="30" spans="1:4" ht="15.75" thickBot="1">
      <c r="A30" s="16" t="s">
        <v>53</v>
      </c>
      <c r="B30" s="16" t="s">
        <v>54</v>
      </c>
      <c r="C30" s="16"/>
      <c r="D30" s="16"/>
    </row>
    <row r="31" spans="1:4" ht="15.75" thickBot="1">
      <c r="A31" s="16" t="s">
        <v>55</v>
      </c>
      <c r="B31" s="16" t="s">
        <v>56</v>
      </c>
      <c r="C31" s="16">
        <f>+C23+C24+C29+C30</f>
        <v>32926</v>
      </c>
      <c r="D31" s="16">
        <f>+D23+D24+D29+D30</f>
        <v>1099</v>
      </c>
    </row>
    <row r="32" spans="1:4" ht="15.75" thickBot="1">
      <c r="A32" s="16" t="s">
        <v>57</v>
      </c>
      <c r="B32" s="16" t="s">
        <v>58</v>
      </c>
      <c r="C32" s="16"/>
      <c r="D32" s="16"/>
    </row>
    <row r="33" spans="1:4" ht="15.75" thickBot="1">
      <c r="A33" s="16" t="s">
        <v>59</v>
      </c>
      <c r="B33" s="16" t="s">
        <v>60</v>
      </c>
      <c r="C33" s="16"/>
      <c r="D33" s="16"/>
    </row>
    <row r="34" spans="1:4" ht="15.75" thickBot="1">
      <c r="A34" s="16" t="s">
        <v>61</v>
      </c>
      <c r="B34" s="16" t="s">
        <v>62</v>
      </c>
      <c r="C34" s="16">
        <f>+C31+C32+C33</f>
        <v>32926</v>
      </c>
      <c r="D34" s="16">
        <f>+D31+D32+D33</f>
        <v>1099</v>
      </c>
    </row>
  </sheetData>
  <sheetProtection/>
  <mergeCells count="5">
    <mergeCell ref="A1:D1"/>
    <mergeCell ref="A2:D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user</cp:lastModifiedBy>
  <cp:lastPrinted>2012-03-12T13:43:00Z</cp:lastPrinted>
  <dcterms:created xsi:type="dcterms:W3CDTF">2012-03-06T11:52:19Z</dcterms:created>
  <dcterms:modified xsi:type="dcterms:W3CDTF">2014-03-06T13:03:40Z</dcterms:modified>
  <cp:category/>
  <cp:version/>
  <cp:contentType/>
  <cp:contentStatus/>
</cp:coreProperties>
</file>