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Költségvetés 2019\"/>
    </mc:Choice>
  </mc:AlternateContent>
  <xr:revisionPtr revIDLastSave="0" documentId="13_ncr:1_{26C42CED-D299-4D53-AE1D-F865981BCD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melléklet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14" l="1"/>
  <c r="J32" i="14"/>
  <c r="K29" i="14"/>
  <c r="K26" i="14"/>
  <c r="K18" i="14"/>
  <c r="K17" i="14"/>
  <c r="K27" i="14" l="1"/>
  <c r="K33" i="14" s="1"/>
  <c r="J21" i="14"/>
  <c r="J22" i="14"/>
  <c r="J20" i="14"/>
  <c r="I13" i="14" l="1"/>
  <c r="I17" i="14" s="1"/>
  <c r="H13" i="14"/>
  <c r="H17" i="14" s="1"/>
  <c r="J29" i="14"/>
  <c r="J26" i="14"/>
  <c r="J16" i="14"/>
  <c r="J15" i="14"/>
  <c r="J14" i="14"/>
  <c r="J12" i="14"/>
  <c r="J10" i="14"/>
  <c r="J9" i="14"/>
  <c r="J8" i="14"/>
  <c r="J13" i="14" l="1"/>
  <c r="J18" i="14" s="1"/>
  <c r="J27" i="14" s="1"/>
  <c r="J33" i="14" s="1"/>
  <c r="J17" i="14" l="1"/>
</calcChain>
</file>

<file path=xl/sharedStrings.xml><?xml version="1.0" encoding="utf-8"?>
<sst xmlns="http://schemas.openxmlformats.org/spreadsheetml/2006/main" count="77" uniqueCount="68">
  <si>
    <t>Sor-szám</t>
  </si>
  <si>
    <t>Jogcím</t>
  </si>
  <si>
    <t>Mutató szám menyiségi egység</t>
  </si>
  <si>
    <t>Fajlagos összeg</t>
  </si>
  <si>
    <t>Mutató</t>
  </si>
  <si>
    <t>Költségvetési törvényben számított összeg</t>
  </si>
  <si>
    <t>Beszámítás</t>
  </si>
  <si>
    <t>Települési Önkormányzatok támogatása</t>
  </si>
  <si>
    <t>I.1.a</t>
  </si>
  <si>
    <t>Önkormányzati hivatal támogatása</t>
  </si>
  <si>
    <t>elismert létszám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</si>
  <si>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</si>
  <si>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</si>
  <si>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</si>
  <si>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</si>
  <si>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</si>
  <si>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</si>
  <si>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</si>
  <si>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</si>
  <si>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</si>
  <si>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</si>
  <si>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</si>
  <si>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</si>
  <si>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fő</t>
  </si>
  <si>
    <t>I.1.c.</t>
  </si>
  <si>
    <t>Egyéb önkormányztai feladatok támogatása</t>
  </si>
  <si>
    <t>I.1.d</t>
  </si>
  <si>
    <t>Lakott külterülettel kapcsolatos feladatok támogatása</t>
  </si>
  <si>
    <t>külterületi lakos</t>
  </si>
  <si>
    <t>Üdülőhelyi feladatok támogatása- beszámítás után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</si>
  <si>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</si>
  <si>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</si>
  <si>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</si>
  <si>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</si>
  <si>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</si>
  <si>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Szociális étkeztetés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</si>
  <si>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</si>
  <si>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</si>
  <si>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</si>
  <si>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</si>
  <si>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</si>
  <si>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</si>
  <si>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</si>
  <si>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III.</t>
  </si>
  <si>
    <t>Települési önkormányzatok szociális, gyermekjóléti és gyermekétkeztetési feladatainak támogatása összesen</t>
  </si>
  <si>
    <t>I-III. Alcím összesen</t>
  </si>
  <si>
    <t>IV.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</si>
  <si>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</si>
  <si>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</si>
  <si>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</si>
  <si>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Település üzemeltetéshez kapcsolódó feladaok támogatása összesen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</si>
  <si>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</si>
  <si>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</si>
  <si>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</si>
  <si>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</si>
  <si>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</si>
  <si>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2017. évi idegenforgalmi adó bevétel : 15.502.100.-Ft</t>
  </si>
  <si>
    <t>V.</t>
  </si>
  <si>
    <t>Óvodapedagógusok elismeret létszáma 4 hónapra</t>
  </si>
  <si>
    <t>Módosított előirányzat</t>
  </si>
  <si>
    <t>óvoda működtetési támogatás- az óvoda napi nyitvatartási ideje eléri a 8 órát ( 4 hónapra)</t>
  </si>
  <si>
    <t>Óvoda költségvetési támogatása összesen</t>
  </si>
  <si>
    <t>Demjén</t>
  </si>
  <si>
    <t>2019. éves költségvetési támogatás</t>
  </si>
  <si>
    <t>Községi Önkormányzat</t>
  </si>
  <si>
    <t>adatok Ft-ban</t>
  </si>
  <si>
    <t>Lakosságszám  2019. I. 1-én: 613 fő</t>
  </si>
  <si>
    <t>3. melléklet az 1/2019.(II.18.)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</si>
</sst>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/>
    <xf numFmtId="165" fontId="3" fillId="0" borderId="1" xfId="1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5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5" fontId="3" fillId="2" borderId="1" xfId="1" applyNumberFormat="1" applyFont="1" applyFill="1" applyBorder="1"/>
    <xf numFmtId="165" fontId="7" fillId="0" borderId="1" xfId="0" applyNumberFormat="1" applyFont="1" applyBorder="1" applyAlignment="1">
      <alignment wrapText="1"/>
    </xf>
    <xf numFmtId="164" fontId="3" fillId="2" borderId="1" xfId="1" applyFont="1" applyFill="1" applyBorder="1"/>
    <xf numFmtId="165" fontId="8" fillId="2" borderId="1" xfId="1" applyNumberFormat="1" applyFont="1" applyFill="1" applyBorder="1"/>
    <xf numFmtId="165" fontId="8" fillId="2" borderId="1" xfId="0" applyNumberFormat="1" applyFont="1" applyFill="1" applyBorder="1"/>
    <xf numFmtId="165" fontId="3" fillId="2" borderId="1" xfId="0" applyNumberFormat="1" applyFont="1" applyFill="1" applyBorder="1"/>
    <xf numFmtId="165" fontId="7" fillId="0" borderId="1" xfId="1" applyNumberFormat="1" applyFont="1" applyBorder="1" applyAlignment="1">
      <alignment wrapText="1"/>
    </xf>
    <xf numFmtId="165" fontId="3" fillId="3" borderId="1" xfId="1" applyNumberFormat="1" applyFont="1" applyFill="1" applyBorder="1"/>
    <xf numFmtId="165" fontId="3" fillId="3" borderId="1" xfId="0" applyNumberFormat="1" applyFont="1" applyFill="1" applyBorder="1"/>
    <xf numFmtId="165" fontId="3" fillId="0" borderId="1" xfId="1" applyNumberFormat="1" applyFont="1" applyBorder="1" applyAlignment="1">
      <alignment wrapText="1"/>
    </xf>
    <xf numFmtId="0" fontId="3" fillId="3" borderId="1" xfId="0" applyFont="1" applyFill="1" applyBorder="1"/>
    <xf numFmtId="165" fontId="9" fillId="3" borderId="1" xfId="1" applyNumberFormat="1" applyFont="1" applyFill="1" applyBorder="1"/>
    <xf numFmtId="0" fontId="9" fillId="3" borderId="1" xfId="0" applyFont="1" applyFill="1" applyBorder="1"/>
    <xf numFmtId="165" fontId="9" fillId="3" borderId="1" xfId="0" applyNumberFormat="1" applyFont="1" applyFill="1" applyBorder="1"/>
    <xf numFmtId="165" fontId="8" fillId="0" borderId="1" xfId="1" applyNumberFormat="1" applyFont="1" applyBorder="1"/>
    <xf numFmtId="0" fontId="8" fillId="0" borderId="1" xfId="0" applyFont="1" applyBorder="1"/>
    <xf numFmtId="2" fontId="3" fillId="0" borderId="1" xfId="1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5" fontId="10" fillId="0" borderId="1" xfId="1" applyNumberFormat="1" applyFont="1" applyBorder="1"/>
    <xf numFmtId="0" fontId="10" fillId="0" borderId="1" xfId="0" applyFont="1" applyBorder="1"/>
    <xf numFmtId="0" fontId="11" fillId="0" borderId="1" xfId="0" applyFont="1" applyBorder="1"/>
    <xf numFmtId="165" fontId="0" fillId="0" borderId="1" xfId="1" applyNumberFormat="1" applyFont="1" applyBorder="1"/>
    <xf numFmtId="165" fontId="11" fillId="0" borderId="1" xfId="1" applyNumberFormat="1" applyFont="1" applyBorder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33"/>
  <sheetViews>
    <sheetView tabSelected="1" view="pageBreakPreview" zoomScale="60" zoomScaleNormal="100" workbookViewId="0">
      <selection activeCell="J10" sqref="J10"/>
    </sheetView>
  </sheetViews>
  <sheetFormatPr defaultRowHeight="12.75" x14ac:dyDescent="0.2"/>
  <cols>
    <col min="4" max="4" width="20.7109375" customWidth="1"/>
    <col min="5" max="5" width="21.7109375" customWidth="1"/>
    <col min="6" max="6" width="15.28515625" bestFit="1" customWidth="1"/>
    <col min="7" max="7" width="8.28515625" customWidth="1"/>
    <col min="8" max="8" width="15.5703125" customWidth="1"/>
    <col min="9" max="9" width="14.7109375" customWidth="1"/>
    <col min="10" max="10" width="18" customWidth="1"/>
    <col min="11" max="11" width="20.140625" customWidth="1"/>
  </cols>
  <sheetData>
    <row r="1" spans="3:11" ht="15" customHeight="1" x14ac:dyDescent="0.25">
      <c r="C1" s="46" t="s">
        <v>67</v>
      </c>
      <c r="D1" s="46"/>
      <c r="E1" s="46"/>
      <c r="F1" s="46"/>
      <c r="G1" s="46"/>
      <c r="H1" s="46"/>
      <c r="I1" s="46"/>
      <c r="J1" s="46"/>
      <c r="K1" s="46"/>
    </row>
    <row r="2" spans="3:11" ht="15" customHeight="1" x14ac:dyDescent="0.25">
      <c r="C2" s="50" t="s">
        <v>64</v>
      </c>
      <c r="D2" s="50"/>
      <c r="E2" s="45"/>
      <c r="F2" s="45"/>
      <c r="G2" s="45"/>
      <c r="H2" s="45"/>
      <c r="I2" s="45"/>
      <c r="J2" s="45"/>
      <c r="K2" s="45"/>
    </row>
    <row r="3" spans="3:11" ht="15" customHeight="1" x14ac:dyDescent="0.25">
      <c r="C3" s="50" t="s">
        <v>62</v>
      </c>
      <c r="D3" s="50"/>
      <c r="E3" s="45"/>
      <c r="F3" s="45"/>
      <c r="G3" s="45"/>
      <c r="H3" s="45"/>
      <c r="I3" s="45"/>
      <c r="J3" s="45"/>
      <c r="K3" s="45"/>
    </row>
    <row r="4" spans="3:11" ht="15" x14ac:dyDescent="0.25">
      <c r="C4" s="47" t="s">
        <v>65</v>
      </c>
      <c r="D4" s="47"/>
      <c r="E4" s="47"/>
      <c r="F4" s="47"/>
      <c r="G4" s="47"/>
      <c r="H4" s="47"/>
      <c r="I4" s="47"/>
      <c r="J4" s="47"/>
      <c r="K4" s="47"/>
    </row>
    <row r="5" spans="3:11" ht="15" x14ac:dyDescent="0.25">
      <c r="C5" s="48" t="s">
        <v>63</v>
      </c>
      <c r="D5" s="48"/>
      <c r="E5" s="48"/>
      <c r="F5" s="48"/>
      <c r="G5" s="48"/>
      <c r="H5" s="48"/>
      <c r="I5" s="48"/>
      <c r="J5" s="48"/>
      <c r="K5" s="48"/>
    </row>
    <row r="6" spans="3:11" ht="15" x14ac:dyDescent="0.25">
      <c r="C6" s="49" t="s">
        <v>66</v>
      </c>
      <c r="D6" s="49"/>
      <c r="E6" s="49"/>
      <c r="F6" s="49"/>
      <c r="G6" s="49"/>
      <c r="H6" s="49"/>
      <c r="I6" s="49"/>
      <c r="J6" s="49"/>
      <c r="K6" s="49"/>
    </row>
    <row r="7" spans="3:11" ht="60" x14ac:dyDescent="0.25">
      <c r="C7" s="5" t="s">
        <v>0</v>
      </c>
      <c r="D7" s="6" t="s">
        <v>1</v>
      </c>
      <c r="E7" s="5" t="s">
        <v>2</v>
      </c>
      <c r="F7" s="5" t="s">
        <v>3</v>
      </c>
      <c r="G7" s="5" t="s">
        <v>4</v>
      </c>
      <c r="H7" s="5" t="s">
        <v>5</v>
      </c>
      <c r="I7" s="6" t="s">
        <v>6</v>
      </c>
      <c r="J7" s="5" t="s">
        <v>7</v>
      </c>
      <c r="K7" s="42" t="s">
        <v>59</v>
      </c>
    </row>
    <row r="8" spans="3:11" ht="36" customHeight="1" x14ac:dyDescent="0.2">
      <c r="C8" s="7" t="s">
        <v>8</v>
      </c>
      <c r="D8" s="8" t="s">
        <v>9</v>
      </c>
      <c r="E8" s="7" t="s">
        <v>10</v>
      </c>
      <c r="F8" s="21"/>
      <c r="G8" s="21"/>
      <c r="H8" s="21">
        <v>0</v>
      </c>
      <c r="I8" s="21">
        <v>0</v>
      </c>
      <c r="J8" s="23">
        <f>SUM(H8-I8)</f>
        <v>0</v>
      </c>
      <c r="K8" s="43"/>
    </row>
    <row r="9" spans="3:11" ht="68.25" customHeight="1" x14ac:dyDescent="0.2">
      <c r="C9" s="1" t="s">
        <v>11</v>
      </c>
      <c r="D9" s="2" t="s">
        <v>12</v>
      </c>
      <c r="E9" s="1" t="s">
        <v>13</v>
      </c>
      <c r="F9" s="4">
        <v>22300</v>
      </c>
      <c r="G9" s="4"/>
      <c r="H9" s="4">
        <v>3585840</v>
      </c>
      <c r="I9" s="4">
        <v>3585840</v>
      </c>
      <c r="J9" s="23">
        <f t="shared" ref="J9:J16" si="0">SUM(H9-I9)</f>
        <v>0</v>
      </c>
      <c r="K9" s="43"/>
    </row>
    <row r="10" spans="3:11" ht="62.25" customHeight="1" x14ac:dyDescent="0.2">
      <c r="C10" s="1" t="s">
        <v>14</v>
      </c>
      <c r="D10" s="2" t="s">
        <v>15</v>
      </c>
      <c r="E10" s="1" t="s">
        <v>16</v>
      </c>
      <c r="F10" s="4"/>
      <c r="G10" s="4"/>
      <c r="H10" s="4">
        <v>3104000</v>
      </c>
      <c r="I10" s="4">
        <v>3104000</v>
      </c>
      <c r="J10" s="23">
        <f t="shared" si="0"/>
        <v>0</v>
      </c>
      <c r="K10" s="43"/>
    </row>
    <row r="11" spans="3:11" ht="63.75" customHeight="1" x14ac:dyDescent="0.2">
      <c r="C11" s="1" t="s">
        <v>17</v>
      </c>
      <c r="D11" s="9" t="s">
        <v>18</v>
      </c>
      <c r="E11" s="1" t="s">
        <v>19</v>
      </c>
      <c r="F11" s="4"/>
      <c r="G11" s="4"/>
      <c r="H11" s="4">
        <v>100000</v>
      </c>
      <c r="I11" s="4">
        <v>100000</v>
      </c>
      <c r="J11" s="23">
        <v>0</v>
      </c>
      <c r="K11" s="43"/>
    </row>
    <row r="12" spans="3:11" ht="51" x14ac:dyDescent="0.2">
      <c r="C12" s="1" t="s">
        <v>20</v>
      </c>
      <c r="D12" s="2" t="s">
        <v>21</v>
      </c>
      <c r="E12" s="1" t="s">
        <v>16</v>
      </c>
      <c r="F12" s="4"/>
      <c r="G12" s="4"/>
      <c r="H12" s="4">
        <v>1380160</v>
      </c>
      <c r="I12" s="4">
        <v>1380160</v>
      </c>
      <c r="J12" s="23">
        <f t="shared" si="0"/>
        <v>0</v>
      </c>
      <c r="K12" s="43"/>
    </row>
    <row r="13" spans="3:11" ht="60" x14ac:dyDescent="0.25">
      <c r="C13" s="10" t="s">
        <v>22</v>
      </c>
      <c r="D13" s="11" t="s">
        <v>50</v>
      </c>
      <c r="E13" s="10"/>
      <c r="F13" s="24"/>
      <c r="G13" s="24"/>
      <c r="H13" s="24">
        <f>SUM(H8:H12)</f>
        <v>8170000</v>
      </c>
      <c r="I13" s="25">
        <f>SUM(I8:I12)</f>
        <v>8170000</v>
      </c>
      <c r="J13" s="25">
        <f>SUM(J8:J12)</f>
        <v>0</v>
      </c>
      <c r="K13" s="44"/>
    </row>
    <row r="14" spans="3:11" ht="26.25" x14ac:dyDescent="0.25">
      <c r="C14" s="10" t="s">
        <v>24</v>
      </c>
      <c r="D14" s="12" t="s">
        <v>25</v>
      </c>
      <c r="E14" s="13" t="s">
        <v>23</v>
      </c>
      <c r="F14" s="21">
        <v>2700</v>
      </c>
      <c r="G14" s="21"/>
      <c r="H14" s="21">
        <v>3500000</v>
      </c>
      <c r="I14" s="26">
        <v>3500000</v>
      </c>
      <c r="J14" s="23">
        <f t="shared" si="0"/>
        <v>0</v>
      </c>
      <c r="K14" s="43"/>
    </row>
    <row r="15" spans="3:11" ht="39" x14ac:dyDescent="0.25">
      <c r="C15" s="10" t="s">
        <v>26</v>
      </c>
      <c r="D15" s="8" t="s">
        <v>27</v>
      </c>
      <c r="E15" s="7" t="s">
        <v>28</v>
      </c>
      <c r="F15" s="21"/>
      <c r="G15" s="21"/>
      <c r="H15" s="21">
        <v>15300</v>
      </c>
      <c r="I15" s="26">
        <v>15300</v>
      </c>
      <c r="J15" s="23">
        <f t="shared" si="0"/>
        <v>0</v>
      </c>
      <c r="K15" s="43"/>
    </row>
    <row r="16" spans="3:11" ht="38.25" x14ac:dyDescent="0.2">
      <c r="C16" s="1"/>
      <c r="D16" s="2" t="s">
        <v>29</v>
      </c>
      <c r="E16" s="14" t="s">
        <v>56</v>
      </c>
      <c r="F16" s="27">
        <v>1</v>
      </c>
      <c r="G16" s="27"/>
      <c r="H16" s="27">
        <v>15502100</v>
      </c>
      <c r="I16" s="4">
        <v>11798323</v>
      </c>
      <c r="J16" s="21">
        <f t="shared" si="0"/>
        <v>3703777</v>
      </c>
      <c r="K16" s="43">
        <v>3703777</v>
      </c>
    </row>
    <row r="17" spans="3:11" x14ac:dyDescent="0.2">
      <c r="C17" s="1"/>
      <c r="D17" s="2" t="s">
        <v>6</v>
      </c>
      <c r="E17" s="14"/>
      <c r="F17" s="27"/>
      <c r="G17" s="27"/>
      <c r="H17" s="27">
        <f>SUM(H13:H16)</f>
        <v>27187400</v>
      </c>
      <c r="I17" s="22">
        <f>SUM(I13:I16)</f>
        <v>23483623</v>
      </c>
      <c r="J17" s="22">
        <f>SUM(J9:J16)</f>
        <v>3703777</v>
      </c>
      <c r="K17" s="22">
        <f>SUM(K9:K16)</f>
        <v>3703777</v>
      </c>
    </row>
    <row r="18" spans="3:11" ht="51" x14ac:dyDescent="0.2">
      <c r="C18" s="15" t="s">
        <v>30</v>
      </c>
      <c r="D18" s="16" t="s">
        <v>31</v>
      </c>
      <c r="E18" s="15"/>
      <c r="F18" s="28"/>
      <c r="G18" s="28"/>
      <c r="H18" s="28"/>
      <c r="I18" s="29"/>
      <c r="J18" s="28">
        <f>SUM(J13+J16)</f>
        <v>3703777</v>
      </c>
      <c r="K18" s="28">
        <f>SUM(K13+K16)</f>
        <v>3703777</v>
      </c>
    </row>
    <row r="19" spans="3:11" ht="53.25" customHeight="1" x14ac:dyDescent="0.2">
      <c r="C19" s="1" t="s">
        <v>32</v>
      </c>
      <c r="D19" s="2" t="s">
        <v>33</v>
      </c>
      <c r="E19" s="2" t="s">
        <v>34</v>
      </c>
      <c r="F19" s="30"/>
      <c r="G19" s="30"/>
      <c r="H19" s="30"/>
      <c r="I19" s="3"/>
      <c r="J19" s="4">
        <v>0</v>
      </c>
      <c r="K19" s="43"/>
    </row>
    <row r="20" spans="3:11" ht="27" customHeight="1" x14ac:dyDescent="0.2">
      <c r="C20" s="1" t="s">
        <v>51</v>
      </c>
      <c r="D20" s="2" t="s">
        <v>35</v>
      </c>
      <c r="E20" s="1" t="s">
        <v>23</v>
      </c>
      <c r="F20" s="4">
        <v>55360</v>
      </c>
      <c r="G20" s="4">
        <v>12</v>
      </c>
      <c r="H20" s="4"/>
      <c r="I20" s="3"/>
      <c r="J20" s="4">
        <f>SUM(F20*G20)</f>
        <v>664320</v>
      </c>
      <c r="K20" s="43">
        <v>664320</v>
      </c>
    </row>
    <row r="21" spans="3:11" ht="25.5" x14ac:dyDescent="0.2">
      <c r="C21" s="1" t="s">
        <v>52</v>
      </c>
      <c r="D21" s="2" t="s">
        <v>53</v>
      </c>
      <c r="E21" s="1" t="s">
        <v>23</v>
      </c>
      <c r="F21" s="4">
        <v>25000</v>
      </c>
      <c r="G21" s="4">
        <v>1</v>
      </c>
      <c r="H21" s="4"/>
      <c r="I21" s="3"/>
      <c r="J21" s="4">
        <f t="shared" ref="J21:J22" si="1">SUM(F21*G21)</f>
        <v>25000</v>
      </c>
      <c r="K21" s="43">
        <v>25000</v>
      </c>
    </row>
    <row r="22" spans="3:11" ht="25.5" x14ac:dyDescent="0.2">
      <c r="C22" s="1" t="s">
        <v>54</v>
      </c>
      <c r="D22" s="2" t="s">
        <v>55</v>
      </c>
      <c r="E22" s="1" t="s">
        <v>23</v>
      </c>
      <c r="F22" s="4">
        <v>330000</v>
      </c>
      <c r="G22" s="4">
        <v>1</v>
      </c>
      <c r="H22" s="4"/>
      <c r="I22" s="3"/>
      <c r="J22" s="4">
        <f t="shared" si="1"/>
        <v>330000</v>
      </c>
      <c r="K22" s="43">
        <v>330000</v>
      </c>
    </row>
    <row r="23" spans="3:11" ht="81.75" customHeight="1" x14ac:dyDescent="0.2">
      <c r="C23" s="1" t="s">
        <v>36</v>
      </c>
      <c r="D23" s="2" t="s">
        <v>37</v>
      </c>
      <c r="E23" s="1" t="s">
        <v>23</v>
      </c>
      <c r="F23" s="4">
        <v>1900000</v>
      </c>
      <c r="G23" s="37">
        <v>0.76</v>
      </c>
      <c r="H23" s="4"/>
      <c r="I23" s="3"/>
      <c r="J23" s="4">
        <v>1444000</v>
      </c>
      <c r="K23" s="43">
        <v>1444000</v>
      </c>
    </row>
    <row r="24" spans="3:11" ht="45" customHeight="1" x14ac:dyDescent="0.2">
      <c r="C24" s="1" t="s">
        <v>38</v>
      </c>
      <c r="D24" s="2" t="s">
        <v>39</v>
      </c>
      <c r="E24" s="1" t="s">
        <v>40</v>
      </c>
      <c r="F24" s="4"/>
      <c r="G24" s="4"/>
      <c r="H24" s="4"/>
      <c r="I24" s="3"/>
      <c r="J24" s="4">
        <v>723447</v>
      </c>
      <c r="K24" s="43">
        <v>723447</v>
      </c>
    </row>
    <row r="25" spans="3:11" ht="63.75" customHeight="1" x14ac:dyDescent="0.2">
      <c r="C25" s="1" t="s">
        <v>41</v>
      </c>
      <c r="D25" s="2" t="s">
        <v>42</v>
      </c>
      <c r="E25" s="1" t="s">
        <v>40</v>
      </c>
      <c r="F25" s="4">
        <v>285</v>
      </c>
      <c r="G25" s="4">
        <v>128</v>
      </c>
      <c r="H25" s="4"/>
      <c r="I25" s="3"/>
      <c r="J25" s="4">
        <v>36480</v>
      </c>
      <c r="K25" s="43">
        <v>36480</v>
      </c>
    </row>
    <row r="26" spans="3:11" ht="63.75" customHeight="1" x14ac:dyDescent="0.2">
      <c r="C26" s="15" t="s">
        <v>43</v>
      </c>
      <c r="D26" s="16" t="s">
        <v>44</v>
      </c>
      <c r="E26" s="15"/>
      <c r="F26" s="28"/>
      <c r="G26" s="28"/>
      <c r="H26" s="28"/>
      <c r="I26" s="31"/>
      <c r="J26" s="28">
        <f>SUM(J19:J25)</f>
        <v>3223247</v>
      </c>
      <c r="K26" s="28">
        <f>SUM(K19:K25)</f>
        <v>3223247</v>
      </c>
    </row>
    <row r="27" spans="3:11" ht="15" x14ac:dyDescent="0.25">
      <c r="C27" s="17"/>
      <c r="D27" s="18" t="s">
        <v>45</v>
      </c>
      <c r="E27" s="17"/>
      <c r="F27" s="32"/>
      <c r="G27" s="32"/>
      <c r="H27" s="32"/>
      <c r="I27" s="33"/>
      <c r="J27" s="34">
        <f>SUM(J18+J26)</f>
        <v>6927024</v>
      </c>
      <c r="K27" s="34">
        <f>SUM(K18+K26)</f>
        <v>6927024</v>
      </c>
    </row>
    <row r="28" spans="3:11" ht="68.25" customHeight="1" x14ac:dyDescent="0.2">
      <c r="C28" s="1" t="s">
        <v>46</v>
      </c>
      <c r="D28" s="2" t="s">
        <v>47</v>
      </c>
      <c r="E28" s="1" t="s">
        <v>40</v>
      </c>
      <c r="F28" s="4">
        <v>1210</v>
      </c>
      <c r="G28" s="4"/>
      <c r="H28" s="4"/>
      <c r="I28" s="3"/>
      <c r="J28" s="4">
        <v>1800000</v>
      </c>
      <c r="K28" s="43">
        <v>1800000</v>
      </c>
    </row>
    <row r="29" spans="3:11" ht="47.25" customHeight="1" x14ac:dyDescent="0.25">
      <c r="C29" s="19"/>
      <c r="D29" s="20" t="s">
        <v>48</v>
      </c>
      <c r="E29" s="19"/>
      <c r="F29" s="35"/>
      <c r="G29" s="35"/>
      <c r="H29" s="35"/>
      <c r="I29" s="36"/>
      <c r="J29" s="35">
        <f>SUM(J28:J28)</f>
        <v>1800000</v>
      </c>
      <c r="K29" s="35">
        <f>SUM(K28:K28)</f>
        <v>1800000</v>
      </c>
    </row>
    <row r="30" spans="3:11" ht="47.25" customHeight="1" x14ac:dyDescent="0.25">
      <c r="C30" s="38"/>
      <c r="D30" s="39" t="s">
        <v>58</v>
      </c>
      <c r="E30" s="38" t="s">
        <v>23</v>
      </c>
      <c r="F30" s="40">
        <v>2</v>
      </c>
      <c r="G30" s="40"/>
      <c r="H30" s="40"/>
      <c r="I30" s="41"/>
      <c r="J30" s="40"/>
      <c r="K30" s="43">
        <v>2914333</v>
      </c>
    </row>
    <row r="31" spans="3:11" ht="47.25" customHeight="1" x14ac:dyDescent="0.25">
      <c r="C31" s="38"/>
      <c r="D31" s="39" t="s">
        <v>60</v>
      </c>
      <c r="E31" s="38"/>
      <c r="F31" s="40"/>
      <c r="G31" s="40"/>
      <c r="H31" s="40"/>
      <c r="I31" s="41"/>
      <c r="J31" s="40"/>
      <c r="K31" s="43">
        <v>746733</v>
      </c>
    </row>
    <row r="32" spans="3:11" ht="47.25" customHeight="1" x14ac:dyDescent="0.25">
      <c r="C32" s="38" t="s">
        <v>57</v>
      </c>
      <c r="D32" s="20" t="s">
        <v>61</v>
      </c>
      <c r="E32" s="19"/>
      <c r="F32" s="35"/>
      <c r="G32" s="35"/>
      <c r="H32" s="35"/>
      <c r="I32" s="36"/>
      <c r="J32" s="35">
        <f>SUM(J30:J31)</f>
        <v>0</v>
      </c>
      <c r="K32" s="35">
        <f>SUM(K30:K31)</f>
        <v>3661066</v>
      </c>
    </row>
    <row r="33" spans="3:11" ht="66" customHeight="1" x14ac:dyDescent="0.25">
      <c r="C33" s="17"/>
      <c r="D33" s="18" t="s">
        <v>49</v>
      </c>
      <c r="E33" s="17"/>
      <c r="F33" s="32"/>
      <c r="G33" s="32"/>
      <c r="H33" s="32"/>
      <c r="I33" s="33"/>
      <c r="J33" s="34">
        <f>SUM(J27+J29+J32)</f>
        <v>8727024</v>
      </c>
      <c r="K33" s="34">
        <f>SUM(K27+K29+K32)</f>
        <v>12388090</v>
      </c>
    </row>
  </sheetData>
  <mergeCells count="6">
    <mergeCell ref="C1:K1"/>
    <mergeCell ref="C4:K4"/>
    <mergeCell ref="C5:K5"/>
    <mergeCell ref="C6:K6"/>
    <mergeCell ref="C2:D2"/>
    <mergeCell ref="C3:D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Jegyző</cp:lastModifiedBy>
  <cp:lastPrinted>2020-07-17T08:16:51Z</cp:lastPrinted>
  <dcterms:created xsi:type="dcterms:W3CDTF">2014-01-16T12:13:13Z</dcterms:created>
  <dcterms:modified xsi:type="dcterms:W3CDTF">2020-07-17T09:28:39Z</dcterms:modified>
</cp:coreProperties>
</file>