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activeTab="0"/>
  </bookViews>
  <sheets>
    <sheet name="Mérleg" sheetId="1" r:id="rId1"/>
    <sheet name="Bevételek" sheetId="2" r:id="rId2"/>
    <sheet name="Működési" sheetId="3" r:id="rId3"/>
    <sheet name="Pénzellátások" sheetId="4" r:id="rId4"/>
    <sheet name="Átadott pénzeszközök" sheetId="5" r:id="rId5"/>
    <sheet name="Fejlesztési kiadások" sheetId="6" r:id="rId6"/>
    <sheet name="Önkormányzat" sheetId="7" r:id="rId7"/>
    <sheet name="Közösségi ház" sheetId="8" r:id="rId8"/>
    <sheet name="Védőnői szolgálat" sheetId="9" r:id="rId9"/>
    <sheet name="Községgazdálkodás" sheetId="10" r:id="rId10"/>
    <sheet name="Közvilágítás" sheetId="11" r:id="rId11"/>
    <sheet name="Út-híd" sheetId="12" r:id="rId12"/>
    <sheet name="Közfoglalkoztatás" sheetId="13" r:id="rId13"/>
    <sheet name="Ovi műk." sheetId="14" r:id="rId14"/>
    <sheet name="Isk. műk." sheetId="15" r:id="rId15"/>
    <sheet name="Gyermekétkeztetés" sheetId="16" r:id="rId16"/>
    <sheet name="Cofogos" sheetId="17" r:id="rId17"/>
    <sheet name="Eszköz-forrás" sheetId="18" r:id="rId18"/>
    <sheet name="Eredménykimutatás" sheetId="19" r:id="rId19"/>
    <sheet name="Maradványkimutatás" sheetId="20" r:id="rId20"/>
    <sheet name="Pénzkészlet" sheetId="21" r:id="rId21"/>
    <sheet name="Létszámkeret" sheetId="22" r:id="rId22"/>
    <sheet name="Közvetett tám." sheetId="23" r:id="rId23"/>
    <sheet name="Vagyon" sheetId="24" r:id="rId24"/>
  </sheets>
  <definedNames>
    <definedName name="_xlnm.Print_Titles" localSheetId="16">'Cofogos'!$1:$1</definedName>
  </definedNames>
  <calcPr fullCalcOnLoad="1"/>
</workbook>
</file>

<file path=xl/sharedStrings.xml><?xml version="1.0" encoding="utf-8"?>
<sst xmlns="http://schemas.openxmlformats.org/spreadsheetml/2006/main" count="1929" uniqueCount="953">
  <si>
    <t>Megnevezés</t>
  </si>
  <si>
    <t>Összesen</t>
  </si>
  <si>
    <t>Fejlesztési kiadások</t>
  </si>
  <si>
    <t>Dologi kiadások</t>
  </si>
  <si>
    <t>Bevételek</t>
  </si>
  <si>
    <t>Iparűzési adó</t>
  </si>
  <si>
    <t>Bevételek mindösszesen</t>
  </si>
  <si>
    <t>Pénzkészlet (eFt)</t>
  </si>
  <si>
    <t>Mérleg</t>
  </si>
  <si>
    <t>Hétvégi orvosi ügyelet</t>
  </si>
  <si>
    <t>Temetési segély</t>
  </si>
  <si>
    <t>Köztemetés</t>
  </si>
  <si>
    <t>Kiadások Összesen</t>
  </si>
  <si>
    <t>Átadott pénzeszközök</t>
  </si>
  <si>
    <t>TÖOSZ tagdíj</t>
  </si>
  <si>
    <t>Dél-Mátra szöv. tagdíj</t>
  </si>
  <si>
    <t>Mátrai szövetség tagdíj</t>
  </si>
  <si>
    <t>Személyi juttatások</t>
  </si>
  <si>
    <t>Átadott pénzeszközök összesen</t>
  </si>
  <si>
    <t>Általános tartalék</t>
  </si>
  <si>
    <t>Teljesítés</t>
  </si>
  <si>
    <t>Eredeti</t>
  </si>
  <si>
    <t xml:space="preserve">Módosított </t>
  </si>
  <si>
    <t xml:space="preserve"> előirányzat</t>
  </si>
  <si>
    <t>%</t>
  </si>
  <si>
    <t>Pénzkészlet alakulása</t>
  </si>
  <si>
    <t>Eft</t>
  </si>
  <si>
    <t>Bevétel (+)</t>
  </si>
  <si>
    <t>Kiadás (-)</t>
  </si>
  <si>
    <t>Záró pénzkészlet</t>
  </si>
  <si>
    <t>Záró pénzkészlet összetétele</t>
  </si>
  <si>
    <t>Költségvetési számla</t>
  </si>
  <si>
    <t>Házi pénztár</t>
  </si>
  <si>
    <t>ezer Ft-ban</t>
  </si>
  <si>
    <t>Módosított</t>
  </si>
  <si>
    <t>(%)</t>
  </si>
  <si>
    <t>Egyéb dologi kiadások</t>
  </si>
  <si>
    <t>Kamatkiadások</t>
  </si>
  <si>
    <t>Adószámlák egyenlege</t>
  </si>
  <si>
    <t xml:space="preserve">Bevételek Összesen </t>
  </si>
  <si>
    <t>Működési kiadások</t>
  </si>
  <si>
    <t>előirányzat</t>
  </si>
  <si>
    <t>Szociális hozzájárulási adó</t>
  </si>
  <si>
    <t>Önkormányzat által folyósított ellátások</t>
  </si>
  <si>
    <t>Ellátások összesen</t>
  </si>
  <si>
    <t>Önkormányzat által foly. ellátások</t>
  </si>
  <si>
    <t>Közhatalmi bevételek</t>
  </si>
  <si>
    <t>Állami támogatások számla</t>
  </si>
  <si>
    <t>Közfoglalkoztatottak elszámolási számla</t>
  </si>
  <si>
    <t>Gyógyszer</t>
  </si>
  <si>
    <t>Könyv, folyóirat</t>
  </si>
  <si>
    <t>Szakmai anyagok beszerzése</t>
  </si>
  <si>
    <t>Hajtó és kenőanyag</t>
  </si>
  <si>
    <t>Internet díj</t>
  </si>
  <si>
    <t>Szoftverek kölcsönzése, bérlése</t>
  </si>
  <si>
    <t>Villamos energia</t>
  </si>
  <si>
    <t>Gázdíj</t>
  </si>
  <si>
    <t>Víz- és csatornadíj</t>
  </si>
  <si>
    <t>Karbantartási, kisjavítási szolgáltatások</t>
  </si>
  <si>
    <t>Postaköltség</t>
  </si>
  <si>
    <t>Szállítás</t>
  </si>
  <si>
    <t>Kiküldetések kiadásai</t>
  </si>
  <si>
    <t>Reklám- és propagandakiadások</t>
  </si>
  <si>
    <t>Magánszemélyek kommunális adója</t>
  </si>
  <si>
    <t>Késedelmi és önellenőrzési pótlék</t>
  </si>
  <si>
    <t>Igazgatási szolgáltatási díj</t>
  </si>
  <si>
    <t>Egyéb közhatalmi bevétel</t>
  </si>
  <si>
    <t>Tárgyi eszközök bérbeadásából származó bevétel</t>
  </si>
  <si>
    <t>Kiszámlázott általános forgalmi adó</t>
  </si>
  <si>
    <t>Kamatbevételek</t>
  </si>
  <si>
    <t>Gépjármű adó</t>
  </si>
  <si>
    <t>Működési bevételek</t>
  </si>
  <si>
    <t>Finanszírozási bevételek</t>
  </si>
  <si>
    <t>Előző év költségvetési maradványának igénybev.</t>
  </si>
  <si>
    <t>Társadalombiztosítás pénzügyi alapjai</t>
  </si>
  <si>
    <t xml:space="preserve">Egyéb működési célú támogatások bevételei </t>
  </si>
  <si>
    <t>Működési célú tám. Áht-on belülről</t>
  </si>
  <si>
    <t>Egyéb műk. célú tám. Áht-on belülről</t>
  </si>
  <si>
    <t>Vámosgyörk Községi Önkormányzat Képviselő-testületének</t>
  </si>
  <si>
    <t>Vámosgyörk Községi Önkormányzat</t>
  </si>
  <si>
    <t xml:space="preserve">Vámosgyörk Községi Önkormányzat </t>
  </si>
  <si>
    <t>Szakmai tevékenységet segítő szolgáltatások</t>
  </si>
  <si>
    <t>Fizetendő általános forgalmi adó</t>
  </si>
  <si>
    <t>Intézmények működési támogatása</t>
  </si>
  <si>
    <t>Vasutas települések szöv. tagdíj</t>
  </si>
  <si>
    <t>Vámos települések tagdíj</t>
  </si>
  <si>
    <t>Kistérség</t>
  </si>
  <si>
    <t>Üdültetési alapítvány</t>
  </si>
  <si>
    <t>Vöröskereszt - táboroztatás</t>
  </si>
  <si>
    <t>Termőföld bérbeadásából származó jövedelem</t>
  </si>
  <si>
    <t>Talajterhelési díj</t>
  </si>
  <si>
    <t>Ruházati költségtérítés</t>
  </si>
  <si>
    <t>Közlekedési költségtérítés</t>
  </si>
  <si>
    <t>Választott tisztségviselők juttatásai</t>
  </si>
  <si>
    <t>Egyéb külső személyi juttatások</t>
  </si>
  <si>
    <t>Reprezentáció, üzleti ajándék</t>
  </si>
  <si>
    <t>Foglalkoztatottak egyéb személyi juttatásai</t>
  </si>
  <si>
    <t>Vásárolt élelmezés</t>
  </si>
  <si>
    <t>Biztosítási díjak</t>
  </si>
  <si>
    <t>Egyéb működési célú kiadások</t>
  </si>
  <si>
    <t>Elvonások és befizetések</t>
  </si>
  <si>
    <t>Finanszírozási kiadások</t>
  </si>
  <si>
    <t>Önkormányzatok működési támogatásai</t>
  </si>
  <si>
    <t>Helyi önkormányzatok működésének általános támogatása</t>
  </si>
  <si>
    <t>Települési önkormányzatok egyes köznevelési feladat. tám.</t>
  </si>
  <si>
    <t>Települési önkormányzatok szociális feladatainak támogatása</t>
  </si>
  <si>
    <t>Települési önkormányzatok kulturális feladatainak tám.</t>
  </si>
  <si>
    <t>Működési célú költségvetési és kiegészítő támogatások</t>
  </si>
  <si>
    <t>Működési  célú tám.  államháztartáson belülről</t>
  </si>
  <si>
    <t>Tulajdonosi bevételek</t>
  </si>
  <si>
    <t>Egyéb működési bevételek</t>
  </si>
  <si>
    <t>Lakhatással kapcsolatos ellátások</t>
  </si>
  <si>
    <t>Települési lakásfenntartási támogatás</t>
  </si>
  <si>
    <t>Természetbeni lakásfenntartási támogatás</t>
  </si>
  <si>
    <t>Egyéb nem intézményi ellátások</t>
  </si>
  <si>
    <t>Önkormányzati támogatás, segély</t>
  </si>
  <si>
    <t>Szivattyú váráslás</t>
  </si>
  <si>
    <t>Fejlesztési kiadások összesen</t>
  </si>
  <si>
    <t>Köztisztviselők,közalkalmazottak bére</t>
  </si>
  <si>
    <t>Közfoglalkoztatottak bére</t>
  </si>
  <si>
    <t>Jubileumi jutalom</t>
  </si>
  <si>
    <t>Béren kívüli juttatások</t>
  </si>
  <si>
    <t>Cafetéria juttatások</t>
  </si>
  <si>
    <t>Munkavégzésre irányuló egyéb jogviszonyban nem saját foglalkoztatottnak fizetett juttatások</t>
  </si>
  <si>
    <t>Munkaaókat terhelő járulékok</t>
  </si>
  <si>
    <t>Egészségügyi hozzájárulás</t>
  </si>
  <si>
    <t>Táppénz hozzájárulás</t>
  </si>
  <si>
    <t>Más járulék fizetési kötelezettség</t>
  </si>
  <si>
    <t>Informatikai eszközök</t>
  </si>
  <si>
    <t>Élelmiszer</t>
  </si>
  <si>
    <t>Irodaszer, nyomtatvány</t>
  </si>
  <si>
    <t>Munka és védőruha</t>
  </si>
  <si>
    <t>Internetes oldalak tervezése, működtetése</t>
  </si>
  <si>
    <t>Telefon, telefax, telex, mobíl díj</t>
  </si>
  <si>
    <t>Kábel tv.</t>
  </si>
  <si>
    <t>Bérleti és lízingdíjak</t>
  </si>
  <si>
    <t>Egyéb szolgáltatások (Bankköltség)</t>
  </si>
  <si>
    <t>Kéményseprés, szemétszállítás</t>
  </si>
  <si>
    <t>Rovarírtás</t>
  </si>
  <si>
    <t>Más egyéb szolgáltatások</t>
  </si>
  <si>
    <t>Monitoring kutak</t>
  </si>
  <si>
    <t>ÁH-n kívüli NEM fedezeti ügyletek kamatkiadásai</t>
  </si>
  <si>
    <t>Üzemeltetési anyagok beszerzése</t>
  </si>
  <si>
    <t>Működési célú előzetesen felszámított áfa</t>
  </si>
  <si>
    <t>Informatikai eszközök bérleti díja, karbantartása</t>
  </si>
  <si>
    <t>Midazok, amelyek nem szám. el szakmai anyagnak</t>
  </si>
  <si>
    <t>Más rovaton nem szerepeltethető dologi j. kiadások</t>
  </si>
  <si>
    <t>Regionális Hulladékgazdálkodó</t>
  </si>
  <si>
    <t>Kisértékű tárgyi eszköz beszerzések</t>
  </si>
  <si>
    <t>Családi támogatások</t>
  </si>
  <si>
    <t>Kiegészítő gyermekvédelmi támogatás</t>
  </si>
  <si>
    <t>Módosító tételek (könyvelés alapján)</t>
  </si>
  <si>
    <t>Felhamozási célú tám. államháztartáson belülről</t>
  </si>
  <si>
    <t>Államháztartáson belüli megelőlegezések</t>
  </si>
  <si>
    <t>Felhalmozási célú tám. Áht-on belülről</t>
  </si>
  <si>
    <t>Karácsonyi díszmotívum</t>
  </si>
  <si>
    <t>Mérleg (Eszközök - Források)</t>
  </si>
  <si>
    <t>Sor-</t>
  </si>
  <si>
    <t>szám</t>
  </si>
  <si>
    <t>nyitó állomány</t>
  </si>
  <si>
    <t>záró állomány</t>
  </si>
  <si>
    <t>ESZKÖZÖK</t>
  </si>
  <si>
    <t>A/I</t>
  </si>
  <si>
    <t>Immateriális javak</t>
  </si>
  <si>
    <t>A/II</t>
  </si>
  <si>
    <t>Tárgyi eszközök</t>
  </si>
  <si>
    <t>A/III</t>
  </si>
  <si>
    <t>Befektetett pénzügyi eszközök</t>
  </si>
  <si>
    <t>A/IV</t>
  </si>
  <si>
    <t>Koncesszióba, vagyonkezelésbe adott eszközök</t>
  </si>
  <si>
    <t>A</t>
  </si>
  <si>
    <t>Nemzeti vagyonba tartozó befektett eszközök</t>
  </si>
  <si>
    <t>B/I</t>
  </si>
  <si>
    <t>Készletek</t>
  </si>
  <si>
    <t>B/II</t>
  </si>
  <si>
    <t>Értékpapírok</t>
  </si>
  <si>
    <t>B</t>
  </si>
  <si>
    <t>Nemzeti vagyonba tartozó forgó eszközök</t>
  </si>
  <si>
    <t>C</t>
  </si>
  <si>
    <t>Pénzeszközök</t>
  </si>
  <si>
    <t>D/I</t>
  </si>
  <si>
    <t>Költségvetési évben esedékes követelések</t>
  </si>
  <si>
    <t>D/II</t>
  </si>
  <si>
    <t>Költségvetési évet követően esedékes követelések</t>
  </si>
  <si>
    <t>D/III</t>
  </si>
  <si>
    <t>Követelés jellegú sajátos elszámolások</t>
  </si>
  <si>
    <t>D</t>
  </si>
  <si>
    <t>Követelések</t>
  </si>
  <si>
    <t>E</t>
  </si>
  <si>
    <t>Egyéb sajátos eszközoldali elszámolások</t>
  </si>
  <si>
    <t>F</t>
  </si>
  <si>
    <t>Aktív időbeli elhatárolások</t>
  </si>
  <si>
    <t>ESZKÖZÖK ÖSSZESEN</t>
  </si>
  <si>
    <t>FORRÁSOK</t>
  </si>
  <si>
    <t>G</t>
  </si>
  <si>
    <t>Saját tőke</t>
  </si>
  <si>
    <t>H/I</t>
  </si>
  <si>
    <t>Költségvetési évben esedékes kötelezettségek</t>
  </si>
  <si>
    <t>H/II</t>
  </si>
  <si>
    <t>Költségvetési évet követően esedékes kötelezettségek</t>
  </si>
  <si>
    <t>H/III</t>
  </si>
  <si>
    <t>Kötelezettség jellegű sajátos elszámolások</t>
  </si>
  <si>
    <t>H</t>
  </si>
  <si>
    <t xml:space="preserve">Kötelezettségek </t>
  </si>
  <si>
    <t>I</t>
  </si>
  <si>
    <t>Egyéb sajátos forrásoldali elszámolások</t>
  </si>
  <si>
    <t>J</t>
  </si>
  <si>
    <t>Kincstári számlavezetéssel kapcsolatos elszámolások</t>
  </si>
  <si>
    <t>K</t>
  </si>
  <si>
    <t>Passzív időbeli elhatárolások</t>
  </si>
  <si>
    <t>FORRÁSOK ÖSSZESEN</t>
  </si>
  <si>
    <t>Maradványkimutatás</t>
  </si>
  <si>
    <t>Alaptevékenység költségvetési bevételei</t>
  </si>
  <si>
    <t>Alaptevékenység költségvetési kiadásai</t>
  </si>
  <si>
    <t>Alaptevékenység költségvetési egyenlege (=01-02)</t>
  </si>
  <si>
    <t>Alaptevékenység finanszírozási bevételei</t>
  </si>
  <si>
    <t>Alaptevékenység finanszírozási kiadásai</t>
  </si>
  <si>
    <t>II</t>
  </si>
  <si>
    <t>Alaptevékenység finanszírozási egyenlege (=03-04)</t>
  </si>
  <si>
    <t>A Alaptevékenység maradványa (=±I±II)</t>
  </si>
  <si>
    <t>Vállalkozási tevékenység költségvetési bevételei</t>
  </si>
  <si>
    <t>Vállalkozási tevékenység költségvetési kiadásai</t>
  </si>
  <si>
    <t>III</t>
  </si>
  <si>
    <t>Vállalkozási tevékenység költségvetési egyenlege (=05-06)</t>
  </si>
  <si>
    <t>Vállalkozási tevékenység finanszírozási bevételei</t>
  </si>
  <si>
    <t>Vállalkozási tevékenység finanszírozási kiadásai</t>
  </si>
  <si>
    <t>IV</t>
  </si>
  <si>
    <t>Vállalkozási tevékenység finanszírozási egyenlege (=07-08)</t>
  </si>
  <si>
    <t>Vállalkozási tevékenység maradványa (=±III±IV)</t>
  </si>
  <si>
    <t>Összes maradvány (=A+B)</t>
  </si>
  <si>
    <t>Alaptevékenység kötelezettségvállalással terhelt maradványa</t>
  </si>
  <si>
    <t>Alaptevékenység szabad maradványa (=A-D)</t>
  </si>
  <si>
    <t>Vállalkozási tevékenységet terhelő befizetési kötelezettség (=B*0,1)</t>
  </si>
  <si>
    <t>Vállalkozási tevékenység felhasználható maradványa (=B-F)</t>
  </si>
  <si>
    <t>Tulipán Óvoda</t>
  </si>
  <si>
    <t>Eredménykimutatás</t>
  </si>
  <si>
    <t>Közhatalmi eredményszemléletű bevételek</t>
  </si>
  <si>
    <t>Eszközök és szolgáltatások értékesítése nettó eredményszemléletű bevételei</t>
  </si>
  <si>
    <t>Tevékenység egyéb nettó eredményszemléletű bevételei</t>
  </si>
  <si>
    <t>Tevékenység nettó eredményszemléletű bevétele (=01+02+03)</t>
  </si>
  <si>
    <t>Saját termelésű készletek állományváltozása</t>
  </si>
  <si>
    <t>Saját előállítású eszközök aktivált értéke</t>
  </si>
  <si>
    <t>Aktivált saját teljesítmények értéke (=±04+05)</t>
  </si>
  <si>
    <t>Központi működési célú támogatások eredményszemléletű bevételei</t>
  </si>
  <si>
    <t>Egyéb működési célú támogatások eredményszemléletű bevételei</t>
  </si>
  <si>
    <t>Felhalmozási célú támogatások eredményszemléletű bevételei</t>
  </si>
  <si>
    <t>Különféle egyéb eredményszemléletű bevételek</t>
  </si>
  <si>
    <t>Egyéb eredményszemléletű bevételek (=06+07+08+09)</t>
  </si>
  <si>
    <t>Anyagköltség</t>
  </si>
  <si>
    <t>Igénybe vett szolgáltatások értéke</t>
  </si>
  <si>
    <t>Eladott áruk beszerzési értéke</t>
  </si>
  <si>
    <t xml:space="preserve">Eladott (közvetített) szolgáltatások értéke </t>
  </si>
  <si>
    <t>Anyagjellegű ráfordítások (=10+11+12+13)</t>
  </si>
  <si>
    <t>Bérköltség</t>
  </si>
  <si>
    <t>Személyi jellegű egyéb kifizetések</t>
  </si>
  <si>
    <t>Bérjárulékok</t>
  </si>
  <si>
    <t>V</t>
  </si>
  <si>
    <t>Személyi jellegű ráfordítások (=14+15+16)</t>
  </si>
  <si>
    <t>VI</t>
  </si>
  <si>
    <t>Értékcsökkenési leírás</t>
  </si>
  <si>
    <t>VII</t>
  </si>
  <si>
    <t>Egyéb ráfordítások</t>
  </si>
  <si>
    <t xml:space="preserve">TEVÉKENYSÉGEK EREDMÉNYE                                                                    (=I±II+III-IV-V-VI-VII) </t>
  </si>
  <si>
    <t>Kapott (járó) osztalék és részesedés</t>
  </si>
  <si>
    <t>Részesedésből számrmazó eredményszemléletű bevételek</t>
  </si>
  <si>
    <t>Befektetett pénzügyi eszközökből származó eredményszemléletű bev.</t>
  </si>
  <si>
    <t>Egyéb kapott kamatok és kamatjellegű bevételek</t>
  </si>
  <si>
    <t>Pénzügyi műveletek egyéb eredményszemléletű bevételei (&gt;=18a)</t>
  </si>
  <si>
    <t>21a</t>
  </si>
  <si>
    <t>- ebből: lekötött bankbetétek árfolyamnyeresége</t>
  </si>
  <si>
    <t>21b</t>
  </si>
  <si>
    <t>- ebből: egyéb pénzeszközök árfolyamnyeresége</t>
  </si>
  <si>
    <t>VIII</t>
  </si>
  <si>
    <t>Pénzügyi műveletek eredményszemléletű bevételei (=17+18+19+20+21)</t>
  </si>
  <si>
    <t>Részesedésekből származó ráfordítások, árfolyamveszteségek</t>
  </si>
  <si>
    <t>Befektetett pénzügyi eszközökből származó ráfordítások</t>
  </si>
  <si>
    <t>Fizetendő kamatok és kamatjellegű ráfordítások</t>
  </si>
  <si>
    <t>Részesedések, értékpapírok, pénzeszközök értékvesztése</t>
  </si>
  <si>
    <t>25a</t>
  </si>
  <si>
    <t>ebből - lekötött bankbetétek értékvesztése</t>
  </si>
  <si>
    <t>25b</t>
  </si>
  <si>
    <t>ebből - Kincstáron kívüli forint- és devizaszámlák értékvesztése</t>
  </si>
  <si>
    <t>Pénzügyi műveletek egyéb ráfordításai</t>
  </si>
  <si>
    <t>26a</t>
  </si>
  <si>
    <t>- ebből lekötött bankbetétek árfolyamveszetsége</t>
  </si>
  <si>
    <t>26b</t>
  </si>
  <si>
    <t>- ebből egyéb pénzeszközök árfolyamvesztesége</t>
  </si>
  <si>
    <t>IX</t>
  </si>
  <si>
    <t>Pénzügyi műveletek ráfordításai (=22+23+24+25+26)</t>
  </si>
  <si>
    <t>PÉNZÜGYI MŰVELETEK EREDMÉNYE (=VIII-IX)</t>
  </si>
  <si>
    <t>MÉRLEG SZERINTI EREDMÉNY (=±A±B)</t>
  </si>
  <si>
    <t>Működési kiadások - Út- híd üzemeltetés</t>
  </si>
  <si>
    <t>Működési kiadások - Közfoglalkoztatás</t>
  </si>
  <si>
    <t>Működési kiadások - Közvilágítás</t>
  </si>
  <si>
    <t>Működési kiadások - Községgazdálkodás</t>
  </si>
  <si>
    <t>Működési kiadások - Védőnői szolgálat</t>
  </si>
  <si>
    <t>Működési kiadások - Közösségi Ház</t>
  </si>
  <si>
    <t>Jubileumi, normatív jutalom</t>
  </si>
  <si>
    <t>Működési kiadások - Óvoda működtetés</t>
  </si>
  <si>
    <t>Működési kiadások - Iskola működtetés</t>
  </si>
  <si>
    <t>Működési kiadások - Gyermekétkeztetés</t>
  </si>
  <si>
    <t>Sor</t>
  </si>
  <si>
    <t>011130 Önkormányzatok és önkormányzati hivatalok jogalkotó és általános igazgatási tevékenysége</t>
  </si>
  <si>
    <t>018010 Önkormányzatok elszámolásai a központi költségvetéssel</t>
  </si>
  <si>
    <t>018030 Támogatási célú finanszírozási műveletek</t>
  </si>
  <si>
    <t>064010 Közvilágítás</t>
  </si>
  <si>
    <t>066020 Város-, községgazdálkodási egyéb szolgáltatások</t>
  </si>
  <si>
    <t>091140 Óvodai nevelés, ellátás működtetési feladatai</t>
  </si>
  <si>
    <t>091220 Köznevelési intézmény 1–4. évfolyamán tanulók nevelésével, oktatásával összefüggő működtetési feladatok</t>
  </si>
  <si>
    <t>096015 Gyermekétkeztetés köznevelési intézményben</t>
  </si>
  <si>
    <t>107060 Egyéb szociális pénzbeli és természetbeni ellátások, támogatások</t>
  </si>
  <si>
    <t>041233 Hosszabb időtartamú közfoglalkoztatás</t>
  </si>
  <si>
    <t>045160 Közutak, hidak, alagutak üzemeltetése, fenntartása</t>
  </si>
  <si>
    <t>074031 Család és nővédelmi egészségügyi gondozás</t>
  </si>
  <si>
    <t>082093 Közművelődés – egész életre kiterjedő tanulás, amatőr művészetek</t>
  </si>
  <si>
    <t>104051 Gyermekvédelmi pénzbeli és természetbeni ellátások</t>
  </si>
  <si>
    <t>001</t>
  </si>
  <si>
    <t>Törvény szerinti illetmények, munkabérek</t>
  </si>
  <si>
    <t>002</t>
  </si>
  <si>
    <t>Normatív jutalmak</t>
  </si>
  <si>
    <t>003</t>
  </si>
  <si>
    <t>Céljuttatás, projektprémium</t>
  </si>
  <si>
    <t>004</t>
  </si>
  <si>
    <t>Készenléti, ügyeleti, helyettesítési díj, túlóra, túlszolgálat</t>
  </si>
  <si>
    <t>005</t>
  </si>
  <si>
    <t>Végkielégítés</t>
  </si>
  <si>
    <t>006</t>
  </si>
  <si>
    <t>007</t>
  </si>
  <si>
    <t>008</t>
  </si>
  <si>
    <t>009</t>
  </si>
  <si>
    <t>010</t>
  </si>
  <si>
    <t>Egyéb költségtérítések</t>
  </si>
  <si>
    <t>011</t>
  </si>
  <si>
    <t>Lakhatási támogatások</t>
  </si>
  <si>
    <t>012</t>
  </si>
  <si>
    <t>Szociális támogatások</t>
  </si>
  <si>
    <t>013</t>
  </si>
  <si>
    <t>Foglalkoztatottak egyéb személyi juttatásai (&gt;=14)</t>
  </si>
  <si>
    <t>014</t>
  </si>
  <si>
    <t>ebből:biztosítási díjak</t>
  </si>
  <si>
    <t>015</t>
  </si>
  <si>
    <t>Foglalkoztatottak személyi juttatásai (=01+…+13)</t>
  </si>
  <si>
    <t>016</t>
  </si>
  <si>
    <t>017</t>
  </si>
  <si>
    <t>018</t>
  </si>
  <si>
    <t>019</t>
  </si>
  <si>
    <t>Külső személyi juttatások (=16+17+18)</t>
  </si>
  <si>
    <t>020</t>
  </si>
  <si>
    <t>Személyi juttatások (=15+19)</t>
  </si>
  <si>
    <t>021</t>
  </si>
  <si>
    <t xml:space="preserve">Munkaadókat terhelő járulékok és szociális hozzájárulási adó (=22+…+28)                                                                          </t>
  </si>
  <si>
    <t>022</t>
  </si>
  <si>
    <t>ebből: szociális hozzájárulási adó</t>
  </si>
  <si>
    <t>023</t>
  </si>
  <si>
    <t>ebből: rehabilitációs hozzájárulás</t>
  </si>
  <si>
    <t>024</t>
  </si>
  <si>
    <t>ebből: korkedvezmény-biztosítási járulék</t>
  </si>
  <si>
    <t>025</t>
  </si>
  <si>
    <t>ebből: egészségügyi hozzájárulás</t>
  </si>
  <si>
    <t>026</t>
  </si>
  <si>
    <t>ebből: táppénz hozzájárulás</t>
  </si>
  <si>
    <t>027</t>
  </si>
  <si>
    <t>ebből: munkaadót a foglalkoztatottak részére történő kifizetésekkel kapcsolatban terhelő más járulék jellegű kötelezettségek</t>
  </si>
  <si>
    <t>028</t>
  </si>
  <si>
    <t>ebből: munkáltatót terhelő személyi jövedelemadó</t>
  </si>
  <si>
    <t>029</t>
  </si>
  <si>
    <t>030</t>
  </si>
  <si>
    <t>031</t>
  </si>
  <si>
    <t>Árubeszerzés</t>
  </si>
  <si>
    <t>032</t>
  </si>
  <si>
    <t>Készletbeszerzés (=29+30+31)</t>
  </si>
  <si>
    <t>033</t>
  </si>
  <si>
    <t>Informatikai szolgáltatások igénybevétele</t>
  </si>
  <si>
    <t>034</t>
  </si>
  <si>
    <t>Egyéb kommunikációs szolgáltatások</t>
  </si>
  <si>
    <t>035</t>
  </si>
  <si>
    <t>Kommunikációs szolgáltatások (=33+34)</t>
  </si>
  <si>
    <t>036</t>
  </si>
  <si>
    <t>Közüzemi díjak</t>
  </si>
  <si>
    <t>037</t>
  </si>
  <si>
    <t>038</t>
  </si>
  <si>
    <t>Bérleti és lízing díjak (&gt;=39)</t>
  </si>
  <si>
    <t>039</t>
  </si>
  <si>
    <t>ebből: a közszféra és a magánszféra együttműködésén (PPP) alapuló szerződéses konstrukció</t>
  </si>
  <si>
    <t>040</t>
  </si>
  <si>
    <t>041</t>
  </si>
  <si>
    <t>Közvetített szolgáltatások  (&gt;=42)</t>
  </si>
  <si>
    <t>042</t>
  </si>
  <si>
    <t>ebből: államháztartáson belül</t>
  </si>
  <si>
    <t>043</t>
  </si>
  <si>
    <t xml:space="preserve">Szakmai tevékenységet segítő szolgáltatások </t>
  </si>
  <si>
    <t>044</t>
  </si>
  <si>
    <t xml:space="preserve">Egyéb szolgáltatások </t>
  </si>
  <si>
    <t>045</t>
  </si>
  <si>
    <t>Szolgáltatási kiadások (=36+37+38+40+41+43+44)</t>
  </si>
  <si>
    <t>046</t>
  </si>
  <si>
    <t>047</t>
  </si>
  <si>
    <t>048</t>
  </si>
  <si>
    <t>Kiküldetések, reklám- és propagandakiadások (=46+47)</t>
  </si>
  <si>
    <t>049</t>
  </si>
  <si>
    <t>Működési célú előzetesen felszámított általános forgalmi adó</t>
  </si>
  <si>
    <t>050</t>
  </si>
  <si>
    <t xml:space="preserve">Fizetendő általános forgalmi adó </t>
  </si>
  <si>
    <t>051</t>
  </si>
  <si>
    <t>Kamatkiadások (&gt;=52+53)</t>
  </si>
  <si>
    <t>052</t>
  </si>
  <si>
    <t>053</t>
  </si>
  <si>
    <t>ebből: fedezeti ügyletek kamatkiadásai</t>
  </si>
  <si>
    <t>054</t>
  </si>
  <si>
    <t>Egyéb pénzügyi műveletek kiadásai (&gt;=55+…+57)</t>
  </si>
  <si>
    <t>055</t>
  </si>
  <si>
    <t>ebből: valuta, deviza eszközök realizált árfolyamvesztesége</t>
  </si>
  <si>
    <t>056</t>
  </si>
  <si>
    <t>ebből: hitelviszonyt megtestesítő értékpapírok árfolyamkülönbözete</t>
  </si>
  <si>
    <t>057</t>
  </si>
  <si>
    <t>ebből: deviza kötelezettségek realizált árfolyamvesztesége</t>
  </si>
  <si>
    <t>058</t>
  </si>
  <si>
    <t>059</t>
  </si>
  <si>
    <t>Különféle befizetések és egyéb dologi kiadások (=49+50+51+54+58)</t>
  </si>
  <si>
    <t>060</t>
  </si>
  <si>
    <t>Dologi kiadások (=32+35+45+48+59)</t>
  </si>
  <si>
    <t>061</t>
  </si>
  <si>
    <t>Társadalombiztosítási ellátások</t>
  </si>
  <si>
    <t>062</t>
  </si>
  <si>
    <t>Családi támogatások (=63+…+73)</t>
  </si>
  <si>
    <t>063</t>
  </si>
  <si>
    <t>ebből: családi pótlék</t>
  </si>
  <si>
    <t>064</t>
  </si>
  <si>
    <t>ebből: anyasági támogatás</t>
  </si>
  <si>
    <t>065</t>
  </si>
  <si>
    <t>ebből: gyermekgondozási segély</t>
  </si>
  <si>
    <t>066</t>
  </si>
  <si>
    <t>ebből: gyermeknevelési támogatás</t>
  </si>
  <si>
    <t>067</t>
  </si>
  <si>
    <t>ebből: gyermekek születésével kapcsolatos szabadság megtérítése</t>
  </si>
  <si>
    <t>068</t>
  </si>
  <si>
    <t>ebből: életkezdési támogatás</t>
  </si>
  <si>
    <t>069</t>
  </si>
  <si>
    <t>ebből: otthonteremtési támogatás</t>
  </si>
  <si>
    <t>070</t>
  </si>
  <si>
    <t>ebből: gyermektartásdíj megelőlegezése</t>
  </si>
  <si>
    <t>071</t>
  </si>
  <si>
    <t>ebből: GYES-en és GYED-en lévők hallgatói hitelének célzott támogatása a Gyvt. 161/T. § (1) bekezdése szerinti támogatás kivételével</t>
  </si>
  <si>
    <t>072</t>
  </si>
  <si>
    <t>ebből: óvodáztatási támogatás [Gyvt. 20/C. §]</t>
  </si>
  <si>
    <t>073</t>
  </si>
  <si>
    <t xml:space="preserve">ebből:  az egyéb pénzbeli és természetbeni gyermekvédelmi támogatások </t>
  </si>
  <si>
    <t>074</t>
  </si>
  <si>
    <t>Pénzbeli kárpótlások, kártérítések</t>
  </si>
  <si>
    <t>075</t>
  </si>
  <si>
    <t>Betegséggel kapcsolatos (nem társadalombiztosítási) ellátások (=76+…+84)</t>
  </si>
  <si>
    <t>076</t>
  </si>
  <si>
    <t>ebből: kormányhivatalok által folyósított ápolási díj</t>
  </si>
  <si>
    <t>077</t>
  </si>
  <si>
    <t>ebből: fogyatékossági támogatás és vakok személyi járadéka</t>
  </si>
  <si>
    <t>078</t>
  </si>
  <si>
    <t>ebből: helyi megállapítású ápolási díj</t>
  </si>
  <si>
    <t>079</t>
  </si>
  <si>
    <t>ebből: mozgáskorlátozottak szerzési és átalakítási támogatása</t>
  </si>
  <si>
    <t>080</t>
  </si>
  <si>
    <t>ebből: megváltozott munkaképességűek illetve egészségkárosodottak kereset-kiegészítése</t>
  </si>
  <si>
    <t>081</t>
  </si>
  <si>
    <t>ebből: kormányhivatalok által folyósított közgyógyellátás [Szoctv.50.§ (1)-(2) bekezdése]</t>
  </si>
  <si>
    <t>082</t>
  </si>
  <si>
    <t>ebből: cukorbetegek támogatása</t>
  </si>
  <si>
    <t>083</t>
  </si>
  <si>
    <t xml:space="preserve">ebből: helyi megállapítású közgyógyellátás [Szoctv.50.§ (3) bekezdése] </t>
  </si>
  <si>
    <t>084</t>
  </si>
  <si>
    <t>ebből: egészségügyi szolgáltatási jogosultságra való jogosultság szociális rászorultság alapján [Szoctv. 54. §-a]</t>
  </si>
  <si>
    <t>085</t>
  </si>
  <si>
    <t>Foglalkoztatással, munkanélküliséggel kapcsolatos ellátások (=86+…+94)</t>
  </si>
  <si>
    <t>086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</si>
  <si>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</t>
  </si>
  <si>
    <t>087</t>
  </si>
  <si>
    <t>ebből: korhatár előtti ellátás és a fegyveres testületek volt tagjai szolgálati járandósága</t>
  </si>
  <si>
    <t>088</t>
  </si>
  <si>
    <t>ebből: munkáltatói befizetésből finanszírozott korengedményes nyugdíj</t>
  </si>
  <si>
    <t>089</t>
  </si>
  <si>
    <t>ebből: átmeneti bányászjáradék</t>
  </si>
  <si>
    <t>090</t>
  </si>
  <si>
    <t>ebből: szénjárandóság pénzbeli megváltása</t>
  </si>
  <si>
    <t>091</t>
  </si>
  <si>
    <t>ebből: mecseki bányászatban munkát végzők bányászati kereset-kiegészítése</t>
  </si>
  <si>
    <t>092</t>
  </si>
  <si>
    <t>ebből: mezőgazdasági járadék</t>
  </si>
  <si>
    <t>093</t>
  </si>
  <si>
    <t>ebből: foglalkoztatást helyettesítő támogatás [Szoctv. 35. § (1) bek.]</t>
  </si>
  <si>
    <t>094</t>
  </si>
  <si>
    <t xml:space="preserve">ebből: polgármesterek korhatár előtti ellátása </t>
  </si>
  <si>
    <t>095</t>
  </si>
  <si>
    <t>Lakhatással kapcsolatos ellátások (=96+…+101)</t>
  </si>
  <si>
    <t>096</t>
  </si>
  <si>
    <t>ebből: hozzájárulás a lakossági energiaköltségekhez</t>
  </si>
  <si>
    <t>097</t>
  </si>
  <si>
    <t>ebből: lakbértámogatás</t>
  </si>
  <si>
    <t>098</t>
  </si>
  <si>
    <t xml:space="preserve">ebből: lakásfenntartási támogatás [Szoctv. 38. § (1) bek. a) és b) pontok] </t>
  </si>
  <si>
    <t>099</t>
  </si>
  <si>
    <t>ebből: adósságcsökkentési támogatás [Szoctv. 55/A. § 1. bek. b) pont]</t>
  </si>
  <si>
    <t>100</t>
  </si>
  <si>
    <t>ebből: természetben nyújtott lakásfenntartási támogatás [Szoctv. 47.§ (1) bek. b) pont]</t>
  </si>
  <si>
    <t>101</t>
  </si>
  <si>
    <t>ebből: adósságkezelési szolgáltatás keretében gáz-vagy áram fogyasztást mérő készülék biztosítása [Szoctv. 55/A. § (3) bek.]</t>
  </si>
  <si>
    <t>102</t>
  </si>
  <si>
    <t>Intézményi ellátottak pénzbeli juttatásai (&gt;=103+104)</t>
  </si>
  <si>
    <t>103</t>
  </si>
  <si>
    <t>ebből: állami gondozottak pénzbeli juttatásai</t>
  </si>
  <si>
    <t>104</t>
  </si>
  <si>
    <t>ebből: oktatásban résztvevők pénzbeli juttatásai</t>
  </si>
  <si>
    <t>105</t>
  </si>
  <si>
    <t>Egyéb nem intézményi ellátások (&gt;=106+…+130)</t>
  </si>
  <si>
    <t>106</t>
  </si>
  <si>
    <t>ebből: házastársi pótlék</t>
  </si>
  <si>
    <t>107</t>
  </si>
  <si>
    <t>ebből: Hadigondozottak Közalapítványát terhelő hadigondozotti ellátások</t>
  </si>
  <si>
    <t>108</t>
  </si>
  <si>
    <t>ebből: tudományos fokozattal rendelkezők nyugdíjkiegészítése</t>
  </si>
  <si>
    <t>109</t>
  </si>
  <si>
    <t>ebből:nemzeti gondozotti ellátások</t>
  </si>
  <si>
    <t>110</t>
  </si>
  <si>
    <t>ebből: nemzeti helytállásért pótlék</t>
  </si>
  <si>
    <t>111</t>
  </si>
  <si>
    <t>ebből: egyes nyugdíjjogi hátrányok enyhítése miatti (közszolgálati idő után járó) nyugdíj-kiegészítés</t>
  </si>
  <si>
    <t>112</t>
  </si>
  <si>
    <t>ebből: egyes, tartós időtartamú szabadságelvonást elszenvedettek részére járó juttatás</t>
  </si>
  <si>
    <t>113</t>
  </si>
  <si>
    <t>ebből: a Nemzet Színésze címet viselő színészek havi életjáradéka, művészeti nyugdíjsegélyek, balettművészeti életjáradék</t>
  </si>
  <si>
    <t>114</t>
  </si>
  <si>
    <t>ebből: az elhunyt akadémikusok hozzátartozóinak folyósított özvegyi- és árvaellátás</t>
  </si>
  <si>
    <t>115</t>
  </si>
  <si>
    <t>ebből: a Nemzet Sportolója címmel járó járadék, olimpiai járadék, idős sportolók szociális támogatása</t>
  </si>
  <si>
    <t>116</t>
  </si>
  <si>
    <t>ebből: életjáradék termőföldért</t>
  </si>
  <si>
    <t>117</t>
  </si>
  <si>
    <t>ebből: Bevándorlási és Állampolgársági Hivatal által folyósított ellátások</t>
  </si>
  <si>
    <t>118</t>
  </si>
  <si>
    <t>ebből: szépkorúak jubileumi juttatása</t>
  </si>
  <si>
    <t>119</t>
  </si>
  <si>
    <t>ebből: időskorúak járadéka [Szoctv. 32/B. § (1) bekezdése]</t>
  </si>
  <si>
    <t>120</t>
  </si>
  <si>
    <t>ebből: rendszeres szociális segély [Szoctv. 37. § (1) bek. a) - d) pontja]</t>
  </si>
  <si>
    <t>121</t>
  </si>
  <si>
    <t>ebből: önkormányzati segély [Szoctv. 45.§]</t>
  </si>
  <si>
    <t>122</t>
  </si>
  <si>
    <t>ebből: egyéb, az önkormányzat rendeletében megállapított juttatás</t>
  </si>
  <si>
    <t>123</t>
  </si>
  <si>
    <t>ebből: természetben nyújtott rendszeres szociális segély [Szoctv. 47.§ (1) bekezdés a) pontja]</t>
  </si>
  <si>
    <t>124</t>
  </si>
  <si>
    <t>ebből: természetben nyújtott önkormányzati segély [Szoctv. 47. § (1) bekezdés c) pontja],</t>
  </si>
  <si>
    <t>125</t>
  </si>
  <si>
    <t>ebből: köztemetés [Szoctv. 48.§]</t>
  </si>
  <si>
    <t>126</t>
  </si>
  <si>
    <t>ebből: rászorultságtól függo normatív kedvezmények [Gyvt. 151. § (5) bekezdése]</t>
  </si>
  <si>
    <t>127</t>
  </si>
  <si>
    <t>ebből: önkormányzat által saját hatáskörben (nem szociális és gyermekvédelmi előírások alapján) adott pénzügyi ellátás</t>
  </si>
  <si>
    <t>128</t>
  </si>
  <si>
    <t>ebből: önkormányzat által saját hatáskörben (nem szociális és gyermekvédelmi előírások alapján) adott természetbeni ellátás</t>
  </si>
  <si>
    <t>129</t>
  </si>
  <si>
    <t>ebből: települési támogatás [Szoctv. 45.§]</t>
  </si>
  <si>
    <t>130</t>
  </si>
  <si>
    <t>ebből: egészségkárosodási és gyermekfelügyeleti támogatás [Szoctv. 37.§ (1) bekezdés a) és b) pontja]</t>
  </si>
  <si>
    <t>131</t>
  </si>
  <si>
    <t>Ellátottak pénzbeli juttatásai (=61+62+74+75+85+95+102+105)</t>
  </si>
  <si>
    <t>132</t>
  </si>
  <si>
    <t>Nemzetközi kötelezettségek (&gt;=133)</t>
  </si>
  <si>
    <t>133</t>
  </si>
  <si>
    <t>ebből: Európai Unió</t>
  </si>
  <si>
    <t>134</t>
  </si>
  <si>
    <t>A helyi önkormányzatok előző évi elszámolásából származó kiadások</t>
  </si>
  <si>
    <t>135</t>
  </si>
  <si>
    <t>A helyi önkormányzatok törvényi előíráson alapuló befizetései</t>
  </si>
  <si>
    <t>136</t>
  </si>
  <si>
    <t>Egyéb elvonások, befizetések</t>
  </si>
  <si>
    <t>137</t>
  </si>
  <si>
    <t>Elvonások és befizetések (=134+135+136)</t>
  </si>
  <si>
    <t>138</t>
  </si>
  <si>
    <t>Működési célú garancia- és kezességvállalásból származó kifizetés államháztartáson belülre</t>
  </si>
  <si>
    <t>139</t>
  </si>
  <si>
    <t>Működési célú visszatérítendő támogatások, kölcsönök nyújtása államháztartáson belülre (=140+…+149)</t>
  </si>
  <si>
    <t>140</t>
  </si>
  <si>
    <t>ebből: központi költségvetési szervek</t>
  </si>
  <si>
    <t>141</t>
  </si>
  <si>
    <t>ebből: központi kezelésű előirányzatok</t>
  </si>
  <si>
    <t>142</t>
  </si>
  <si>
    <t>ebből: fejezeti kezelésű előirányzatok EU-s programokra és azok hazai társfinanszírozása</t>
  </si>
  <si>
    <t>143</t>
  </si>
  <si>
    <t>ebből: egyéb fejezeti kezelésű előirányzatok</t>
  </si>
  <si>
    <t>144</t>
  </si>
  <si>
    <t>ebből: társadalombiztosítás pénzügyi alapjai</t>
  </si>
  <si>
    <t>145</t>
  </si>
  <si>
    <t>ebből: elkülönített állami pénzalapok</t>
  </si>
  <si>
    <t>146</t>
  </si>
  <si>
    <t>ebből: helyi önkormányzatok és költségvetési szerveik</t>
  </si>
  <si>
    <t>147</t>
  </si>
  <si>
    <t>ebből: társulások és költségvetési szerveik</t>
  </si>
  <si>
    <t>148</t>
  </si>
  <si>
    <t>ebből: nemzetiségi önkormányzatok és költségvetési szerveik</t>
  </si>
  <si>
    <t>149</t>
  </si>
  <si>
    <t>ebből: térségi fejlesztési tanácsok és költségvetési szerveik</t>
  </si>
  <si>
    <t>150</t>
  </si>
  <si>
    <t>Működési célú visszatérítendő támogatások, kölcsönök törlesztése államháztartáson belülre (=151+…+160)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</si>
  <si>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</si>
  <si>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</si>
  <si>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</si>
  <si>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</si>
  <si>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</si>
  <si>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</si>
  <si>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</si>
  <si>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</si>
  <si>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</si>
  <si>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</si>
  <si>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</si>
  <si>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Egyéb működési célú támogatások államháztartáson belülre (=162+…+171)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</si>
  <si>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</si>
  <si>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</si>
  <si>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</si>
  <si>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</si>
  <si>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</si>
  <si>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</si>
  <si>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</si>
  <si>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</si>
  <si>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</si>
  <si>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</si>
  <si>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</si>
  <si>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Működési célú garancia- és kezességvállalásból származó kifizetés államháztartáson kívülre (&gt;=173)</t>
  </si>
  <si>
    <t>173</t>
  </si>
  <si>
    <t>ebből: állami vagy önkormányzati tulajdonban lévő gazdasági társaságok tartozásai miatti kifizetések</t>
  </si>
  <si>
    <t>174</t>
  </si>
  <si>
    <t>Működési célú visszatérítendő támogatások, kölcsönök nyújtása államháztartáson kívülre (=175+…+185)</t>
  </si>
  <si>
    <t>175</t>
  </si>
  <si>
    <t>ebből: egyházi jogi személyek</t>
  </si>
  <si>
    <t>176</t>
  </si>
  <si>
    <t>ebből: nonprofit gazdasági társaságok</t>
  </si>
  <si>
    <t>177</t>
  </si>
  <si>
    <t>ebből: egyéb civil szervezetek</t>
  </si>
  <si>
    <t>178</t>
  </si>
  <si>
    <t>ebből: háztartások</t>
  </si>
  <si>
    <t>179</t>
  </si>
  <si>
    <t>ebből: pénzügyi vállalkozások</t>
  </si>
  <si>
    <t>180</t>
  </si>
  <si>
    <t>ebből: állami többségi tulajdonú nem pénzügyi vállalkozások</t>
  </si>
  <si>
    <t>181</t>
  </si>
  <si>
    <t>ebből:önkormányzati többségi tulajdonú nem pénzügyi vállalkozások</t>
  </si>
  <si>
    <t>182</t>
  </si>
  <si>
    <t>ebből: egyéb vállalkozások</t>
  </si>
  <si>
    <t>183</t>
  </si>
  <si>
    <t xml:space="preserve">ebből: Európai Unió </t>
  </si>
  <si>
    <t>184</t>
  </si>
  <si>
    <t>ebből: kormányok és nemzetközi szervezetek</t>
  </si>
  <si>
    <t>185</t>
  </si>
  <si>
    <t>ebből: egyéb külföldiek</t>
  </si>
  <si>
    <t>186</t>
  </si>
  <si>
    <t>Árkiegészítések, ártámogatások</t>
  </si>
  <si>
    <t>187</t>
  </si>
  <si>
    <t>Kamattámogatások</t>
  </si>
  <si>
    <t>188</t>
  </si>
  <si>
    <t>Működési célú támogatások az Európai Uniónak</t>
  </si>
  <si>
    <t>189</t>
  </si>
  <si>
    <t>Egyéb működési célú támogatások államháztartáson kívülre (=190+…+199)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</si>
  <si>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</si>
  <si>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</si>
  <si>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</si>
  <si>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</si>
  <si>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</si>
  <si>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</si>
  <si>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</si>
  <si>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</si>
  <si>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</si>
  <si>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</si>
  <si>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</si>
  <si>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Tartalékok</t>
  </si>
  <si>
    <t>201</t>
  </si>
  <si>
    <t>Egyéb működési célú kiadások (=132+137+138+139+150+161+172+174+186+187+188+189+200)</t>
  </si>
  <si>
    <t>202</t>
  </si>
  <si>
    <t>Immateriális javak beszerzése, létesítése</t>
  </si>
  <si>
    <t>203</t>
  </si>
  <si>
    <t>Ingatlanok beszerzése, létesítése (&gt;=204)</t>
  </si>
  <si>
    <t>204</t>
  </si>
  <si>
    <t>ebből: termőföld-vásárlás kiadásai</t>
  </si>
  <si>
    <t>205</t>
  </si>
  <si>
    <t>Informatikai eszközök beszerzése, létesítése</t>
  </si>
  <si>
    <t>206</t>
  </si>
  <si>
    <t>Egyéb tárgyi eszközök beszerzése, létesítése</t>
  </si>
  <si>
    <t>207</t>
  </si>
  <si>
    <t>Részesedések beszerzése</t>
  </si>
  <si>
    <t>208</t>
  </si>
  <si>
    <t>Meglévő részesedések növeléséhez kapcsolódó kiadások</t>
  </si>
  <si>
    <t>209</t>
  </si>
  <si>
    <t>Beruházási célú előzetesen felszámított általános forgalmi adó</t>
  </si>
  <si>
    <t>210</t>
  </si>
  <si>
    <t>Beruházások (=202+203+205+…+209)</t>
  </si>
  <si>
    <t>211</t>
  </si>
  <si>
    <t>Ingatlanok felújítása</t>
  </si>
  <si>
    <t>212</t>
  </si>
  <si>
    <t>Informatikai eszközök felújítása</t>
  </si>
  <si>
    <t>213</t>
  </si>
  <si>
    <t xml:space="preserve">Egyéb tárgyi eszközök felújítása </t>
  </si>
  <si>
    <t>214</t>
  </si>
  <si>
    <t>Felújítási célú előzetesen felszámított általános forgalmi adó</t>
  </si>
  <si>
    <t>215</t>
  </si>
  <si>
    <t>Felújítások (=211+...+214)</t>
  </si>
  <si>
    <t>216</t>
  </si>
  <si>
    <t>Felhalmozási célú garancia- és kezességvállalásból származó kifizetés államháztartáson belülre</t>
  </si>
  <si>
    <t>217</t>
  </si>
  <si>
    <t>Felhalmozási célú visszatérítendő támogatások, kölcsönök nyújtása államháztartáson belülre (=218+…+227)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</si>
  <si>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</si>
  <si>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</si>
  <si>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</si>
  <si>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</si>
  <si>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</si>
  <si>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</si>
  <si>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</si>
  <si>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</si>
  <si>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</si>
  <si>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</si>
  <si>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</si>
  <si>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Felhalmozási célú visszatérítendő támogatások, kölcsönök törlesztése államháztartáson belülre (=229+…+238)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</si>
  <si>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</si>
  <si>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</si>
  <si>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</si>
  <si>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</si>
  <si>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</si>
  <si>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</si>
  <si>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</si>
  <si>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</si>
  <si>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</si>
  <si>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</si>
  <si>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</si>
  <si>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Egyéb felhalmozási célú támogatások államháztartáson belülre (=240+…+249)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</si>
  <si>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</si>
  <si>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</si>
  <si>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</si>
  <si>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</si>
  <si>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</si>
  <si>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</si>
  <si>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</si>
  <si>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</si>
  <si>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</si>
  <si>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</si>
  <si>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</si>
  <si>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Felhalmozási célú garancia- és kezességvállalásból származó kifizetés államháztartáson kívülre (&gt;=251)</t>
  </si>
  <si>
    <t>251</t>
  </si>
  <si>
    <t>252</t>
  </si>
  <si>
    <t>Felhalmozási célú visszatérítendő támogatások, kölcsönök nyújtása államháztartáson kívülre (=253+…+263)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</si>
  <si>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</si>
  <si>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</si>
  <si>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</si>
  <si>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</si>
  <si>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</si>
  <si>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</si>
  <si>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</si>
  <si>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</si>
  <si>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</si>
  <si>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</si>
  <si>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</si>
  <si>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</si>
  <si>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Lakástámogatás</t>
  </si>
  <si>
    <t>265</t>
  </si>
  <si>
    <t>Felhalmozási célú támogatások az Európai Uniónak</t>
  </si>
  <si>
    <t>266</t>
  </si>
  <si>
    <t>Egyéb felhalmozási célú támogatások államháztartáson kívülre (=267+…+276)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</si>
  <si>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</si>
  <si>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</si>
  <si>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</si>
  <si>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</si>
  <si>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</si>
  <si>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</si>
  <si>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</si>
  <si>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</si>
  <si>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</si>
  <si>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</si>
  <si>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</si>
  <si>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Egyéb felhalmozási célú kiadások (=216+217+228+239+250+252+264+265+266)</t>
  </si>
  <si>
    <t>278</t>
  </si>
  <si>
    <t>Költségvetési kiadások (=20+21+60+131+201+210+215+277)</t>
  </si>
  <si>
    <t>279</t>
  </si>
  <si>
    <t>Hosszú lejáratú hitelek, kölcsönök törlesztése pénzügyi vállalkozásnak (&gt;=280)</t>
  </si>
  <si>
    <t>280</t>
  </si>
  <si>
    <t>ebből: fedezeti ügyletek nettó kiadásai</t>
  </si>
  <si>
    <t>281</t>
  </si>
  <si>
    <t>Likviditási célú hitelek, kölcsönök törlesztése pénzügyi vállalkozásnak</t>
  </si>
  <si>
    <t>282</t>
  </si>
  <si>
    <t>Rövid lejáratú hitelek, kölcsönök törlesztése  (&gt;=283)</t>
  </si>
  <si>
    <t>283</t>
  </si>
  <si>
    <t>284</t>
  </si>
  <si>
    <t>Hitel-, kölcsöntörlesztés államháztartáson kívülre (=279+281+282)</t>
  </si>
  <si>
    <t>285</t>
  </si>
  <si>
    <t>Forgatási célú belföldi értékpapírok vásárlása (&gt;=286+287)</t>
  </si>
  <si>
    <t>286</t>
  </si>
  <si>
    <t>ebből: befektetési jegyek</t>
  </si>
  <si>
    <t>287</t>
  </si>
  <si>
    <t>ebből: kárpótlási jegyek</t>
  </si>
  <si>
    <t>288</t>
  </si>
  <si>
    <t>Befektetési célú belföldi értékpapírok vásárlása</t>
  </si>
  <si>
    <t>289</t>
  </si>
  <si>
    <t>Kincstárjegyek beváltása</t>
  </si>
  <si>
    <t>290</t>
  </si>
  <si>
    <t>Éven belüli lejáratú belföldi értékpapírok beváltása (&gt;=291+292+293)</t>
  </si>
  <si>
    <t>291</t>
  </si>
  <si>
    <t>292</t>
  </si>
  <si>
    <t>293</t>
  </si>
  <si>
    <t>294</t>
  </si>
  <si>
    <t>Belföldi kötvények beváltása</t>
  </si>
  <si>
    <t>295</t>
  </si>
  <si>
    <t>Éven túli lejáratú belföldi értékpapírok beváltása (&gt;=296)</t>
  </si>
  <si>
    <t>296</t>
  </si>
  <si>
    <t>297</t>
  </si>
  <si>
    <t>Belföldi értékpapírok kiadásai (=285+288+289+290+294+295)</t>
  </si>
  <si>
    <t>298</t>
  </si>
  <si>
    <t>Államháztartáson belüli megelőlegezések folyósítása</t>
  </si>
  <si>
    <t>299</t>
  </si>
  <si>
    <t>Államháztartáson belüli megelőlegezések visszafizetése</t>
  </si>
  <si>
    <t>300</t>
  </si>
  <si>
    <t>Központi, irányító szervi támogatások folyósítása</t>
  </si>
  <si>
    <t>301</t>
  </si>
  <si>
    <t>Pénzeszközök lekötött bankbetétként elhelyezése</t>
  </si>
  <si>
    <t>302</t>
  </si>
  <si>
    <t>Pénzügyi lízing kiadásai</t>
  </si>
  <si>
    <t>303</t>
  </si>
  <si>
    <t>Központi költségvetés sajátos finanszírozási kiadásai</t>
  </si>
  <si>
    <t>304</t>
  </si>
  <si>
    <t>Hosszú lejáratú tulajdonosi kölcsönök kiadásai</t>
  </si>
  <si>
    <t>305</t>
  </si>
  <si>
    <t>Rövid lejáratú tulajdonosi kölcsönök kiadásai</t>
  </si>
  <si>
    <t>306</t>
  </si>
  <si>
    <t>Tulajdonosi kölcsönök kiadásai (=304+305)</t>
  </si>
  <si>
    <t>307</t>
  </si>
  <si>
    <t>Belföldi finanszírozás kiadásai (=284+297+…+303+306)</t>
  </si>
  <si>
    <t>308</t>
  </si>
  <si>
    <t>Forgatási célú külföldi értékpapírok vásárlása</t>
  </si>
  <si>
    <t>309</t>
  </si>
  <si>
    <t>Befektetési célú külföldi értékpapírok vásárlása</t>
  </si>
  <si>
    <t>310</t>
  </si>
  <si>
    <t>Külföldi értékpapírok beváltása (&gt;=311)</t>
  </si>
  <si>
    <t>311</t>
  </si>
  <si>
    <t>312</t>
  </si>
  <si>
    <t>Hitelek, kölcsönök törlesztése külföldi kormányoknak és nemzetközi szervezeteknek</t>
  </si>
  <si>
    <t>313</t>
  </si>
  <si>
    <t>Hitelek, kölcsönök törlesztése külföldi pénzintézeteknek (&gt;=314)</t>
  </si>
  <si>
    <t>314</t>
  </si>
  <si>
    <t>315</t>
  </si>
  <si>
    <t>Külföldi finanszírozás kiadásai (=308+309+310+312+313)</t>
  </si>
  <si>
    <t>316</t>
  </si>
  <si>
    <t>Adóssághoz nem kapcsolódó származékos ügyletek kiadásai</t>
  </si>
  <si>
    <t>317</t>
  </si>
  <si>
    <t>Váltókiadások</t>
  </si>
  <si>
    <t>318</t>
  </si>
  <si>
    <t>Finanszírozási kiadások (=307+315+316+317)</t>
  </si>
  <si>
    <t>319</t>
  </si>
  <si>
    <t>Kiadások összesen (=278+318)</t>
  </si>
  <si>
    <t>320</t>
  </si>
  <si>
    <t>Kapacitásmutató 1. [68/2013. (XII.29.)NGM r. 6. § (2) bek.]</t>
  </si>
  <si>
    <t>321</t>
  </si>
  <si>
    <t>Kapacitásmutató 2. [68/2013. (XII.29.)NGM r. 6. § (2) bek.]</t>
  </si>
  <si>
    <t>322</t>
  </si>
  <si>
    <t>Feladatmutató [68/2013. (XII.29.)NGM r. 6. § (1) bek.]</t>
  </si>
  <si>
    <t>323</t>
  </si>
  <si>
    <t>Teljesítménymutató [68/2013. (XII.29.)NGM r. 6. § (1) bek.]</t>
  </si>
  <si>
    <t>Létszámkeret (fő)</t>
  </si>
  <si>
    <t>létszám előirányzat</t>
  </si>
  <si>
    <t>záró létszám</t>
  </si>
  <si>
    <t>Önkormányzat</t>
  </si>
  <si>
    <t>Közös Hivatal</t>
  </si>
  <si>
    <t>Közösségi Ház</t>
  </si>
  <si>
    <t>Védőnői Szolgálat</t>
  </si>
  <si>
    <t>Foglalkoztatottak Összesen</t>
  </si>
  <si>
    <t>Vámosgyörk Községi Önkormányzat Képviselő- testületének</t>
  </si>
  <si>
    <t>Önkormányzat által nyújtott közvetett támogatások</t>
  </si>
  <si>
    <t>Bevételi jogcím</t>
  </si>
  <si>
    <t>Fő</t>
  </si>
  <si>
    <t>Összeg (eFt)</t>
  </si>
  <si>
    <t>Kommunális adó</t>
  </si>
  <si>
    <t>Vagyonkimutatás</t>
  </si>
  <si>
    <t>Bruttó</t>
  </si>
  <si>
    <t>Halmozott</t>
  </si>
  <si>
    <t xml:space="preserve">Nettó </t>
  </si>
  <si>
    <t>összeg</t>
  </si>
  <si>
    <t>é.cs</t>
  </si>
  <si>
    <t>2/a</t>
  </si>
  <si>
    <t>Ingatlanok</t>
  </si>
  <si>
    <t>Ingatlanok kataszteri nyilvántartás szerint</t>
  </si>
  <si>
    <t>2/b</t>
  </si>
  <si>
    <t>Gépek, berendezések</t>
  </si>
  <si>
    <t>Fűkasza</t>
  </si>
  <si>
    <t>Klíma</t>
  </si>
  <si>
    <t>Közvilágítási lámpatestek</t>
  </si>
  <si>
    <t>Orvosi eszközök</t>
  </si>
  <si>
    <t>Tárgyi eszközök összesen (2/a+2/b)</t>
  </si>
  <si>
    <t>Honda - zagyszivattyú</t>
  </si>
  <si>
    <t>Kamerarendszer</t>
  </si>
  <si>
    <t>Karácsonyi díszmotívum2</t>
  </si>
  <si>
    <t>Falipolcok (irodabútorok)</t>
  </si>
  <si>
    <t xml:space="preserve">Székek </t>
  </si>
  <si>
    <t>Függöny</t>
  </si>
  <si>
    <t>Fiat Multipla</t>
  </si>
  <si>
    <t>Részesedések</t>
  </si>
  <si>
    <t>Felhalmozási célú önkormányzati támogatások</t>
  </si>
  <si>
    <t>Működési célú átvett pénzeszközök</t>
  </si>
  <si>
    <t>Egyéb működési célú átvett pénzeszközök</t>
  </si>
  <si>
    <t>2017. évi költségvetési beszámolója</t>
  </si>
  <si>
    <t>Belterületi utak felújítása</t>
  </si>
  <si>
    <t>Kamerarendszer kiépítése (2. ütem)</t>
  </si>
  <si>
    <t>Hómaró gép</t>
  </si>
  <si>
    <t>Székek, asztalok - Művelődési Ház</t>
  </si>
  <si>
    <t>Önkormányzati terület körbekerítése</t>
  </si>
  <si>
    <t>Adósságkonszolidációs pályázat (2016)</t>
  </si>
  <si>
    <t>ASP pályázat eszközbeszerzés</t>
  </si>
  <si>
    <t>Buszmegállók, átereszek felújítása</t>
  </si>
  <si>
    <t>KMB iroda felújítása</t>
  </si>
  <si>
    <t>Rendőr lakás felújítása</t>
  </si>
  <si>
    <t>Rákóczi u. 2. lakás felújítása</t>
  </si>
  <si>
    <t>Emlékmű</t>
  </si>
  <si>
    <t>2017. évi</t>
  </si>
  <si>
    <t>Működési kiadások - Önkormányzat</t>
  </si>
  <si>
    <t>Nyitó Pénzkészlet (2017.01.01.)</t>
  </si>
  <si>
    <t>Bevétel 2017. évi előirányzat (eFt)</t>
  </si>
  <si>
    <t>Kiadás 2017. évi előirányzat (eFt)</t>
  </si>
  <si>
    <t>Saját hatáskörben adott természetbeni ellátás</t>
  </si>
  <si>
    <t>Zagyvakörnyéki társulás</t>
  </si>
  <si>
    <t>Sportdíj</t>
  </si>
  <si>
    <t>Mária Út Kht.</t>
  </si>
  <si>
    <t>Településarculati kézikönyv</t>
  </si>
  <si>
    <t>104037 Intézményen kívüli gyermekétkez-tetés</t>
  </si>
  <si>
    <t>091110 Óvodai nevelés, ellátás szakmai feladatai</t>
  </si>
  <si>
    <t>Szellemi termékek</t>
  </si>
  <si>
    <t>forint</t>
  </si>
  <si>
    <t>Honda - zagyszivattyú 2</t>
  </si>
  <si>
    <t>Hómaró</t>
  </si>
  <si>
    <t>Számítástechnikai eszközök ASP pályázat</t>
  </si>
  <si>
    <t>Asztalok</t>
  </si>
  <si>
    <t>1. melléklet a 3/2018 (IV.12) Önkormányzati rendelethez</t>
  </si>
  <si>
    <t>2. melléklet a 3/2018 (IV.12) Önkormányzati rendelethez</t>
  </si>
  <si>
    <t>3. melléklet a 3/2018 (IV.12) Önkormányzati rendelethez</t>
  </si>
  <si>
    <t>4. melléklet a 3/2018 (IV.12) Önkormányzati rendelethezez</t>
  </si>
  <si>
    <t>5. melléklet a 3/2018 (IV.12) Önkormányzati rendelethez</t>
  </si>
  <si>
    <t>6. melléklet a 3/2018 (IV.12) Önkormányzati rendelethez</t>
  </si>
  <si>
    <t>7. melléklet a 3/2018 (IV.12) Önkormányzati rendelethez</t>
  </si>
  <si>
    <t>8. melléklet a 3/2018 (IV.12) Önkormányzati rendelethez</t>
  </si>
  <si>
    <t>9. melléklet a 3/2018 (IV.12) Önkormányzati rendelethez</t>
  </si>
  <si>
    <t>10. melléklet a 3/2018 (IV.12) Önkormányzati rendelethez</t>
  </si>
  <si>
    <t>11. melléklet a 3/2018 (IV.12) Önkormányzati rendelethez</t>
  </si>
  <si>
    <t>12. melléklet a 3/2018 (IV.12) Önkormányzati rendelethez</t>
  </si>
  <si>
    <t>13. melléklet a 3/2018 (IV.12) Önkormányzati rendelethez</t>
  </si>
  <si>
    <t>14. melléklet a 3/2018 (IV.12) Önkormányzati rendelethez</t>
  </si>
  <si>
    <t>15. melléklet a 3/2018 (IV.12) Önkormányzati rendelethez</t>
  </si>
  <si>
    <t>16. melléklet a 3/2018 (IV.12) Önkormányzati rendelethez</t>
  </si>
  <si>
    <t>18. melléklet a 3/2018 (IV.12) Önkormányzati rendelethez</t>
  </si>
  <si>
    <t>19. melléklet a 3/2018 (IV.12) Önkormányzati rendelethezz</t>
  </si>
  <si>
    <t>20. melléklet a 3/2018 (IV.12) Önkormányzati rendelethez</t>
  </si>
  <si>
    <t>21. melléklet a 3/2018 (IV.12) Önkormányzati rendelethez</t>
  </si>
  <si>
    <t>22. melléklet a 3/2018 (IV.12) Önkormányzati rendelethez</t>
  </si>
  <si>
    <t>23. melléklet a 3/2018 (IV.12) Önkormányzati rendelethez</t>
  </si>
  <si>
    <t>24. melléklet a 3/2018 (IV.12) Önkormányzati rendelethez</t>
  </si>
</sst>
</file>

<file path=xl/styles.xml><?xml version="1.0" encoding="utf-8"?>
<styleSheet xmlns="http://schemas.openxmlformats.org/spreadsheetml/2006/main">
  <numFmts count="4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#?/?"/>
    <numFmt numFmtId="170" formatCode="#??/??"/>
    <numFmt numFmtId="171" formatCode="m/d/yy"/>
    <numFmt numFmtId="172" formatCode="d\-mmm\-yy"/>
    <numFmt numFmtId="173" formatCode="d\-mmm"/>
    <numFmt numFmtId="174" formatCode="mmm\-yy"/>
    <numFmt numFmtId="175" formatCode="m/d/yyyy\ h:mm"/>
    <numFmt numFmtId="176" formatCode="\(#,##0_);\(#,##0\)"/>
    <numFmt numFmtId="177" formatCode="\(#,##0_);[Red]\(#,##0\)"/>
    <numFmt numFmtId="178" formatCode="\(#,##0.00_);\(#,##0.00\)"/>
    <numFmt numFmtId="179" formatCode="\(#,##0.00_);[Red]\(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[$-1040E]#,##0\ &quot;Ft&quot;"/>
    <numFmt numFmtId="185" formatCode="#,###"/>
    <numFmt numFmtId="186" formatCode="#"/>
    <numFmt numFmtId="187" formatCode="_-* #,##0\ _F_t_-;\-* #,##0\ _F_t_-;_-* &quot;-&quot;??\ _F_t_-;_-@_-"/>
    <numFmt numFmtId="188" formatCode="&quot;Igen&quot;;&quot;Igen&quot;;&quot;Nem&quot;"/>
    <numFmt numFmtId="189" formatCode="&quot;Igaz&quot;;&quot;Igaz&quot;;&quot;Hamis&quot;"/>
    <numFmt numFmtId="190" formatCode="&quot;Be&quot;;&quot;Be&quot;;&quot;Ki&quot;"/>
    <numFmt numFmtId="191" formatCode="#,##0.0"/>
    <numFmt numFmtId="192" formatCode="#,###__;\-#,###__"/>
    <numFmt numFmtId="193" formatCode="00"/>
    <numFmt numFmtId="194" formatCode="#,###\ _F_t;\-#,###\ _F_t"/>
    <numFmt numFmtId="195" formatCode="#,###__"/>
    <numFmt numFmtId="196" formatCode="_-* #,##0.0\ _F_t_-;\-* #,##0.0\ _F_t_-;_-* &quot;-&quot;??\ _F_t_-;_-@_-"/>
    <numFmt numFmtId="197" formatCode="[$€-2]\ #\ ##,000_);[Red]\([$€-2]\ #\ ##,000\)"/>
    <numFmt numFmtId="198" formatCode="#,##0.00\ &quot;Ft&quot;"/>
    <numFmt numFmtId="199" formatCode="#,##0.000"/>
    <numFmt numFmtId="200" formatCode="_(\$#,##0_);\(\$#,##0\)"/>
    <numFmt numFmtId="201" formatCode="_(\$#,##0_);[Red]\(\$#,##0\)"/>
    <numFmt numFmtId="202" formatCode="_(\$#,##0.00_);\(\$#,##0.00\)"/>
    <numFmt numFmtId="203" formatCode="_(\$#,##0.00_);[Red]\(\$#,##0.00\)"/>
  </numFmts>
  <fonts count="44">
    <font>
      <sz val="10"/>
      <name val="Arial CE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Arial CE"/>
      <family val="0"/>
    </font>
    <font>
      <sz val="10"/>
      <name val="Arial"/>
      <family val="0"/>
    </font>
    <font>
      <sz val="12"/>
      <name val="Arial CE"/>
      <family val="0"/>
    </font>
    <font>
      <sz val="12"/>
      <name val="Times Roman"/>
      <family val="1"/>
    </font>
    <font>
      <i/>
      <sz val="12"/>
      <name val="Times Roman"/>
      <family val="1"/>
    </font>
    <font>
      <b/>
      <i/>
      <sz val="12"/>
      <name val="Times Roman"/>
      <family val="1"/>
    </font>
    <font>
      <b/>
      <sz val="12"/>
      <name val="Times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3"/>
      <name val="Times New Roman"/>
      <family val="1"/>
    </font>
    <font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4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2" fillId="8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1" fillId="2" borderId="0" applyNumberFormat="0" applyBorder="0" applyAlignment="0" applyProtection="0"/>
    <xf numFmtId="0" fontId="21" fillId="19" borderId="0" applyNumberFormat="0" applyBorder="0" applyAlignment="0" applyProtection="0"/>
    <xf numFmtId="0" fontId="21" fillId="2" borderId="0" applyNumberFormat="0" applyBorder="0" applyAlignment="0" applyProtection="0"/>
    <xf numFmtId="0" fontId="21" fillId="20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1" fillId="14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22" borderId="0" applyNumberFormat="0" applyBorder="0" applyAlignment="0" applyProtection="0"/>
    <xf numFmtId="0" fontId="21" fillId="6" borderId="0" applyNumberFormat="0" applyBorder="0" applyAlignment="0" applyProtection="0"/>
    <xf numFmtId="0" fontId="23" fillId="1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8" borderId="7" applyNumberFormat="0" applyFont="0" applyAlignment="0" applyProtection="0"/>
    <xf numFmtId="0" fontId="21" fillId="24" borderId="0" applyNumberFormat="0" applyBorder="0" applyAlignment="0" applyProtection="0"/>
    <xf numFmtId="0" fontId="21" fillId="3" borderId="0" applyNumberFormat="0" applyBorder="0" applyAlignment="0" applyProtection="0"/>
    <xf numFmtId="0" fontId="21" fillId="12" borderId="0" applyNumberFormat="0" applyBorder="0" applyAlignment="0" applyProtection="0"/>
    <xf numFmtId="0" fontId="21" fillId="21" borderId="0" applyNumberFormat="0" applyBorder="0" applyAlignment="0" applyProtection="0"/>
    <xf numFmtId="0" fontId="21" fillId="2" borderId="0" applyNumberFormat="0" applyBorder="0" applyAlignment="0" applyProtection="0"/>
    <xf numFmtId="0" fontId="21" fillId="19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33" fillId="9" borderId="0" applyNumberFormat="0" applyBorder="0" applyAlignment="0" applyProtection="0"/>
    <xf numFmtId="0" fontId="34" fillId="31" borderId="8" applyNumberFormat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3" fontId="1" fillId="0" borderId="0">
      <alignment/>
      <protection/>
    </xf>
    <xf numFmtId="0" fontId="0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7" borderId="0" applyNumberFormat="0" applyBorder="0" applyAlignment="0" applyProtection="0"/>
    <xf numFmtId="0" fontId="39" fillId="16" borderId="0" applyNumberFormat="0" applyBorder="0" applyAlignment="0" applyProtection="0"/>
    <xf numFmtId="0" fontId="40" fillId="31" borderId="1" applyNumberFormat="0" applyAlignment="0" applyProtection="0"/>
    <xf numFmtId="9" fontId="0" fillId="0" borderId="0" applyFont="0" applyFill="0" applyBorder="0" applyAlignment="0" applyProtection="0"/>
  </cellStyleXfs>
  <cellXfs count="3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4" fontId="2" fillId="0" borderId="12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4" fontId="4" fillId="0" borderId="12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3" fillId="0" borderId="10" xfId="99" applyFont="1" applyBorder="1" applyAlignment="1">
      <alignment horizontal="center"/>
      <protection/>
    </xf>
    <xf numFmtId="0" fontId="3" fillId="0" borderId="10" xfId="99" applyFont="1" applyBorder="1">
      <alignment/>
      <protection/>
    </xf>
    <xf numFmtId="0" fontId="3" fillId="0" borderId="12" xfId="99" applyFont="1" applyBorder="1" applyAlignment="1">
      <alignment horizontal="center"/>
      <protection/>
    </xf>
    <xf numFmtId="49" fontId="1" fillId="0" borderId="12" xfId="0" applyNumberFormat="1" applyFont="1" applyFill="1" applyBorder="1" applyAlignment="1" applyProtection="1">
      <alignment vertical="center" wrapText="1" shrinkToFit="1"/>
      <protection/>
    </xf>
    <xf numFmtId="0" fontId="3" fillId="0" borderId="11" xfId="99" applyFont="1" applyBorder="1" applyAlignment="1">
      <alignment horizontal="center"/>
      <protection/>
    </xf>
    <xf numFmtId="0" fontId="3" fillId="0" borderId="10" xfId="101" applyFont="1" applyBorder="1">
      <alignment/>
      <protection/>
    </xf>
    <xf numFmtId="4" fontId="4" fillId="0" borderId="17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1" fillId="0" borderId="10" xfId="99" applyFont="1" applyBorder="1">
      <alignment/>
      <protection/>
    </xf>
    <xf numFmtId="4" fontId="9" fillId="0" borderId="12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1" fillId="0" borderId="12" xfId="99" applyFont="1" applyBorder="1">
      <alignment/>
      <protection/>
    </xf>
    <xf numFmtId="0" fontId="8" fillId="0" borderId="12" xfId="0" applyFont="1" applyBorder="1" applyAlignment="1">
      <alignment/>
    </xf>
    <xf numFmtId="3" fontId="8" fillId="0" borderId="12" xfId="0" applyNumberFormat="1" applyFont="1" applyBorder="1" applyAlignment="1">
      <alignment/>
    </xf>
    <xf numFmtId="0" fontId="1" fillId="0" borderId="12" xfId="101" applyFont="1" applyBorder="1">
      <alignment/>
      <protection/>
    </xf>
    <xf numFmtId="0" fontId="8" fillId="0" borderId="17" xfId="0" applyFont="1" applyBorder="1" applyAlignment="1">
      <alignment/>
    </xf>
    <xf numFmtId="0" fontId="10" fillId="0" borderId="17" xfId="0" applyFont="1" applyBorder="1" applyAlignment="1">
      <alignment/>
    </xf>
    <xf numFmtId="3" fontId="11" fillId="0" borderId="17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 applyProtection="1">
      <alignment vertical="center" wrapText="1" shrinkToFit="1"/>
      <protection/>
    </xf>
    <xf numFmtId="0" fontId="3" fillId="0" borderId="18" xfId="99" applyFont="1" applyBorder="1" applyAlignment="1">
      <alignment horizontal="center"/>
      <protection/>
    </xf>
    <xf numFmtId="0" fontId="3" fillId="0" borderId="18" xfId="99" applyFont="1" applyBorder="1">
      <alignment/>
      <protection/>
    </xf>
    <xf numFmtId="0" fontId="3" fillId="0" borderId="10" xfId="99" applyFont="1" applyFill="1" applyBorder="1">
      <alignment/>
      <protection/>
    </xf>
    <xf numFmtId="3" fontId="3" fillId="0" borderId="18" xfId="99" applyNumberFormat="1" applyFont="1" applyBorder="1">
      <alignment/>
      <protection/>
    </xf>
    <xf numFmtId="4" fontId="4" fillId="0" borderId="18" xfId="0" applyNumberFormat="1" applyFont="1" applyBorder="1" applyAlignment="1">
      <alignment/>
    </xf>
    <xf numFmtId="0" fontId="3" fillId="0" borderId="0" xfId="99" applyFont="1" applyBorder="1" applyAlignment="1">
      <alignment horizontal="center"/>
      <protection/>
    </xf>
    <xf numFmtId="0" fontId="3" fillId="0" borderId="0" xfId="99" applyFont="1" applyBorder="1">
      <alignment/>
      <protection/>
    </xf>
    <xf numFmtId="3" fontId="3" fillId="0" borderId="0" xfId="99" applyNumberFormat="1" applyFont="1" applyBorder="1">
      <alignment/>
      <protection/>
    </xf>
    <xf numFmtId="4" fontId="4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 wrapText="1"/>
    </xf>
    <xf numFmtId="3" fontId="3" fillId="0" borderId="13" xfId="99" applyNumberFormat="1" applyFont="1" applyBorder="1">
      <alignment/>
      <protection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7" xfId="0" applyFont="1" applyBorder="1" applyAlignment="1">
      <alignment/>
    </xf>
    <xf numFmtId="3" fontId="1" fillId="0" borderId="17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3" fillId="0" borderId="20" xfId="0" applyFont="1" applyBorder="1" applyAlignment="1">
      <alignment/>
    </xf>
    <xf numFmtId="3" fontId="3" fillId="0" borderId="2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22" xfId="0" applyFont="1" applyBorder="1" applyAlignment="1">
      <alignment/>
    </xf>
    <xf numFmtId="3" fontId="3" fillId="0" borderId="23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8" fillId="0" borderId="12" xfId="0" applyNumberFormat="1" applyFont="1" applyFill="1" applyBorder="1" applyAlignment="1">
      <alignment/>
    </xf>
    <xf numFmtId="49" fontId="13" fillId="0" borderId="12" xfId="0" applyNumberFormat="1" applyFont="1" applyFill="1" applyBorder="1" applyAlignment="1" applyProtection="1">
      <alignment vertical="center" wrapText="1" shrinkToFit="1"/>
      <protection/>
    </xf>
    <xf numFmtId="49" fontId="13" fillId="0" borderId="11" xfId="0" applyNumberFormat="1" applyFont="1" applyFill="1" applyBorder="1" applyAlignment="1" applyProtection="1">
      <alignment vertical="center" wrapText="1" shrinkToFit="1"/>
      <protection/>
    </xf>
    <xf numFmtId="0" fontId="13" fillId="0" borderId="11" xfId="101" applyFont="1" applyBorder="1">
      <alignment/>
      <protection/>
    </xf>
    <xf numFmtId="0" fontId="14" fillId="0" borderId="24" xfId="99" applyFont="1" applyBorder="1" applyAlignment="1">
      <alignment horizontal="center"/>
      <protection/>
    </xf>
    <xf numFmtId="0" fontId="14" fillId="0" borderId="17" xfId="99" applyFont="1" applyBorder="1">
      <alignment/>
      <protection/>
    </xf>
    <xf numFmtId="3" fontId="13" fillId="0" borderId="19" xfId="99" applyNumberFormat="1" applyFont="1" applyBorder="1">
      <alignment/>
      <protection/>
    </xf>
    <xf numFmtId="3" fontId="13" fillId="0" borderId="14" xfId="99" applyNumberFormat="1" applyFont="1" applyBorder="1">
      <alignment/>
      <protection/>
    </xf>
    <xf numFmtId="3" fontId="3" fillId="0" borderId="19" xfId="99" applyNumberFormat="1" applyFont="1" applyBorder="1">
      <alignment/>
      <protection/>
    </xf>
    <xf numFmtId="3" fontId="13" fillId="0" borderId="19" xfId="99" applyNumberFormat="1" applyFont="1" applyFill="1" applyBorder="1">
      <alignment/>
      <protection/>
    </xf>
    <xf numFmtId="3" fontId="3" fillId="0" borderId="13" xfId="99" applyNumberFormat="1" applyFont="1" applyFill="1" applyBorder="1">
      <alignment/>
      <protection/>
    </xf>
    <xf numFmtId="3" fontId="13" fillId="0" borderId="14" xfId="99" applyNumberFormat="1" applyFont="1" applyFill="1" applyBorder="1">
      <alignment/>
      <protection/>
    </xf>
    <xf numFmtId="3" fontId="3" fillId="0" borderId="19" xfId="99" applyNumberFormat="1" applyFont="1" applyFill="1" applyBorder="1">
      <alignment/>
      <protection/>
    </xf>
    <xf numFmtId="3" fontId="14" fillId="0" borderId="24" xfId="99" applyNumberFormat="1" applyFont="1" applyFill="1" applyBorder="1">
      <alignment/>
      <protection/>
    </xf>
    <xf numFmtId="3" fontId="13" fillId="0" borderId="12" xfId="0" applyNumberFormat="1" applyFont="1" applyFill="1" applyBorder="1" applyAlignment="1" applyProtection="1">
      <alignment vertical="center" wrapText="1" shrinkToFit="1"/>
      <protection/>
    </xf>
    <xf numFmtId="3" fontId="13" fillId="0" borderId="12" xfId="0" applyNumberFormat="1" applyFont="1" applyBorder="1" applyAlignment="1">
      <alignment/>
    </xf>
    <xf numFmtId="4" fontId="15" fillId="0" borderId="12" xfId="0" applyNumberFormat="1" applyFont="1" applyBorder="1" applyAlignment="1">
      <alignment/>
    </xf>
    <xf numFmtId="3" fontId="13" fillId="0" borderId="12" xfId="99" applyNumberFormat="1" applyFont="1" applyBorder="1">
      <alignment/>
      <protection/>
    </xf>
    <xf numFmtId="3" fontId="13" fillId="0" borderId="12" xfId="99" applyNumberFormat="1" applyFont="1" applyFill="1" applyBorder="1">
      <alignment/>
      <protection/>
    </xf>
    <xf numFmtId="3" fontId="13" fillId="0" borderId="11" xfId="99" applyNumberFormat="1" applyFont="1" applyFill="1" applyBorder="1">
      <alignment/>
      <protection/>
    </xf>
    <xf numFmtId="3" fontId="13" fillId="0" borderId="11" xfId="0" applyNumberFormat="1" applyFont="1" applyBorder="1" applyAlignment="1">
      <alignment/>
    </xf>
    <xf numFmtId="4" fontId="15" fillId="0" borderId="11" xfId="0" applyNumberFormat="1" applyFont="1" applyBorder="1" applyAlignment="1">
      <alignment/>
    </xf>
    <xf numFmtId="3" fontId="13" fillId="0" borderId="11" xfId="99" applyNumberFormat="1" applyFont="1" applyBorder="1">
      <alignment/>
      <protection/>
    </xf>
    <xf numFmtId="0" fontId="3" fillId="0" borderId="13" xfId="99" applyFont="1" applyBorder="1" applyAlignment="1">
      <alignment horizontal="center"/>
      <protection/>
    </xf>
    <xf numFmtId="0" fontId="1" fillId="0" borderId="19" xfId="99" applyFont="1" applyBorder="1" applyAlignment="1">
      <alignment horizontal="center"/>
      <protection/>
    </xf>
    <xf numFmtId="0" fontId="17" fillId="0" borderId="12" xfId="99" applyFont="1" applyFill="1" applyBorder="1">
      <alignment/>
      <protection/>
    </xf>
    <xf numFmtId="0" fontId="3" fillId="0" borderId="19" xfId="99" applyFont="1" applyBorder="1" applyAlignment="1">
      <alignment horizontal="center"/>
      <protection/>
    </xf>
    <xf numFmtId="0" fontId="16" fillId="0" borderId="19" xfId="99" applyFont="1" applyBorder="1" applyAlignment="1">
      <alignment horizontal="center"/>
      <protection/>
    </xf>
    <xf numFmtId="0" fontId="18" fillId="0" borderId="24" xfId="99" applyFont="1" applyBorder="1" applyAlignment="1">
      <alignment horizontal="center"/>
      <protection/>
    </xf>
    <xf numFmtId="3" fontId="17" fillId="0" borderId="19" xfId="99" applyNumberFormat="1" applyFont="1" applyBorder="1">
      <alignment/>
      <protection/>
    </xf>
    <xf numFmtId="3" fontId="14" fillId="0" borderId="24" xfId="99" applyNumberFormat="1" applyFont="1" applyBorder="1">
      <alignment/>
      <protection/>
    </xf>
    <xf numFmtId="3" fontId="3" fillId="0" borderId="10" xfId="99" applyNumberFormat="1" applyFont="1" applyBorder="1">
      <alignment/>
      <protection/>
    </xf>
    <xf numFmtId="3" fontId="17" fillId="0" borderId="12" xfId="99" applyNumberFormat="1" applyFont="1" applyBorder="1">
      <alignment/>
      <protection/>
    </xf>
    <xf numFmtId="3" fontId="17" fillId="0" borderId="12" xfId="99" applyNumberFormat="1" applyFont="1" applyFill="1" applyBorder="1">
      <alignment/>
      <protection/>
    </xf>
    <xf numFmtId="0" fontId="17" fillId="0" borderId="19" xfId="0" applyFont="1" applyBorder="1" applyAlignment="1">
      <alignment horizontal="right"/>
    </xf>
    <xf numFmtId="0" fontId="17" fillId="0" borderId="12" xfId="99" applyFont="1" applyBorder="1">
      <alignment/>
      <protection/>
    </xf>
    <xf numFmtId="0" fontId="4" fillId="0" borderId="24" xfId="0" applyFont="1" applyBorder="1" applyAlignment="1">
      <alignment horizontal="right"/>
    </xf>
    <xf numFmtId="0" fontId="14" fillId="0" borderId="17" xfId="0" applyFont="1" applyBorder="1" applyAlignment="1">
      <alignment/>
    </xf>
    <xf numFmtId="3" fontId="17" fillId="0" borderId="13" xfId="99" applyNumberFormat="1" applyFont="1" applyBorder="1" applyAlignment="1">
      <alignment horizontal="right"/>
      <protection/>
    </xf>
    <xf numFmtId="0" fontId="17" fillId="0" borderId="19" xfId="99" applyFont="1" applyBorder="1">
      <alignment/>
      <protection/>
    </xf>
    <xf numFmtId="0" fontId="17" fillId="0" borderId="12" xfId="0" applyFont="1" applyBorder="1" applyAlignment="1">
      <alignment horizontal="right"/>
    </xf>
    <xf numFmtId="0" fontId="17" fillId="0" borderId="12" xfId="0" applyFont="1" applyBorder="1" applyAlignment="1">
      <alignment/>
    </xf>
    <xf numFmtId="0" fontId="4" fillId="0" borderId="17" xfId="0" applyFont="1" applyBorder="1" applyAlignment="1">
      <alignment horizontal="right"/>
    </xf>
    <xf numFmtId="3" fontId="17" fillId="0" borderId="10" xfId="0" applyNumberFormat="1" applyFont="1" applyBorder="1" applyAlignment="1">
      <alignment/>
    </xf>
    <xf numFmtId="3" fontId="17" fillId="0" borderId="12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0" fontId="3" fillId="0" borderId="10" xfId="98" applyFont="1" applyFill="1" applyBorder="1">
      <alignment/>
      <protection/>
    </xf>
    <xf numFmtId="49" fontId="13" fillId="0" borderId="12" xfId="100" applyNumberFormat="1" applyFont="1" applyFill="1" applyBorder="1" applyAlignment="1" applyProtection="1">
      <alignment horizontal="left" vertical="center" wrapText="1" shrinkToFit="1"/>
      <protection/>
    </xf>
    <xf numFmtId="49" fontId="13" fillId="0" borderId="11" xfId="100" applyNumberFormat="1" applyFont="1" applyFill="1" applyBorder="1" applyAlignment="1" applyProtection="1">
      <alignment horizontal="left" vertical="center" wrapText="1" shrinkToFit="1"/>
      <protection/>
    </xf>
    <xf numFmtId="49" fontId="3" fillId="0" borderId="10" xfId="98" applyNumberFormat="1" applyFont="1" applyFill="1" applyBorder="1" applyAlignment="1" applyProtection="1">
      <alignment vertical="center" wrapText="1" shrinkToFit="1"/>
      <protection/>
    </xf>
    <xf numFmtId="49" fontId="3" fillId="0" borderId="10" xfId="100" applyNumberFormat="1" applyFont="1" applyFill="1" applyBorder="1" applyAlignment="1" applyProtection="1">
      <alignment horizontal="left" vertical="center" wrapText="1" shrinkToFit="1"/>
      <protection/>
    </xf>
    <xf numFmtId="49" fontId="3" fillId="0" borderId="10" xfId="0" applyNumberFormat="1" applyFont="1" applyFill="1" applyBorder="1" applyAlignment="1" applyProtection="1">
      <alignment vertical="center" wrapText="1" shrinkToFit="1"/>
      <protection/>
    </xf>
    <xf numFmtId="0" fontId="14" fillId="0" borderId="17" xfId="96" applyFont="1" applyFill="1" applyBorder="1">
      <alignment/>
      <protection/>
    </xf>
    <xf numFmtId="3" fontId="3" fillId="0" borderId="10" xfId="96" applyNumberFormat="1" applyFont="1" applyFill="1" applyBorder="1">
      <alignment/>
      <protection/>
    </xf>
    <xf numFmtId="0" fontId="19" fillId="0" borderId="12" xfId="96" applyFont="1" applyFill="1" applyBorder="1" applyAlignment="1">
      <alignment horizontal="center"/>
      <protection/>
    </xf>
    <xf numFmtId="3" fontId="13" fillId="0" borderId="12" xfId="96" applyNumberFormat="1" applyFont="1" applyFill="1" applyBorder="1">
      <alignment/>
      <protection/>
    </xf>
    <xf numFmtId="0" fontId="20" fillId="0" borderId="12" xfId="96" applyFont="1" applyFill="1" applyBorder="1" applyAlignment="1">
      <alignment horizontal="center"/>
      <protection/>
    </xf>
    <xf numFmtId="0" fontId="19" fillId="0" borderId="11" xfId="96" applyFont="1" applyFill="1" applyBorder="1" applyAlignment="1">
      <alignment horizontal="center"/>
      <protection/>
    </xf>
    <xf numFmtId="3" fontId="13" fillId="0" borderId="11" xfId="96" applyNumberFormat="1" applyFont="1" applyFill="1" applyBorder="1">
      <alignment/>
      <protection/>
    </xf>
    <xf numFmtId="0" fontId="3" fillId="0" borderId="10" xfId="96" applyFont="1" applyFill="1" applyBorder="1" applyAlignment="1">
      <alignment horizontal="center"/>
      <protection/>
    </xf>
    <xf numFmtId="0" fontId="20" fillId="0" borderId="10" xfId="96" applyFont="1" applyFill="1" applyBorder="1" applyAlignment="1">
      <alignment horizontal="center"/>
      <protection/>
    </xf>
    <xf numFmtId="0" fontId="14" fillId="0" borderId="17" xfId="96" applyFont="1" applyFill="1" applyBorder="1" applyAlignment="1">
      <alignment horizontal="center"/>
      <protection/>
    </xf>
    <xf numFmtId="3" fontId="14" fillId="0" borderId="17" xfId="96" applyNumberFormat="1" applyFont="1" applyFill="1" applyBorder="1">
      <alignment/>
      <protection/>
    </xf>
    <xf numFmtId="2" fontId="18" fillId="0" borderId="17" xfId="0" applyNumberFormat="1" applyFont="1" applyBorder="1" applyAlignment="1">
      <alignment/>
    </xf>
    <xf numFmtId="0" fontId="3" fillId="0" borderId="12" xfId="101" applyFont="1" applyBorder="1">
      <alignment/>
      <protection/>
    </xf>
    <xf numFmtId="4" fontId="15" fillId="0" borderId="10" xfId="0" applyNumberFormat="1" applyFont="1" applyBorder="1" applyAlignment="1">
      <alignment/>
    </xf>
    <xf numFmtId="3" fontId="13" fillId="0" borderId="14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right" wrapText="1"/>
    </xf>
    <xf numFmtId="4" fontId="4" fillId="0" borderId="10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 wrapText="1"/>
    </xf>
    <xf numFmtId="4" fontId="2" fillId="0" borderId="11" xfId="0" applyNumberFormat="1" applyFont="1" applyBorder="1" applyAlignment="1">
      <alignment horizontal="right"/>
    </xf>
    <xf numFmtId="0" fontId="13" fillId="0" borderId="12" xfId="99" applyFont="1" applyBorder="1">
      <alignment/>
      <protection/>
    </xf>
    <xf numFmtId="0" fontId="13" fillId="0" borderId="12" xfId="101" applyFont="1" applyBorder="1">
      <alignment/>
      <protection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1" fontId="2" fillId="0" borderId="16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3" fontId="1" fillId="0" borderId="25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24" xfId="0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24" xfId="0" applyFont="1" applyBorder="1" applyAlignment="1">
      <alignment horizontal="center"/>
    </xf>
    <xf numFmtId="49" fontId="1" fillId="0" borderId="17" xfId="0" applyNumberFormat="1" applyFont="1" applyFill="1" applyBorder="1" applyAlignment="1" applyProtection="1">
      <alignment horizontal="left" vertical="center" wrapText="1" shrinkToFit="1"/>
      <protection/>
    </xf>
    <xf numFmtId="0" fontId="1" fillId="0" borderId="27" xfId="0" applyFont="1" applyBorder="1" applyAlignment="1">
      <alignment/>
    </xf>
    <xf numFmtId="0" fontId="3" fillId="0" borderId="24" xfId="0" applyFont="1" applyBorder="1" applyAlignment="1">
      <alignment horizontal="center"/>
    </xf>
    <xf numFmtId="49" fontId="3" fillId="0" borderId="17" xfId="0" applyNumberFormat="1" applyFont="1" applyFill="1" applyBorder="1" applyAlignment="1" applyProtection="1">
      <alignment horizontal="left" vertical="center" wrapText="1" shrinkToFit="1"/>
      <protection/>
    </xf>
    <xf numFmtId="0" fontId="3" fillId="0" borderId="27" xfId="0" applyFont="1" applyBorder="1" applyAlignment="1">
      <alignment/>
    </xf>
    <xf numFmtId="0" fontId="13" fillId="0" borderId="0" xfId="0" applyFont="1" applyAlignment="1">
      <alignment/>
    </xf>
    <xf numFmtId="1" fontId="13" fillId="0" borderId="0" xfId="0" applyNumberFormat="1" applyFont="1" applyAlignment="1">
      <alignment/>
    </xf>
    <xf numFmtId="1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right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49" fontId="13" fillId="0" borderId="17" xfId="0" applyNumberFormat="1" applyFont="1" applyFill="1" applyBorder="1" applyAlignment="1" applyProtection="1">
      <alignment horizontal="left" vertical="center" wrapText="1" shrinkToFit="1"/>
      <protection/>
    </xf>
    <xf numFmtId="0" fontId="13" fillId="0" borderId="24" xfId="0" applyFont="1" applyBorder="1" applyAlignment="1">
      <alignment/>
    </xf>
    <xf numFmtId="3" fontId="13" fillId="0" borderId="24" xfId="0" applyNumberFormat="1" applyFont="1" applyBorder="1" applyAlignment="1">
      <alignment/>
    </xf>
    <xf numFmtId="3" fontId="13" fillId="0" borderId="26" xfId="0" applyNumberFormat="1" applyFont="1" applyBorder="1" applyAlignment="1">
      <alignment/>
    </xf>
    <xf numFmtId="0" fontId="16" fillId="0" borderId="17" xfId="0" applyFont="1" applyBorder="1" applyAlignment="1">
      <alignment horizontal="center"/>
    </xf>
    <xf numFmtId="49" fontId="16" fillId="0" borderId="17" xfId="0" applyNumberFormat="1" applyFont="1" applyFill="1" applyBorder="1" applyAlignment="1" applyProtection="1">
      <alignment horizontal="left" vertical="center" wrapText="1" shrinkToFit="1"/>
      <protection/>
    </xf>
    <xf numFmtId="3" fontId="16" fillId="0" borderId="24" xfId="0" applyNumberFormat="1" applyFont="1" applyBorder="1" applyAlignment="1">
      <alignment/>
    </xf>
    <xf numFmtId="3" fontId="16" fillId="0" borderId="26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22" fillId="31" borderId="0" xfId="0" applyFont="1" applyFill="1" applyBorder="1" applyAlignment="1" applyProtection="1">
      <alignment/>
      <protection/>
    </xf>
    <xf numFmtId="3" fontId="22" fillId="31" borderId="0" xfId="0" applyNumberFormat="1" applyFont="1" applyFill="1" applyBorder="1" applyAlignment="1" applyProtection="1">
      <alignment/>
      <protection/>
    </xf>
    <xf numFmtId="0" fontId="22" fillId="14" borderId="17" xfId="97" applyFont="1" applyFill="1" applyBorder="1" applyAlignment="1" applyProtection="1">
      <alignment horizontal="center" vertical="center" wrapText="1"/>
      <protection/>
    </xf>
    <xf numFmtId="49" fontId="22" fillId="14" borderId="17" xfId="97" applyNumberFormat="1" applyFill="1" applyBorder="1" applyAlignment="1" applyProtection="1">
      <alignment horizontal="center" vertical="center" wrapText="1"/>
      <protection/>
    </xf>
    <xf numFmtId="0" fontId="22" fillId="0" borderId="0" xfId="97" applyNumberFormat="1" applyFont="1" applyFill="1" applyBorder="1" applyAlignment="1" applyProtection="1">
      <alignment/>
      <protection/>
    </xf>
    <xf numFmtId="0" fontId="22" fillId="31" borderId="17" xfId="97" applyFont="1" applyFill="1" applyBorder="1" applyAlignment="1" applyProtection="1">
      <alignment/>
      <protection/>
    </xf>
    <xf numFmtId="3" fontId="22" fillId="31" borderId="17" xfId="97" applyNumberFormat="1" applyFont="1" applyFill="1" applyBorder="1" applyAlignment="1" applyProtection="1">
      <alignment/>
      <protection/>
    </xf>
    <xf numFmtId="0" fontId="37" fillId="31" borderId="17" xfId="97" applyFont="1" applyFill="1" applyBorder="1" applyAlignment="1" applyProtection="1">
      <alignment/>
      <protection/>
    </xf>
    <xf numFmtId="3" fontId="37" fillId="31" borderId="17" xfId="97" applyNumberFormat="1" applyFont="1" applyFill="1" applyBorder="1" applyAlignment="1" applyProtection="1">
      <alignment/>
      <protection/>
    </xf>
    <xf numFmtId="0" fontId="37" fillId="0" borderId="0" xfId="97" applyNumberFormat="1" applyFont="1" applyFill="1" applyBorder="1" applyAlignment="1" applyProtection="1">
      <alignment/>
      <protection/>
    </xf>
    <xf numFmtId="0" fontId="41" fillId="31" borderId="17" xfId="97" applyFont="1" applyFill="1" applyBorder="1" applyAlignment="1" applyProtection="1">
      <alignment/>
      <protection/>
    </xf>
    <xf numFmtId="3" fontId="41" fillId="31" borderId="17" xfId="97" applyNumberFormat="1" applyFont="1" applyFill="1" applyBorder="1" applyAlignment="1" applyProtection="1">
      <alignment/>
      <protection/>
    </xf>
    <xf numFmtId="0" fontId="41" fillId="0" borderId="0" xfId="97" applyNumberFormat="1" applyFont="1" applyFill="1" applyBorder="1" applyAlignment="1" applyProtection="1">
      <alignment/>
      <protection/>
    </xf>
    <xf numFmtId="0" fontId="22" fillId="31" borderId="0" xfId="97" applyFont="1" applyFill="1" applyBorder="1" applyAlignment="1" applyProtection="1">
      <alignment/>
      <protection/>
    </xf>
    <xf numFmtId="3" fontId="22" fillId="31" borderId="0" xfId="97" applyNumberFormat="1" applyFont="1" applyFill="1" applyBorder="1" applyAlignment="1" applyProtection="1">
      <alignment/>
      <protection/>
    </xf>
    <xf numFmtId="0" fontId="22" fillId="31" borderId="17" xfId="97" applyFont="1" applyFill="1" applyBorder="1" applyAlignment="1" applyProtection="1">
      <alignment/>
      <protection/>
    </xf>
    <xf numFmtId="3" fontId="22" fillId="31" borderId="17" xfId="97" applyNumberFormat="1" applyFont="1" applyFill="1" applyBorder="1" applyAlignment="1" applyProtection="1">
      <alignment/>
      <protection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0" fontId="19" fillId="0" borderId="0" xfId="96" applyFont="1" applyFill="1" applyAlignment="1">
      <alignment horizontal="center"/>
      <protection/>
    </xf>
    <xf numFmtId="0" fontId="19" fillId="0" borderId="0" xfId="96" applyFont="1" applyFill="1">
      <alignment/>
      <protection/>
    </xf>
    <xf numFmtId="0" fontId="19" fillId="0" borderId="0" xfId="96" applyFont="1" applyFill="1" applyAlignment="1">
      <alignment horizontal="right"/>
      <protection/>
    </xf>
    <xf numFmtId="0" fontId="19" fillId="0" borderId="0" xfId="96" applyFont="1" applyFill="1" applyBorder="1">
      <alignment/>
      <protection/>
    </xf>
    <xf numFmtId="0" fontId="19" fillId="0" borderId="0" xfId="96" applyFont="1" applyFill="1" applyBorder="1" applyAlignment="1">
      <alignment horizontal="center"/>
      <protection/>
    </xf>
    <xf numFmtId="0" fontId="19" fillId="0" borderId="13" xfId="96" applyFont="1" applyFill="1" applyBorder="1" applyAlignment="1">
      <alignment horizontal="center"/>
      <protection/>
    </xf>
    <xf numFmtId="0" fontId="42" fillId="0" borderId="10" xfId="96" applyFont="1" applyFill="1" applyBorder="1" applyAlignment="1">
      <alignment horizontal="center"/>
      <protection/>
    </xf>
    <xf numFmtId="0" fontId="1" fillId="0" borderId="13" xfId="96" applyFont="1" applyFill="1" applyBorder="1" applyAlignment="1">
      <alignment horizontal="center"/>
      <protection/>
    </xf>
    <xf numFmtId="0" fontId="17" fillId="0" borderId="10" xfId="98" applyFont="1" applyFill="1" applyBorder="1">
      <alignment/>
      <protection/>
    </xf>
    <xf numFmtId="0" fontId="19" fillId="0" borderId="14" xfId="96" applyFont="1" applyFill="1" applyBorder="1" applyAlignment="1">
      <alignment horizontal="center"/>
      <protection/>
    </xf>
    <xf numFmtId="49" fontId="17" fillId="0" borderId="11" xfId="100" applyNumberFormat="1" applyFont="1" applyFill="1" applyBorder="1" applyAlignment="1" applyProtection="1">
      <alignment horizontal="left" vertical="center" wrapText="1" shrinkToFit="1"/>
      <protection/>
    </xf>
    <xf numFmtId="0" fontId="19" fillId="0" borderId="24" xfId="96" applyFont="1" applyFill="1" applyBorder="1" applyAlignment="1">
      <alignment horizontal="center"/>
      <protection/>
    </xf>
    <xf numFmtId="49" fontId="3" fillId="0" borderId="17" xfId="100" applyNumberFormat="1" applyFont="1" applyFill="1" applyBorder="1" applyAlignment="1" applyProtection="1">
      <alignment horizontal="left" vertical="center" wrapText="1" shrinkToFit="1"/>
      <protection/>
    </xf>
    <xf numFmtId="0" fontId="3" fillId="0" borderId="27" xfId="96" applyFont="1" applyFill="1" applyBorder="1">
      <alignment/>
      <protection/>
    </xf>
    <xf numFmtId="3" fontId="3" fillId="0" borderId="27" xfId="96" applyNumberFormat="1" applyFont="1" applyFill="1" applyBorder="1">
      <alignment/>
      <protection/>
    </xf>
    <xf numFmtId="49" fontId="13" fillId="0" borderId="0" xfId="100" applyNumberFormat="1" applyFont="1" applyFill="1" applyBorder="1" applyAlignment="1" applyProtection="1">
      <alignment horizontal="left" vertical="center" wrapText="1" shrinkToFit="1"/>
      <protection/>
    </xf>
    <xf numFmtId="3" fontId="13" fillId="0" borderId="0" xfId="96" applyNumberFormat="1" applyFont="1" applyFill="1" applyBorder="1">
      <alignment/>
      <protection/>
    </xf>
    <xf numFmtId="0" fontId="1" fillId="0" borderId="0" xfId="103" applyFont="1" applyAlignment="1">
      <alignment horizontal="center"/>
      <protection/>
    </xf>
    <xf numFmtId="0" fontId="1" fillId="0" borderId="0" xfId="103" applyFont="1" applyFill="1" applyAlignment="1">
      <alignment horizontal="right"/>
      <protection/>
    </xf>
    <xf numFmtId="0" fontId="1" fillId="0" borderId="0" xfId="103" applyFont="1" applyFill="1" applyAlignment="1">
      <alignment/>
      <protection/>
    </xf>
    <xf numFmtId="0" fontId="7" fillId="0" borderId="0" xfId="103" applyFont="1">
      <alignment/>
      <protection/>
    </xf>
    <xf numFmtId="0" fontId="1" fillId="0" borderId="0" xfId="103" applyFont="1">
      <alignment/>
      <protection/>
    </xf>
    <xf numFmtId="0" fontId="1" fillId="0" borderId="10" xfId="103" applyFont="1" applyBorder="1" applyAlignment="1">
      <alignment horizontal="center"/>
      <protection/>
    </xf>
    <xf numFmtId="0" fontId="1" fillId="0" borderId="11" xfId="103" applyFont="1" applyBorder="1" applyAlignment="1">
      <alignment horizontal="center"/>
      <protection/>
    </xf>
    <xf numFmtId="0" fontId="1" fillId="0" borderId="10" xfId="96" applyFont="1" applyBorder="1" applyAlignment="1">
      <alignment horizontal="center"/>
      <protection/>
    </xf>
    <xf numFmtId="3" fontId="3" fillId="0" borderId="10" xfId="102" applyFont="1" applyFill="1" applyBorder="1" applyAlignment="1">
      <alignment horizontal="left"/>
      <protection/>
    </xf>
    <xf numFmtId="3" fontId="3" fillId="0" borderId="10" xfId="103" applyNumberFormat="1" applyFont="1" applyBorder="1">
      <alignment/>
      <protection/>
    </xf>
    <xf numFmtId="0" fontId="1" fillId="0" borderId="11" xfId="96" applyFont="1" applyBorder="1" applyAlignment="1">
      <alignment horizontal="center"/>
      <protection/>
    </xf>
    <xf numFmtId="3" fontId="1" fillId="0" borderId="11" xfId="102" applyFont="1" applyFill="1" applyBorder="1" applyAlignment="1">
      <alignment horizontal="left"/>
      <protection/>
    </xf>
    <xf numFmtId="3" fontId="1" fillId="0" borderId="11" xfId="103" applyNumberFormat="1" applyFont="1" applyBorder="1">
      <alignment/>
      <protection/>
    </xf>
    <xf numFmtId="0" fontId="1" fillId="0" borderId="12" xfId="96" applyFont="1" applyBorder="1" applyAlignment="1">
      <alignment horizontal="center"/>
      <protection/>
    </xf>
    <xf numFmtId="0" fontId="3" fillId="0" borderId="12" xfId="96" applyFont="1" applyBorder="1">
      <alignment/>
      <protection/>
    </xf>
    <xf numFmtId="3" fontId="3" fillId="0" borderId="12" xfId="103" applyNumberFormat="1" applyFont="1" applyBorder="1">
      <alignment/>
      <protection/>
    </xf>
    <xf numFmtId="0" fontId="1" fillId="0" borderId="12" xfId="96" applyFont="1" applyBorder="1">
      <alignment/>
      <protection/>
    </xf>
    <xf numFmtId="3" fontId="1" fillId="0" borderId="12" xfId="103" applyNumberFormat="1" applyFont="1" applyBorder="1">
      <alignment/>
      <protection/>
    </xf>
    <xf numFmtId="0" fontId="3" fillId="0" borderId="10" xfId="96" applyFont="1" applyBorder="1">
      <alignment/>
      <protection/>
    </xf>
    <xf numFmtId="3" fontId="1" fillId="0" borderId="12" xfId="102" applyFont="1" applyFill="1" applyBorder="1">
      <alignment/>
      <protection/>
    </xf>
    <xf numFmtId="0" fontId="3" fillId="0" borderId="12" xfId="96" applyFont="1" applyBorder="1" applyAlignment="1">
      <alignment horizontal="center"/>
      <protection/>
    </xf>
    <xf numFmtId="3" fontId="1" fillId="0" borderId="12" xfId="102" applyFont="1" applyFill="1" applyBorder="1" applyAlignment="1">
      <alignment horizontal="left"/>
      <protection/>
    </xf>
    <xf numFmtId="3" fontId="1" fillId="0" borderId="12" xfId="102" applyFont="1" applyBorder="1">
      <alignment/>
      <protection/>
    </xf>
    <xf numFmtId="0" fontId="3" fillId="0" borderId="17" xfId="96" applyFont="1" applyBorder="1" applyAlignment="1">
      <alignment horizontal="center"/>
      <protection/>
    </xf>
    <xf numFmtId="0" fontId="3" fillId="0" borderId="17" xfId="96" applyFont="1" applyBorder="1">
      <alignment/>
      <protection/>
    </xf>
    <xf numFmtId="3" fontId="3" fillId="0" borderId="17" xfId="103" applyNumberFormat="1" applyFont="1" applyBorder="1">
      <alignment/>
      <protection/>
    </xf>
    <xf numFmtId="0" fontId="7" fillId="0" borderId="0" xfId="103" applyFont="1" applyAlignment="1">
      <alignment/>
      <protection/>
    </xf>
    <xf numFmtId="0" fontId="7" fillId="0" borderId="0" xfId="103" applyFont="1" applyAlignment="1">
      <alignment horizontal="center"/>
      <protection/>
    </xf>
    <xf numFmtId="0" fontId="3" fillId="0" borderId="17" xfId="103" applyFont="1" applyBorder="1" applyAlignment="1">
      <alignment horizontal="center"/>
      <protection/>
    </xf>
    <xf numFmtId="0" fontId="3" fillId="0" borderId="17" xfId="103" applyFont="1" applyBorder="1">
      <alignment/>
      <protection/>
    </xf>
    <xf numFmtId="0" fontId="1" fillId="0" borderId="17" xfId="103" applyFont="1" applyBorder="1" applyAlignment="1">
      <alignment horizontal="center"/>
      <protection/>
    </xf>
    <xf numFmtId="0" fontId="1" fillId="0" borderId="17" xfId="103" applyFont="1" applyBorder="1">
      <alignment/>
      <protection/>
    </xf>
    <xf numFmtId="3" fontId="1" fillId="0" borderId="17" xfId="103" applyNumberFormat="1" applyFont="1" applyBorder="1">
      <alignment/>
      <protection/>
    </xf>
    <xf numFmtId="3" fontId="3" fillId="0" borderId="19" xfId="0" applyNumberFormat="1" applyFont="1" applyBorder="1" applyAlignment="1">
      <alignment/>
    </xf>
    <xf numFmtId="0" fontId="1" fillId="0" borderId="0" xfId="103" applyFont="1" applyBorder="1" applyAlignment="1">
      <alignment horizontal="right"/>
      <protection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right"/>
    </xf>
    <xf numFmtId="0" fontId="13" fillId="0" borderId="14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" fontId="13" fillId="0" borderId="14" xfId="0" applyNumberFormat="1" applyFont="1" applyBorder="1" applyAlignment="1">
      <alignment horizontal="center"/>
    </xf>
    <xf numFmtId="1" fontId="13" fillId="0" borderId="16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3" fillId="0" borderId="24" xfId="96" applyFont="1" applyFill="1" applyBorder="1" applyAlignment="1">
      <alignment horizontal="center"/>
      <protection/>
    </xf>
    <xf numFmtId="0" fontId="3" fillId="0" borderId="26" xfId="96" applyFont="1" applyFill="1" applyBorder="1" applyAlignment="1">
      <alignment horizontal="center"/>
      <protection/>
    </xf>
    <xf numFmtId="0" fontId="1" fillId="0" borderId="0" xfId="96" applyFont="1" applyFill="1" applyAlignment="1">
      <alignment horizontal="center"/>
      <protection/>
    </xf>
    <xf numFmtId="0" fontId="42" fillId="0" borderId="24" xfId="96" applyFont="1" applyFill="1" applyBorder="1" applyAlignment="1">
      <alignment horizontal="center"/>
      <protection/>
    </xf>
    <xf numFmtId="0" fontId="42" fillId="0" borderId="26" xfId="96" applyFont="1" applyFill="1" applyBorder="1" applyAlignment="1">
      <alignment horizontal="center"/>
      <protection/>
    </xf>
    <xf numFmtId="0" fontId="17" fillId="0" borderId="13" xfId="96" applyFont="1" applyFill="1" applyBorder="1" applyAlignment="1">
      <alignment horizontal="center"/>
      <protection/>
    </xf>
    <xf numFmtId="0" fontId="17" fillId="0" borderId="15" xfId="96" applyFont="1" applyFill="1" applyBorder="1" applyAlignment="1">
      <alignment horizontal="center"/>
      <protection/>
    </xf>
    <xf numFmtId="0" fontId="17" fillId="0" borderId="14" xfId="96" applyFont="1" applyFill="1" applyBorder="1" applyAlignment="1">
      <alignment horizontal="center"/>
      <protection/>
    </xf>
    <xf numFmtId="0" fontId="17" fillId="0" borderId="16" xfId="96" applyFont="1" applyFill="1" applyBorder="1" applyAlignment="1">
      <alignment horizontal="center"/>
      <protection/>
    </xf>
    <xf numFmtId="0" fontId="1" fillId="0" borderId="0" xfId="98" applyFont="1" applyFill="1" applyAlignment="1">
      <alignment horizontal="right"/>
      <protection/>
    </xf>
    <xf numFmtId="0" fontId="1" fillId="0" borderId="0" xfId="103" applyFont="1" applyFill="1" applyAlignment="1">
      <alignment horizontal="right"/>
      <protection/>
    </xf>
    <xf numFmtId="0" fontId="1" fillId="0" borderId="0" xfId="103" applyFont="1" applyAlignment="1">
      <alignment horizontal="center"/>
      <protection/>
    </xf>
  </cellXfs>
  <cellStyles count="97">
    <cellStyle name="Normal" xfId="0"/>
    <cellStyle name="1. jelölőszín�" xfId="15"/>
    <cellStyle name="2. jelölőszín�" xfId="16"/>
    <cellStyle name="20% - 1. jelölőszín�" xfId="17"/>
    <cellStyle name="20% - 1. jelölőszín_Vagyon" xfId="18"/>
    <cellStyle name="20% - 1. jelölőszín�_VÁMOSGYÖRK ÖNK. 2015. évi beszámoló" xfId="19"/>
    <cellStyle name="20% - 2. jelölőszín�" xfId="20"/>
    <cellStyle name="20% - 2. jelölőszín_Vagyon" xfId="21"/>
    <cellStyle name="20% - 2. jelölőszín�_VÁMOSGYÖRK ÖNK. 2015. évi beszámoló" xfId="22"/>
    <cellStyle name="20% - 3. jelölőszín�" xfId="23"/>
    <cellStyle name="20% - 3. jelölőszín_Vagyon" xfId="24"/>
    <cellStyle name="20% - 3. jelölőszín�_VÁMOSGYÖRK ÖNK. 2015. évi beszámoló" xfId="25"/>
    <cellStyle name="20% - 4. jelölőszín�" xfId="26"/>
    <cellStyle name="20% - 4. jelölőszín_Vagyon" xfId="27"/>
    <cellStyle name="20% - 4. jelölőszín�_VÁMOSGYÖRK ÖNK. 2015. évi beszámoló" xfId="28"/>
    <cellStyle name="20% - 5. jelölőszín�" xfId="29"/>
    <cellStyle name="20% - 6. jelölőszín�" xfId="30"/>
    <cellStyle name="20% - 6. jelölőszín_Vagyon" xfId="31"/>
    <cellStyle name="20% - 6. jelölőszín�_VÁMOSGYÖRK ÖNK. 2015. évi beszámoló" xfId="32"/>
    <cellStyle name="3. jelölőszín�" xfId="33"/>
    <cellStyle name="4. jelölőszín�" xfId="34"/>
    <cellStyle name="40% - 1. jelölőszín�" xfId="35"/>
    <cellStyle name="40% - 1. jelölőszín_Vagyon" xfId="36"/>
    <cellStyle name="40% - 1. jelölőszín�_VÁMOSGYÖRK ÖNK. 2015. évi beszámoló" xfId="37"/>
    <cellStyle name="40% - 2. jelölőszín�" xfId="38"/>
    <cellStyle name="40% - 3. jelölőszín�" xfId="39"/>
    <cellStyle name="40% - 3. jelölőszín_Vagyon" xfId="40"/>
    <cellStyle name="40% - 3. jelölőszín�_VÁMOSGYÖRK ÖNK. 2015. évi beszámoló" xfId="41"/>
    <cellStyle name="40% - 4. jelölőszín�" xfId="42"/>
    <cellStyle name="40% - 4. jelölőszín_Vagyon" xfId="43"/>
    <cellStyle name="40% - 4. jelölőszín�_VÁMOSGYÖRK ÖNK. 2015. évi beszámoló" xfId="44"/>
    <cellStyle name="40% - 5. jelölőszín�" xfId="45"/>
    <cellStyle name="40% - 6. jelölőszín�" xfId="46"/>
    <cellStyle name="40% - 6. jelölőszín_Vagyon" xfId="47"/>
    <cellStyle name="40% - 6. jelölőszín�_VÁMOSGYÖRK ÖNK. 2015. évi beszámoló" xfId="48"/>
    <cellStyle name="5. jelölőszín�" xfId="49"/>
    <cellStyle name="6. jelölőszín�" xfId="50"/>
    <cellStyle name="60% - 1. jelölőszín�" xfId="51"/>
    <cellStyle name="60% - 1. jelölőszín_Vagyon" xfId="52"/>
    <cellStyle name="60% - 1. jelölőszín�_VÁMOSGYÖRK ÖNK. 2015. évi beszámoló" xfId="53"/>
    <cellStyle name="60% - 2. jelölőszín�" xfId="54"/>
    <cellStyle name="60% - 3. jelölőszín�" xfId="55"/>
    <cellStyle name="60% - 3. jelölőszín_Vagyon" xfId="56"/>
    <cellStyle name="60% - 3. jelölőszín�_VÁMOSGYÖRK ÖNK. 2015. évi beszámoló" xfId="57"/>
    <cellStyle name="60% - 4. jelölőszín�" xfId="58"/>
    <cellStyle name="60% - 4. jelölőszín_Vagyon" xfId="59"/>
    <cellStyle name="60% - 4. jelölőszín�_VÁMOSGYÖRK ÖNK. 2015. évi beszámoló" xfId="60"/>
    <cellStyle name="60% - 5. jelölőszín�" xfId="61"/>
    <cellStyle name="60% - 6. jelölőszín�" xfId="62"/>
    <cellStyle name="60% - 6. jelölőszín_Vagyon" xfId="63"/>
    <cellStyle name="60% - 6. jelölőszín�_VÁMOSGYÖRK ÖNK. 2015. évi beszámoló" xfId="64"/>
    <cellStyle name="Bevitel" xfId="65"/>
    <cellStyle name="Cím" xfId="66"/>
    <cellStyle name="Címsor 1" xfId="67"/>
    <cellStyle name="Címsor 2" xfId="68"/>
    <cellStyle name="Címsor 3" xfId="69"/>
    <cellStyle name="Címsor 4" xfId="70"/>
    <cellStyle name="Ellenőrzőcella�" xfId="71"/>
    <cellStyle name="Comma" xfId="72"/>
    <cellStyle name="Comma [0]" xfId="73"/>
    <cellStyle name="Ezres 2" xfId="74"/>
    <cellStyle name="Ezres 3" xfId="75"/>
    <cellStyle name="Figyelmeztetés" xfId="76"/>
    <cellStyle name="Hyperlink" xfId="77"/>
    <cellStyle name="Hivatkozott cella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elölőszín 1" xfId="86"/>
    <cellStyle name="Jelölőszín 2" xfId="87"/>
    <cellStyle name="Jelölőszín 3" xfId="88"/>
    <cellStyle name="Jelölőszín 4" xfId="89"/>
    <cellStyle name="Jelölőszín 5" xfId="90"/>
    <cellStyle name="Jelölőszín 6" xfId="91"/>
    <cellStyle name="Jó" xfId="92"/>
    <cellStyle name="Kimenet" xfId="93"/>
    <cellStyle name="Followed Hyperlink" xfId="94"/>
    <cellStyle name="Magyarázó szöveg" xfId="95"/>
    <cellStyle name="Normál_Intézmények költségvetése 2012- végleges" xfId="96"/>
    <cellStyle name="Normál_Kormányzati funkciók 2015" xfId="97"/>
    <cellStyle name="Normál_Költségvetés - Visznei ovi 2016" xfId="98"/>
    <cellStyle name="Normál_Költségvetés mellékletek 2012 -végleges" xfId="99"/>
    <cellStyle name="Normál_Munka1" xfId="100"/>
    <cellStyle name="Normál_Önkormányzat - 2012. III. n. év Tájékoztató" xfId="101"/>
    <cellStyle name="Normál_Tárgyi eszköz" xfId="102"/>
    <cellStyle name="Normál_VÁMOSGYÖRK ÖNK. 2015. évi beszámoló" xfId="103"/>
    <cellStyle name="Összesen" xfId="104"/>
    <cellStyle name="Currency" xfId="105"/>
    <cellStyle name="Currency [0]" xfId="106"/>
    <cellStyle name="Rossz" xfId="107"/>
    <cellStyle name="Semleges" xfId="108"/>
    <cellStyle name="Számítás" xfId="109"/>
    <cellStyle name="Percent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zoomScalePageLayoutView="0" workbookViewId="0" topLeftCell="A1">
      <selection activeCell="E25" sqref="E25"/>
    </sheetView>
  </sheetViews>
  <sheetFormatPr defaultColWidth="9.00390625" defaultRowHeight="12.75"/>
  <cols>
    <col min="1" max="1" width="3.75390625" style="38" customWidth="1"/>
    <col min="2" max="2" width="37.75390625" style="38" customWidth="1"/>
    <col min="3" max="6" width="10.75390625" style="38" customWidth="1"/>
    <col min="7" max="7" width="37.75390625" style="38" customWidth="1"/>
    <col min="8" max="11" width="10.75390625" style="38" customWidth="1"/>
    <col min="12" max="16384" width="9.125" style="38" customWidth="1"/>
  </cols>
  <sheetData>
    <row r="1" spans="1:17" ht="15.75">
      <c r="A1" s="1"/>
      <c r="B1" s="1"/>
      <c r="C1" s="1"/>
      <c r="D1" s="1"/>
      <c r="E1" s="1"/>
      <c r="F1" s="2"/>
      <c r="G1" s="314" t="s">
        <v>930</v>
      </c>
      <c r="H1" s="314"/>
      <c r="I1" s="314"/>
      <c r="J1" s="314"/>
      <c r="K1" s="314"/>
      <c r="L1" s="1"/>
      <c r="M1" s="1"/>
      <c r="N1" s="1"/>
      <c r="O1" s="1"/>
      <c r="P1" s="1"/>
      <c r="Q1" s="1"/>
    </row>
    <row r="2" spans="1:17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15" t="s">
        <v>78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1"/>
      <c r="M4" s="1"/>
      <c r="N4" s="1"/>
      <c r="O4" s="1"/>
      <c r="P4" s="1"/>
      <c r="Q4" s="1"/>
    </row>
    <row r="5" spans="1:17" ht="15.75">
      <c r="A5" s="315" t="s">
        <v>899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1"/>
      <c r="M5" s="1"/>
      <c r="N5" s="1"/>
      <c r="O5" s="1"/>
      <c r="P5" s="1"/>
      <c r="Q5" s="1"/>
    </row>
    <row r="6" spans="1:17" ht="15.75">
      <c r="A6" s="315" t="s">
        <v>79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1"/>
      <c r="M6" s="1"/>
      <c r="N6" s="1"/>
      <c r="O6" s="1"/>
      <c r="P6" s="1"/>
      <c r="Q6" s="1"/>
    </row>
    <row r="7" spans="1:17" ht="15.75">
      <c r="A7" s="315" t="s">
        <v>8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1"/>
      <c r="M7" s="1"/>
      <c r="N7" s="1"/>
      <c r="O7" s="1"/>
      <c r="P7" s="1"/>
      <c r="Q7" s="1"/>
    </row>
    <row r="8" spans="1:17" ht="15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"/>
      <c r="M8" s="1"/>
      <c r="N8" s="1"/>
      <c r="O8" s="1"/>
      <c r="P8" s="1"/>
      <c r="Q8" s="1"/>
    </row>
    <row r="9" spans="1:17" ht="15.75">
      <c r="A9" s="1"/>
      <c r="B9" s="1"/>
      <c r="C9" s="1"/>
      <c r="D9" s="1"/>
      <c r="E9" s="1"/>
      <c r="F9" s="1"/>
      <c r="G9" s="1"/>
      <c r="H9" s="1"/>
      <c r="I9" s="1"/>
      <c r="J9" s="1"/>
      <c r="K9" s="2" t="s">
        <v>33</v>
      </c>
      <c r="L9" s="1"/>
      <c r="M9" s="1"/>
      <c r="N9" s="1"/>
      <c r="O9" s="1"/>
      <c r="P9" s="1"/>
      <c r="Q9" s="1"/>
    </row>
    <row r="10" spans="1:17" ht="19.5" customHeight="1">
      <c r="A10" s="39"/>
      <c r="B10" s="40" t="s">
        <v>915</v>
      </c>
      <c r="C10" s="3" t="s">
        <v>21</v>
      </c>
      <c r="D10" s="3" t="s">
        <v>22</v>
      </c>
      <c r="E10" s="3" t="s">
        <v>20</v>
      </c>
      <c r="F10" s="3" t="s">
        <v>20</v>
      </c>
      <c r="G10" s="40" t="s">
        <v>916</v>
      </c>
      <c r="H10" s="3" t="s">
        <v>21</v>
      </c>
      <c r="I10" s="3" t="s">
        <v>22</v>
      </c>
      <c r="J10" s="3" t="s">
        <v>20</v>
      </c>
      <c r="K10" s="3" t="s">
        <v>20</v>
      </c>
      <c r="L10" s="1"/>
      <c r="M10" s="1"/>
      <c r="N10" s="1"/>
      <c r="O10" s="1"/>
      <c r="P10" s="1"/>
      <c r="Q10" s="1"/>
    </row>
    <row r="11" spans="1:17" ht="19.5" customHeight="1">
      <c r="A11" s="41"/>
      <c r="B11" s="42"/>
      <c r="C11" s="5" t="s">
        <v>23</v>
      </c>
      <c r="D11" s="5" t="s">
        <v>23</v>
      </c>
      <c r="E11" s="5"/>
      <c r="F11" s="5" t="s">
        <v>24</v>
      </c>
      <c r="G11" s="42"/>
      <c r="H11" s="5" t="s">
        <v>23</v>
      </c>
      <c r="I11" s="5" t="s">
        <v>23</v>
      </c>
      <c r="J11" s="5"/>
      <c r="K11" s="5" t="s">
        <v>24</v>
      </c>
      <c r="L11" s="1"/>
      <c r="M11" s="1"/>
      <c r="N11" s="1"/>
      <c r="O11" s="1"/>
      <c r="P11" s="1"/>
      <c r="Q11" s="1"/>
    </row>
    <row r="12" spans="1:17" ht="15.75">
      <c r="A12" s="40">
        <v>1</v>
      </c>
      <c r="B12" s="43" t="s">
        <v>76</v>
      </c>
      <c r="C12" s="35">
        <f>Bevételek!C15</f>
        <v>105207</v>
      </c>
      <c r="D12" s="35">
        <f>Bevételek!D15</f>
        <v>108151</v>
      </c>
      <c r="E12" s="35">
        <f>Bevételek!E15</f>
        <v>108151</v>
      </c>
      <c r="F12" s="44">
        <f aca="true" t="shared" si="0" ref="F12:F19">(E12/D12)*100</f>
        <v>100</v>
      </c>
      <c r="G12" s="45" t="s">
        <v>40</v>
      </c>
      <c r="H12" s="46">
        <f>Működési!C70</f>
        <v>69424</v>
      </c>
      <c r="I12" s="46">
        <f>Működési!D70</f>
        <v>102054</v>
      </c>
      <c r="J12" s="46">
        <f>Működési!E70</f>
        <v>102049</v>
      </c>
      <c r="K12" s="47">
        <f>(J12/I12)*100</f>
        <v>99.99510063299822</v>
      </c>
      <c r="L12" s="1"/>
      <c r="M12" s="1"/>
      <c r="N12" s="1"/>
      <c r="O12" s="1"/>
      <c r="P12" s="1"/>
      <c r="Q12" s="1"/>
    </row>
    <row r="13" spans="1:17" ht="15.75">
      <c r="A13" s="48">
        <v>2</v>
      </c>
      <c r="B13" s="49" t="s">
        <v>77</v>
      </c>
      <c r="C13" s="25">
        <f>Bevételek!C21</f>
        <v>14795</v>
      </c>
      <c r="D13" s="25">
        <f>Bevételek!D21</f>
        <v>28796</v>
      </c>
      <c r="E13" s="25">
        <f>Bevételek!E21</f>
        <v>28796</v>
      </c>
      <c r="F13" s="44">
        <f t="shared" si="0"/>
        <v>100</v>
      </c>
      <c r="G13" s="50" t="s">
        <v>45</v>
      </c>
      <c r="H13" s="51">
        <f>Pénzellátások!C24</f>
        <v>5600</v>
      </c>
      <c r="I13" s="51">
        <f>Pénzellátások!D24</f>
        <v>6323</v>
      </c>
      <c r="J13" s="51">
        <f>Pénzellátások!E24</f>
        <v>6323</v>
      </c>
      <c r="K13" s="6">
        <f>(J13/I13)*100</f>
        <v>100</v>
      </c>
      <c r="L13" s="1"/>
      <c r="M13" s="1"/>
      <c r="N13" s="1"/>
      <c r="O13" s="1"/>
      <c r="P13" s="1"/>
      <c r="Q13" s="1"/>
    </row>
    <row r="14" spans="1:17" ht="15.75" customHeight="1">
      <c r="A14" s="48">
        <v>3</v>
      </c>
      <c r="B14" s="31" t="s">
        <v>154</v>
      </c>
      <c r="C14" s="25">
        <f>Bevételek!C24</f>
        <v>0</v>
      </c>
      <c r="D14" s="25">
        <f>Bevételek!D24</f>
        <v>7000</v>
      </c>
      <c r="E14" s="25">
        <f>Bevételek!E24</f>
        <v>7000</v>
      </c>
      <c r="F14" s="44">
        <f t="shared" si="0"/>
        <v>100</v>
      </c>
      <c r="G14" s="50" t="s">
        <v>13</v>
      </c>
      <c r="H14" s="51">
        <f>'Átadott pénzeszközök'!C28</f>
        <v>84160</v>
      </c>
      <c r="I14" s="51">
        <f>'Átadott pénzeszközök'!D28</f>
        <v>81109</v>
      </c>
      <c r="J14" s="51">
        <f>'Átadott pénzeszközök'!E28</f>
        <v>81109</v>
      </c>
      <c r="K14" s="6">
        <f>(J14/I14)*100</f>
        <v>100</v>
      </c>
      <c r="L14" s="1"/>
      <c r="M14" s="1"/>
      <c r="N14" s="1"/>
      <c r="O14" s="1"/>
      <c r="P14" s="1"/>
      <c r="Q14" s="1"/>
    </row>
    <row r="15" spans="1:17" ht="15.75">
      <c r="A15" s="48">
        <v>4</v>
      </c>
      <c r="B15" s="49" t="s">
        <v>46</v>
      </c>
      <c r="C15" s="25">
        <f>Bevételek!C26</f>
        <v>55160</v>
      </c>
      <c r="D15" s="25">
        <f>Bevételek!D26</f>
        <v>53375</v>
      </c>
      <c r="E15" s="25">
        <f>Bevételek!E26</f>
        <v>53375</v>
      </c>
      <c r="F15" s="44">
        <f t="shared" si="0"/>
        <v>100</v>
      </c>
      <c r="G15" s="50" t="s">
        <v>2</v>
      </c>
      <c r="H15" s="51">
        <f>'Fejlesztési kiadások'!C30</f>
        <v>71800</v>
      </c>
      <c r="I15" s="51">
        <f>'Fejlesztési kiadások'!D30</f>
        <v>58517</v>
      </c>
      <c r="J15" s="51">
        <f>'Fejlesztési kiadások'!E30</f>
        <v>29696</v>
      </c>
      <c r="K15" s="6">
        <f>(J15/I15)*100</f>
        <v>50.74764598321855</v>
      </c>
      <c r="L15" s="1"/>
      <c r="M15" s="1"/>
      <c r="N15" s="1"/>
      <c r="O15" s="1"/>
      <c r="P15" s="1"/>
      <c r="Q15" s="1"/>
    </row>
    <row r="16" spans="1:17" ht="15.75">
      <c r="A16" s="48">
        <v>5</v>
      </c>
      <c r="B16" s="52" t="s">
        <v>71</v>
      </c>
      <c r="C16" s="25">
        <f>Bevételek!C35</f>
        <v>1506</v>
      </c>
      <c r="D16" s="25">
        <f>Bevételek!D35</f>
        <v>2317</v>
      </c>
      <c r="E16" s="25">
        <f>Bevételek!E35</f>
        <v>2391</v>
      </c>
      <c r="F16" s="44">
        <f t="shared" si="0"/>
        <v>103.19378506689685</v>
      </c>
      <c r="G16" s="50" t="s">
        <v>101</v>
      </c>
      <c r="H16" s="51">
        <v>0</v>
      </c>
      <c r="I16" s="96">
        <v>3778</v>
      </c>
      <c r="J16" s="96">
        <v>3778</v>
      </c>
      <c r="K16" s="6">
        <f>(J16/I16)*100</f>
        <v>100</v>
      </c>
      <c r="L16" s="1"/>
      <c r="M16" s="1"/>
      <c r="N16" s="1"/>
      <c r="O16" s="1"/>
      <c r="P16" s="1"/>
      <c r="Q16" s="1"/>
    </row>
    <row r="17" spans="1:17" ht="15.75">
      <c r="A17" s="48">
        <v>6</v>
      </c>
      <c r="B17" s="52" t="s">
        <v>897</v>
      </c>
      <c r="C17" s="25">
        <f>Bevételek!C41</f>
        <v>0</v>
      </c>
      <c r="D17" s="25">
        <f>Bevételek!D41</f>
        <v>200</v>
      </c>
      <c r="E17" s="25">
        <f>Bevételek!E41</f>
        <v>200</v>
      </c>
      <c r="F17" s="44">
        <f t="shared" si="0"/>
        <v>100</v>
      </c>
      <c r="G17" s="50" t="s">
        <v>19</v>
      </c>
      <c r="H17" s="51">
        <v>1380</v>
      </c>
      <c r="I17" s="96">
        <v>0</v>
      </c>
      <c r="J17" s="96">
        <v>0</v>
      </c>
      <c r="K17" s="6"/>
      <c r="L17" s="1"/>
      <c r="M17" s="1"/>
      <c r="N17" s="1"/>
      <c r="O17" s="1"/>
      <c r="P17" s="1"/>
      <c r="Q17" s="1"/>
    </row>
    <row r="18" spans="1:17" ht="15.75">
      <c r="A18" s="48">
        <v>7</v>
      </c>
      <c r="B18" s="52" t="s">
        <v>72</v>
      </c>
      <c r="C18" s="25">
        <f>Bevételek!C43</f>
        <v>55696</v>
      </c>
      <c r="D18" s="25">
        <f>Bevételek!D43</f>
        <v>51942</v>
      </c>
      <c r="E18" s="25">
        <f>Bevételek!E43</f>
        <v>51942</v>
      </c>
      <c r="F18" s="44">
        <f t="shared" si="0"/>
        <v>100</v>
      </c>
      <c r="G18" s="50"/>
      <c r="H18" s="51"/>
      <c r="I18" s="51"/>
      <c r="J18" s="51"/>
      <c r="K18" s="6"/>
      <c r="L18" s="1"/>
      <c r="M18" s="1"/>
      <c r="N18" s="1"/>
      <c r="O18" s="1"/>
      <c r="P18" s="1"/>
      <c r="Q18" s="1"/>
    </row>
    <row r="19" spans="1:17" ht="15.75">
      <c r="A19" s="53"/>
      <c r="B19" s="54" t="s">
        <v>39</v>
      </c>
      <c r="C19" s="55">
        <f>SUM(C12:C18)</f>
        <v>232364</v>
      </c>
      <c r="D19" s="55">
        <f>SUM(D12:D18)</f>
        <v>251781</v>
      </c>
      <c r="E19" s="55">
        <f>SUM(E12:E18)</f>
        <v>251855</v>
      </c>
      <c r="F19" s="56">
        <f t="shared" si="0"/>
        <v>100.02939062121447</v>
      </c>
      <c r="G19" s="54" t="s">
        <v>12</v>
      </c>
      <c r="H19" s="55">
        <f>SUM(H12:H18)</f>
        <v>232364</v>
      </c>
      <c r="I19" s="55">
        <f>SUM(I12:I18)</f>
        <v>251781</v>
      </c>
      <c r="J19" s="55">
        <f>SUM(J12:J18)</f>
        <v>222955</v>
      </c>
      <c r="K19" s="34">
        <f>(J19/I19)*100</f>
        <v>88.55116152529381</v>
      </c>
      <c r="L19" s="1"/>
      <c r="M19" s="1"/>
      <c r="N19" s="1"/>
      <c r="O19" s="1"/>
      <c r="P19" s="1"/>
      <c r="Q19" s="1"/>
    </row>
    <row r="20" spans="1:17" ht="15.75">
      <c r="A20" s="57"/>
      <c r="B20" s="57"/>
      <c r="C20" s="58"/>
      <c r="D20" s="58"/>
      <c r="E20" s="58"/>
      <c r="F20" s="59"/>
      <c r="G20" s="59"/>
      <c r="H20" s="57"/>
      <c r="I20" s="1"/>
      <c r="J20" s="1"/>
      <c r="K20" s="1"/>
      <c r="L20" s="1"/>
      <c r="M20" s="1"/>
      <c r="N20" s="1"/>
      <c r="O20" s="1"/>
      <c r="P20" s="1"/>
      <c r="Q20" s="1"/>
    </row>
    <row r="21" spans="1:17" ht="15.75">
      <c r="A21" s="57"/>
      <c r="B21" s="57"/>
      <c r="C21" s="58"/>
      <c r="D21" s="58"/>
      <c r="E21" s="58"/>
      <c r="F21" s="57"/>
      <c r="G21" s="57"/>
      <c r="H21" s="57"/>
      <c r="I21" s="1"/>
      <c r="J21" s="1"/>
      <c r="K21" s="1"/>
      <c r="L21" s="1"/>
      <c r="M21" s="1"/>
      <c r="N21" s="1"/>
      <c r="O21" s="1"/>
      <c r="P21" s="1"/>
      <c r="Q21" s="1"/>
    </row>
    <row r="22" spans="1:17" ht="15.75">
      <c r="A22" s="57"/>
      <c r="B22" s="57"/>
      <c r="C22" s="58"/>
      <c r="D22" s="58"/>
      <c r="E22" s="58"/>
      <c r="F22" s="57"/>
      <c r="G22" s="57"/>
      <c r="H22" s="57"/>
      <c r="I22" s="1"/>
      <c r="J22" s="1"/>
      <c r="K22" s="1"/>
      <c r="L22" s="1"/>
      <c r="M22" s="1"/>
      <c r="N22" s="1"/>
      <c r="O22" s="1"/>
      <c r="P22" s="1"/>
      <c r="Q22" s="1"/>
    </row>
    <row r="23" spans="1:17" ht="15.75">
      <c r="A23" s="57"/>
      <c r="B23" s="57"/>
      <c r="C23" s="58"/>
      <c r="D23" s="58"/>
      <c r="E23" s="58"/>
      <c r="F23" s="57"/>
      <c r="G23" s="57"/>
      <c r="H23" s="57"/>
      <c r="I23" s="1"/>
      <c r="J23" s="1"/>
      <c r="K23" s="1"/>
      <c r="L23" s="1"/>
      <c r="M23" s="1"/>
      <c r="N23" s="1"/>
      <c r="O23" s="1"/>
      <c r="P23" s="1"/>
      <c r="Q23" s="1"/>
    </row>
    <row r="24" spans="1:17" ht="15.75">
      <c r="A24" s="57"/>
      <c r="B24" s="57"/>
      <c r="C24" s="58"/>
      <c r="D24" s="58"/>
      <c r="E24" s="58"/>
      <c r="F24" s="57"/>
      <c r="G24" s="57"/>
      <c r="H24" s="57"/>
      <c r="I24" s="1"/>
      <c r="J24" s="1"/>
      <c r="K24" s="1"/>
      <c r="L24" s="1"/>
      <c r="M24" s="1"/>
      <c r="N24" s="1"/>
      <c r="O24" s="1"/>
      <c r="P24" s="1"/>
      <c r="Q24" s="1"/>
    </row>
    <row r="25" spans="1:17" ht="15.75">
      <c r="A25" s="57"/>
      <c r="B25" s="57"/>
      <c r="C25" s="58"/>
      <c r="D25" s="58"/>
      <c r="E25" s="58"/>
      <c r="F25" s="57"/>
      <c r="G25" s="57"/>
      <c r="H25" s="57"/>
      <c r="I25" s="1"/>
      <c r="J25" s="1"/>
      <c r="K25" s="1"/>
      <c r="L25" s="1"/>
      <c r="M25" s="1"/>
      <c r="N25" s="1"/>
      <c r="O25" s="1"/>
      <c r="P25" s="1"/>
      <c r="Q25" s="1"/>
    </row>
    <row r="26" spans="1:17" ht="15.75">
      <c r="A26" s="57"/>
      <c r="B26" s="57"/>
      <c r="C26" s="58"/>
      <c r="D26" s="58"/>
      <c r="E26" s="58"/>
      <c r="F26" s="57"/>
      <c r="G26" s="57"/>
      <c r="H26" s="57"/>
      <c r="I26" s="1"/>
      <c r="J26" s="1"/>
      <c r="K26" s="1"/>
      <c r="L26" s="1"/>
      <c r="M26" s="1"/>
      <c r="N26" s="1"/>
      <c r="O26" s="1"/>
      <c r="P26" s="1"/>
      <c r="Q26" s="1"/>
    </row>
    <row r="27" spans="1:17" ht="15.75">
      <c r="A27" s="57"/>
      <c r="B27" s="57"/>
      <c r="C27" s="58"/>
      <c r="D27" s="58"/>
      <c r="E27" s="58"/>
      <c r="F27" s="57"/>
      <c r="G27" s="57"/>
      <c r="H27" s="57"/>
      <c r="I27" s="1"/>
      <c r="J27" s="1"/>
      <c r="K27" s="1"/>
      <c r="L27" s="1"/>
      <c r="M27" s="1"/>
      <c r="N27" s="1"/>
      <c r="O27" s="1"/>
      <c r="P27" s="1"/>
      <c r="Q27" s="1"/>
    </row>
    <row r="28" spans="1:17" ht="15.75">
      <c r="A28" s="57"/>
      <c r="B28" s="57"/>
      <c r="C28" s="58"/>
      <c r="D28" s="58"/>
      <c r="E28" s="58"/>
      <c r="F28" s="57"/>
      <c r="G28" s="57"/>
      <c r="H28" s="57"/>
      <c r="I28" s="1"/>
      <c r="J28" s="1"/>
      <c r="K28" s="1"/>
      <c r="L28" s="1"/>
      <c r="M28" s="1"/>
      <c r="N28" s="1"/>
      <c r="O28" s="1"/>
      <c r="P28" s="1"/>
      <c r="Q28" s="1"/>
    </row>
    <row r="29" spans="1:17" ht="15.75">
      <c r="A29" s="57"/>
      <c r="B29" s="60"/>
      <c r="C29" s="58"/>
      <c r="D29" s="58"/>
      <c r="E29" s="58"/>
      <c r="F29" s="57"/>
      <c r="G29" s="57"/>
      <c r="H29" s="58"/>
      <c r="I29" s="58"/>
      <c r="J29" s="58"/>
      <c r="K29" s="1"/>
      <c r="L29" s="1"/>
      <c r="M29" s="1"/>
      <c r="N29" s="1"/>
      <c r="O29" s="1"/>
      <c r="P29" s="1"/>
      <c r="Q29" s="1"/>
    </row>
    <row r="30" spans="1:17" ht="15.75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1"/>
      <c r="M30" s="1"/>
      <c r="N30" s="1"/>
      <c r="O30" s="1"/>
      <c r="P30" s="1"/>
      <c r="Q30" s="1"/>
    </row>
    <row r="31" spans="1:17" ht="15.75">
      <c r="A31" s="57"/>
      <c r="B31" s="57"/>
      <c r="C31" s="58"/>
      <c r="D31" s="58"/>
      <c r="E31" s="58"/>
      <c r="F31" s="57"/>
      <c r="G31" s="57"/>
      <c r="H31" s="57"/>
      <c r="I31" s="1"/>
      <c r="J31" s="1"/>
      <c r="K31" s="1"/>
      <c r="L31" s="1"/>
      <c r="M31" s="1"/>
      <c r="N31" s="1"/>
      <c r="O31" s="1"/>
      <c r="P31" s="1"/>
      <c r="Q31" s="1"/>
    </row>
    <row r="32" spans="1:17" ht="15.75">
      <c r="A32" s="57"/>
      <c r="B32" s="57"/>
      <c r="C32" s="58"/>
      <c r="D32" s="58"/>
      <c r="E32" s="58"/>
      <c r="F32" s="57"/>
      <c r="G32" s="57"/>
      <c r="H32" s="57"/>
      <c r="I32" s="1"/>
      <c r="J32" s="1"/>
      <c r="K32" s="1"/>
      <c r="L32" s="1"/>
      <c r="M32" s="1"/>
      <c r="N32" s="1"/>
      <c r="O32" s="1"/>
      <c r="P32" s="1"/>
      <c r="Q32" s="1"/>
    </row>
    <row r="33" spans="1:17" ht="15.75">
      <c r="A33" s="57"/>
      <c r="B33" s="60"/>
      <c r="C33" s="58"/>
      <c r="D33" s="58"/>
      <c r="E33" s="58"/>
      <c r="F33" s="57"/>
      <c r="G33" s="57"/>
      <c r="H33" s="57"/>
      <c r="I33" s="1"/>
      <c r="J33" s="1"/>
      <c r="K33" s="1"/>
      <c r="L33" s="1"/>
      <c r="M33" s="1"/>
      <c r="N33" s="1"/>
      <c r="O33" s="1"/>
      <c r="P33" s="1"/>
      <c r="Q33" s="1"/>
    </row>
    <row r="34" spans="1:17" ht="15.75">
      <c r="A34" s="57"/>
      <c r="B34" s="57"/>
      <c r="C34" s="58"/>
      <c r="D34" s="58"/>
      <c r="E34" s="58"/>
      <c r="F34" s="57"/>
      <c r="G34" s="57"/>
      <c r="H34" s="57"/>
      <c r="I34" s="1"/>
      <c r="J34" s="1"/>
      <c r="K34" s="1"/>
      <c r="L34" s="1"/>
      <c r="M34" s="1"/>
      <c r="N34" s="1"/>
      <c r="O34" s="1"/>
      <c r="P34" s="1"/>
      <c r="Q34" s="1"/>
    </row>
    <row r="35" spans="1:17" ht="15.75">
      <c r="A35" s="57"/>
      <c r="B35" s="57"/>
      <c r="C35" s="58"/>
      <c r="D35" s="58"/>
      <c r="E35" s="58"/>
      <c r="F35" s="57"/>
      <c r="G35" s="57"/>
      <c r="H35" s="57"/>
      <c r="I35" s="1"/>
      <c r="J35" s="1"/>
      <c r="K35" s="1"/>
      <c r="L35" s="1"/>
      <c r="M35" s="1"/>
      <c r="N35" s="1"/>
      <c r="O35" s="1"/>
      <c r="P35" s="1"/>
      <c r="Q35" s="1"/>
    </row>
    <row r="36" spans="1:17" ht="15.75">
      <c r="A36" s="57"/>
      <c r="B36" s="60"/>
      <c r="C36" s="58"/>
      <c r="D36" s="58"/>
      <c r="E36" s="58"/>
      <c r="F36" s="57"/>
      <c r="G36" s="57"/>
      <c r="H36" s="57"/>
      <c r="I36" s="1"/>
      <c r="J36" s="1"/>
      <c r="K36" s="1"/>
      <c r="L36" s="1"/>
      <c r="M36" s="1"/>
      <c r="N36" s="1"/>
      <c r="O36" s="1"/>
      <c r="P36" s="1"/>
      <c r="Q36" s="1"/>
    </row>
    <row r="37" spans="1:17" ht="15.75">
      <c r="A37" s="57"/>
      <c r="B37" s="57"/>
      <c r="C37" s="58"/>
      <c r="D37" s="58"/>
      <c r="E37" s="58"/>
      <c r="F37" s="57"/>
      <c r="G37" s="57"/>
      <c r="H37" s="57"/>
      <c r="I37" s="1"/>
      <c r="J37" s="1"/>
      <c r="K37" s="1"/>
      <c r="L37" s="1"/>
      <c r="M37" s="1"/>
      <c r="N37" s="1"/>
      <c r="O37" s="1"/>
      <c r="P37" s="1"/>
      <c r="Q37" s="1"/>
    </row>
    <row r="38" spans="1:17" ht="15.75">
      <c r="A38" s="57"/>
      <c r="B38" s="57"/>
      <c r="C38" s="58"/>
      <c r="D38" s="58"/>
      <c r="E38" s="58"/>
      <c r="F38" s="57"/>
      <c r="G38" s="57"/>
      <c r="H38" s="57"/>
      <c r="I38" s="1"/>
      <c r="J38" s="1"/>
      <c r="K38" s="1"/>
      <c r="L38" s="1"/>
      <c r="M38" s="1"/>
      <c r="N38" s="1"/>
      <c r="O38" s="1"/>
      <c r="P38" s="1"/>
      <c r="Q38" s="1"/>
    </row>
    <row r="39" spans="1:17" ht="15.75">
      <c r="A39" s="57"/>
      <c r="B39" s="60"/>
      <c r="C39" s="58"/>
      <c r="D39" s="58"/>
      <c r="E39" s="58"/>
      <c r="F39" s="57"/>
      <c r="G39" s="57"/>
      <c r="H39" s="57"/>
      <c r="I39" s="1"/>
      <c r="J39" s="1"/>
      <c r="K39" s="1"/>
      <c r="L39" s="1"/>
      <c r="M39" s="1"/>
      <c r="N39" s="1"/>
      <c r="O39" s="1"/>
      <c r="P39" s="1"/>
      <c r="Q39" s="1"/>
    </row>
    <row r="40" spans="1:17" ht="15.75">
      <c r="A40" s="57"/>
      <c r="B40" s="57"/>
      <c r="C40" s="58"/>
      <c r="D40" s="58"/>
      <c r="E40" s="58"/>
      <c r="F40" s="57"/>
      <c r="G40" s="57"/>
      <c r="H40" s="57"/>
      <c r="I40" s="1"/>
      <c r="J40" s="1"/>
      <c r="K40" s="1"/>
      <c r="L40" s="1"/>
      <c r="M40" s="1"/>
      <c r="N40" s="1"/>
      <c r="O40" s="1"/>
      <c r="P40" s="1"/>
      <c r="Q40" s="1"/>
    </row>
    <row r="41" spans="1:17" ht="15.75">
      <c r="A41" s="57"/>
      <c r="B41" s="57"/>
      <c r="C41" s="58"/>
      <c r="D41" s="58"/>
      <c r="E41" s="58"/>
      <c r="F41" s="57"/>
      <c r="G41" s="57"/>
      <c r="H41" s="57"/>
      <c r="I41" s="1"/>
      <c r="J41" s="1"/>
      <c r="K41" s="1"/>
      <c r="L41" s="1"/>
      <c r="M41" s="1"/>
      <c r="N41" s="1"/>
      <c r="O41" s="1"/>
      <c r="P41" s="1"/>
      <c r="Q41" s="1"/>
    </row>
    <row r="42" spans="1:17" ht="15.75">
      <c r="A42" s="57"/>
      <c r="B42" s="60"/>
      <c r="C42" s="58"/>
      <c r="D42" s="58"/>
      <c r="E42" s="58"/>
      <c r="F42" s="57"/>
      <c r="G42" s="57"/>
      <c r="H42" s="57"/>
      <c r="I42" s="1"/>
      <c r="J42" s="1"/>
      <c r="K42" s="1"/>
      <c r="L42" s="1"/>
      <c r="M42" s="1"/>
      <c r="N42" s="1"/>
      <c r="O42" s="1"/>
      <c r="P42" s="1"/>
      <c r="Q42" s="1"/>
    </row>
    <row r="43" spans="1:17" ht="15.75">
      <c r="A43" s="57"/>
      <c r="B43" s="57"/>
      <c r="C43" s="58"/>
      <c r="D43" s="58"/>
      <c r="E43" s="58"/>
      <c r="F43" s="57"/>
      <c r="G43" s="57"/>
      <c r="H43" s="57"/>
      <c r="I43" s="1"/>
      <c r="J43" s="1"/>
      <c r="K43" s="1"/>
      <c r="L43" s="1"/>
      <c r="M43" s="1"/>
      <c r="N43" s="1"/>
      <c r="O43" s="1"/>
      <c r="P43" s="1"/>
      <c r="Q43" s="1"/>
    </row>
    <row r="44" spans="1:17" ht="15.75">
      <c r="A44" s="57"/>
      <c r="B44" s="57"/>
      <c r="C44" s="58"/>
      <c r="D44" s="58"/>
      <c r="E44" s="58"/>
      <c r="F44" s="57"/>
      <c r="G44" s="57"/>
      <c r="H44" s="57"/>
      <c r="I44" s="1"/>
      <c r="J44" s="1"/>
      <c r="K44" s="1"/>
      <c r="L44" s="1"/>
      <c r="M44" s="1"/>
      <c r="N44" s="1"/>
      <c r="O44" s="1"/>
      <c r="P44" s="1"/>
      <c r="Q44" s="1"/>
    </row>
    <row r="45" spans="1:17" ht="15.75">
      <c r="A45" s="57"/>
      <c r="B45" s="60"/>
      <c r="C45" s="58"/>
      <c r="D45" s="58"/>
      <c r="E45" s="58"/>
      <c r="F45" s="57"/>
      <c r="G45" s="57"/>
      <c r="H45" s="57"/>
      <c r="I45" s="1"/>
      <c r="J45" s="1"/>
      <c r="K45" s="1"/>
      <c r="L45" s="1"/>
      <c r="M45" s="1"/>
      <c r="N45" s="1"/>
      <c r="O45" s="1"/>
      <c r="P45" s="1"/>
      <c r="Q45" s="1"/>
    </row>
    <row r="46" spans="1:17" ht="15.75">
      <c r="A46" s="36"/>
      <c r="B46" s="36"/>
      <c r="C46" s="37"/>
      <c r="D46" s="37"/>
      <c r="E46" s="37"/>
      <c r="F46" s="36"/>
      <c r="G46" s="36"/>
      <c r="H46" s="57"/>
      <c r="I46" s="1"/>
      <c r="J46" s="1"/>
      <c r="K46" s="1"/>
      <c r="L46" s="1"/>
      <c r="M46" s="1"/>
      <c r="N46" s="1"/>
      <c r="O46" s="1"/>
      <c r="P46" s="1"/>
      <c r="Q46" s="1"/>
    </row>
    <row r="47" spans="1:17" ht="15.75">
      <c r="A47" s="61"/>
      <c r="B47" s="61"/>
      <c r="C47" s="61"/>
      <c r="D47" s="61"/>
      <c r="E47" s="61"/>
      <c r="F47" s="61"/>
      <c r="G47" s="61"/>
      <c r="H47" s="57"/>
      <c r="I47" s="1"/>
      <c r="J47" s="1"/>
      <c r="K47" s="1"/>
      <c r="L47" s="1"/>
      <c r="M47" s="1"/>
      <c r="N47" s="1"/>
      <c r="O47" s="1"/>
      <c r="P47" s="1"/>
      <c r="Q47" s="1"/>
    </row>
    <row r="48" spans="1:17" ht="15.75">
      <c r="A48" s="57"/>
      <c r="B48" s="57"/>
      <c r="C48" s="58"/>
      <c r="D48" s="58"/>
      <c r="E48" s="58"/>
      <c r="F48" s="57"/>
      <c r="G48" s="57"/>
      <c r="H48" s="57"/>
      <c r="I48" s="1"/>
      <c r="J48" s="1"/>
      <c r="K48" s="1"/>
      <c r="L48" s="1"/>
      <c r="M48" s="1"/>
      <c r="N48" s="1"/>
      <c r="O48" s="1"/>
      <c r="P48" s="1"/>
      <c r="Q48" s="1"/>
    </row>
    <row r="49" spans="1:17" ht="15.75">
      <c r="A49" s="57"/>
      <c r="B49" s="57"/>
      <c r="C49" s="58"/>
      <c r="D49" s="58"/>
      <c r="E49" s="58"/>
      <c r="F49" s="57"/>
      <c r="G49" s="57"/>
      <c r="H49" s="57"/>
      <c r="I49" s="1"/>
      <c r="J49" s="1"/>
      <c r="K49" s="1"/>
      <c r="L49" s="1"/>
      <c r="M49" s="1"/>
      <c r="N49" s="1"/>
      <c r="O49" s="1"/>
      <c r="P49" s="1"/>
      <c r="Q49" s="1"/>
    </row>
    <row r="50" spans="1:17" ht="15.75">
      <c r="A50" s="57"/>
      <c r="B50" s="57"/>
      <c r="C50" s="58"/>
      <c r="D50" s="58"/>
      <c r="E50" s="58"/>
      <c r="F50" s="57"/>
      <c r="G50" s="57"/>
      <c r="H50" s="57"/>
      <c r="I50" s="1"/>
      <c r="J50" s="1"/>
      <c r="K50" s="1"/>
      <c r="L50" s="1"/>
      <c r="M50" s="1"/>
      <c r="N50" s="1"/>
      <c r="O50" s="1"/>
      <c r="P50" s="1"/>
      <c r="Q50" s="1"/>
    </row>
    <row r="51" spans="1:17" ht="15.75">
      <c r="A51" s="57"/>
      <c r="B51" s="57"/>
      <c r="C51" s="58"/>
      <c r="D51" s="58"/>
      <c r="E51" s="58"/>
      <c r="F51" s="57"/>
      <c r="G51" s="57"/>
      <c r="H51" s="57"/>
      <c r="I51" s="1"/>
      <c r="J51" s="1"/>
      <c r="K51" s="1"/>
      <c r="L51" s="1"/>
      <c r="M51" s="1"/>
      <c r="N51" s="1"/>
      <c r="O51" s="1"/>
      <c r="P51" s="1"/>
      <c r="Q51" s="1"/>
    </row>
    <row r="52" spans="1:17" ht="15.75">
      <c r="A52" s="61"/>
      <c r="B52" s="61"/>
      <c r="C52" s="61"/>
      <c r="D52" s="61"/>
      <c r="E52" s="61"/>
      <c r="F52" s="57"/>
      <c r="G52" s="57"/>
      <c r="H52" s="57"/>
      <c r="I52" s="1"/>
      <c r="J52" s="1"/>
      <c r="K52" s="1"/>
      <c r="L52" s="1"/>
      <c r="M52" s="1"/>
      <c r="N52" s="1"/>
      <c r="O52" s="1"/>
      <c r="P52" s="1"/>
      <c r="Q52" s="1"/>
    </row>
    <row r="53" spans="1:17" ht="15.75">
      <c r="A53" s="57"/>
      <c r="B53" s="57"/>
      <c r="C53" s="58"/>
      <c r="D53" s="58"/>
      <c r="E53" s="58"/>
      <c r="F53" s="57"/>
      <c r="G53" s="57"/>
      <c r="H53" s="57"/>
      <c r="I53" s="1"/>
      <c r="J53" s="1"/>
      <c r="K53" s="1"/>
      <c r="L53" s="1"/>
      <c r="M53" s="1"/>
      <c r="N53" s="1"/>
      <c r="O53" s="1"/>
      <c r="P53" s="1"/>
      <c r="Q53" s="1"/>
    </row>
    <row r="54" spans="1:17" ht="15.75">
      <c r="A54" s="57"/>
      <c r="B54" s="57"/>
      <c r="C54" s="58"/>
      <c r="D54" s="58"/>
      <c r="E54" s="58"/>
      <c r="F54" s="57"/>
      <c r="G54" s="57"/>
      <c r="H54" s="57"/>
      <c r="I54" s="1"/>
      <c r="J54" s="1"/>
      <c r="K54" s="1"/>
      <c r="L54" s="1"/>
      <c r="M54" s="1"/>
      <c r="N54" s="1"/>
      <c r="O54" s="1"/>
      <c r="P54" s="1"/>
      <c r="Q54" s="1"/>
    </row>
    <row r="55" spans="1:17" ht="15.75">
      <c r="A55" s="57"/>
      <c r="B55" s="57"/>
      <c r="C55" s="58"/>
      <c r="D55" s="58"/>
      <c r="E55" s="58"/>
      <c r="F55" s="57"/>
      <c r="G55" s="57"/>
      <c r="H55" s="57"/>
      <c r="I55" s="1"/>
      <c r="J55" s="1"/>
      <c r="K55" s="1"/>
      <c r="L55" s="1"/>
      <c r="M55" s="1"/>
      <c r="N55" s="1"/>
      <c r="O55" s="1"/>
      <c r="P55" s="1"/>
      <c r="Q55" s="1"/>
    </row>
    <row r="56" spans="1:17" ht="15.75">
      <c r="A56" s="61"/>
      <c r="B56" s="61"/>
      <c r="C56" s="61"/>
      <c r="D56" s="61"/>
      <c r="E56" s="61"/>
      <c r="F56" s="57"/>
      <c r="G56" s="57"/>
      <c r="H56" s="57"/>
      <c r="I56" s="1"/>
      <c r="J56" s="1"/>
      <c r="K56" s="1"/>
      <c r="L56" s="1"/>
      <c r="M56" s="1"/>
      <c r="N56" s="1"/>
      <c r="O56" s="1"/>
      <c r="P56" s="1"/>
      <c r="Q56" s="1"/>
    </row>
    <row r="57" spans="1:17" ht="15.75">
      <c r="A57" s="57"/>
      <c r="B57" s="57"/>
      <c r="C57" s="58"/>
      <c r="D57" s="58"/>
      <c r="E57" s="58"/>
      <c r="F57" s="57"/>
      <c r="G57" s="57"/>
      <c r="H57" s="57"/>
      <c r="I57" s="1"/>
      <c r="J57" s="1"/>
      <c r="K57" s="1"/>
      <c r="L57" s="1"/>
      <c r="M57" s="1"/>
      <c r="N57" s="1"/>
      <c r="O57" s="1"/>
      <c r="P57" s="1"/>
      <c r="Q57" s="1"/>
    </row>
    <row r="58" spans="1:17" ht="15.75">
      <c r="A58" s="57"/>
      <c r="B58" s="57"/>
      <c r="C58" s="58"/>
      <c r="D58" s="58"/>
      <c r="E58" s="58"/>
      <c r="F58" s="57"/>
      <c r="G58" s="57"/>
      <c r="H58" s="57"/>
      <c r="I58" s="1"/>
      <c r="J58" s="1"/>
      <c r="K58" s="1"/>
      <c r="L58" s="1"/>
      <c r="M58" s="1"/>
      <c r="N58" s="1"/>
      <c r="O58" s="1"/>
      <c r="P58" s="1"/>
      <c r="Q58" s="1"/>
    </row>
    <row r="59" spans="1:17" ht="15.75">
      <c r="A59" s="61"/>
      <c r="B59" s="61"/>
      <c r="C59" s="61"/>
      <c r="D59" s="61"/>
      <c r="E59" s="61"/>
      <c r="F59" s="57"/>
      <c r="G59" s="57"/>
      <c r="H59" s="57"/>
      <c r="I59" s="1"/>
      <c r="J59" s="1"/>
      <c r="K59" s="1"/>
      <c r="L59" s="1"/>
      <c r="M59" s="1"/>
      <c r="N59" s="1"/>
      <c r="O59" s="1"/>
      <c r="P59" s="1"/>
      <c r="Q59" s="1"/>
    </row>
    <row r="60" spans="1:17" ht="15.75">
      <c r="A60" s="57"/>
      <c r="B60" s="60"/>
      <c r="C60" s="58"/>
      <c r="D60" s="58"/>
      <c r="E60" s="58"/>
      <c r="F60" s="57"/>
      <c r="G60" s="57"/>
      <c r="H60" s="57"/>
      <c r="I60" s="1"/>
      <c r="J60" s="1"/>
      <c r="K60" s="1"/>
      <c r="L60" s="1"/>
      <c r="M60" s="1"/>
      <c r="N60" s="1"/>
      <c r="O60" s="1"/>
      <c r="P60" s="1"/>
      <c r="Q60" s="1"/>
    </row>
    <row r="61" spans="1:17" ht="15.75">
      <c r="A61" s="57"/>
      <c r="B61" s="57"/>
      <c r="C61" s="58"/>
      <c r="D61" s="58"/>
      <c r="E61" s="58"/>
      <c r="F61" s="57"/>
      <c r="G61" s="57"/>
      <c r="H61" s="57"/>
      <c r="I61" s="1"/>
      <c r="J61" s="1"/>
      <c r="K61" s="1"/>
      <c r="L61" s="1"/>
      <c r="M61" s="1"/>
      <c r="N61" s="1"/>
      <c r="O61" s="1"/>
      <c r="P61" s="1"/>
      <c r="Q61" s="1"/>
    </row>
    <row r="62" spans="1:17" ht="15.75">
      <c r="A62" s="57"/>
      <c r="B62" s="57"/>
      <c r="C62" s="58"/>
      <c r="D62" s="58"/>
      <c r="E62" s="58"/>
      <c r="F62" s="57"/>
      <c r="G62" s="57"/>
      <c r="H62" s="57"/>
      <c r="I62" s="1"/>
      <c r="J62" s="1"/>
      <c r="K62" s="1"/>
      <c r="L62" s="1"/>
      <c r="M62" s="1"/>
      <c r="N62" s="1"/>
      <c r="O62" s="1"/>
      <c r="P62" s="1"/>
      <c r="Q62" s="1"/>
    </row>
    <row r="63" spans="1:17" ht="15.75">
      <c r="A63" s="61"/>
      <c r="B63" s="61"/>
      <c r="C63" s="61"/>
      <c r="D63" s="61"/>
      <c r="E63" s="61"/>
      <c r="F63" s="57"/>
      <c r="G63" s="57"/>
      <c r="H63" s="57"/>
      <c r="I63" s="1"/>
      <c r="J63" s="1"/>
      <c r="K63" s="1"/>
      <c r="L63" s="1"/>
      <c r="M63" s="1"/>
      <c r="N63" s="1"/>
      <c r="O63" s="1"/>
      <c r="P63" s="1"/>
      <c r="Q63" s="1"/>
    </row>
    <row r="64" spans="1:17" ht="15.75">
      <c r="A64" s="57"/>
      <c r="B64" s="57"/>
      <c r="C64" s="58"/>
      <c r="D64" s="58"/>
      <c r="E64" s="58"/>
      <c r="F64" s="57"/>
      <c r="G64" s="57"/>
      <c r="H64" s="57"/>
      <c r="I64" s="1"/>
      <c r="J64" s="1"/>
      <c r="K64" s="1"/>
      <c r="L64" s="1"/>
      <c r="M64" s="1"/>
      <c r="N64" s="1"/>
      <c r="O64" s="1"/>
      <c r="P64" s="1"/>
      <c r="Q64" s="1"/>
    </row>
    <row r="65" spans="1:17" ht="15.75">
      <c r="A65" s="57"/>
      <c r="B65" s="57"/>
      <c r="C65" s="58"/>
      <c r="D65" s="58"/>
      <c r="E65" s="58"/>
      <c r="F65" s="57"/>
      <c r="G65" s="57"/>
      <c r="H65" s="57"/>
      <c r="I65" s="1"/>
      <c r="J65" s="1"/>
      <c r="K65" s="1"/>
      <c r="L65" s="1"/>
      <c r="M65" s="1"/>
      <c r="N65" s="1"/>
      <c r="O65" s="1"/>
      <c r="P65" s="1"/>
      <c r="Q65" s="1"/>
    </row>
    <row r="66" spans="1:17" ht="15.75">
      <c r="A66" s="61"/>
      <c r="B66" s="61"/>
      <c r="C66" s="61"/>
      <c r="D66" s="61"/>
      <c r="E66" s="61"/>
      <c r="F66" s="57"/>
      <c r="G66" s="57"/>
      <c r="H66" s="57"/>
      <c r="I66" s="1"/>
      <c r="J66" s="1"/>
      <c r="K66" s="1"/>
      <c r="L66" s="1"/>
      <c r="M66" s="1"/>
      <c r="N66" s="1"/>
      <c r="O66" s="1"/>
      <c r="P66" s="1"/>
      <c r="Q66" s="1"/>
    </row>
    <row r="67" spans="1:17" ht="15.75">
      <c r="A67" s="57"/>
      <c r="B67" s="57"/>
      <c r="C67" s="58"/>
      <c r="D67" s="58"/>
      <c r="E67" s="58"/>
      <c r="F67" s="57"/>
      <c r="G67" s="57"/>
      <c r="H67" s="57"/>
      <c r="I67" s="1"/>
      <c r="J67" s="1"/>
      <c r="K67" s="1"/>
      <c r="L67" s="1"/>
      <c r="M67" s="1"/>
      <c r="N67" s="1"/>
      <c r="O67" s="1"/>
      <c r="P67" s="1"/>
      <c r="Q67" s="1"/>
    </row>
    <row r="68" spans="1:17" ht="15.75">
      <c r="A68" s="61"/>
      <c r="B68" s="61"/>
      <c r="C68" s="61"/>
      <c r="D68" s="61"/>
      <c r="E68" s="61"/>
      <c r="F68" s="57"/>
      <c r="G68" s="57"/>
      <c r="H68" s="57"/>
      <c r="I68" s="1"/>
      <c r="J68" s="1"/>
      <c r="K68" s="1"/>
      <c r="L68" s="1"/>
      <c r="M68" s="1"/>
      <c r="N68" s="1"/>
      <c r="O68" s="1"/>
      <c r="P68" s="1"/>
      <c r="Q68" s="1"/>
    </row>
    <row r="69" spans="1:17" ht="15.75">
      <c r="A69" s="57"/>
      <c r="B69" s="62"/>
      <c r="C69" s="63"/>
      <c r="D69" s="63"/>
      <c r="E69" s="63"/>
      <c r="F69" s="57"/>
      <c r="G69" s="57"/>
      <c r="H69" s="57"/>
      <c r="I69" s="1"/>
      <c r="J69" s="1"/>
      <c r="K69" s="1"/>
      <c r="L69" s="1"/>
      <c r="M69" s="1"/>
      <c r="N69" s="1"/>
      <c r="O69" s="1"/>
      <c r="P69" s="1"/>
      <c r="Q69" s="1"/>
    </row>
    <row r="70" spans="1:17" ht="15.75">
      <c r="A70" s="57"/>
      <c r="B70" s="57"/>
      <c r="C70" s="57"/>
      <c r="D70" s="57"/>
      <c r="E70" s="57"/>
      <c r="F70" s="57"/>
      <c r="G70" s="57"/>
      <c r="H70" s="57"/>
      <c r="I70" s="1"/>
      <c r="J70" s="1"/>
      <c r="K70" s="1"/>
      <c r="L70" s="1"/>
      <c r="M70" s="1"/>
      <c r="N70" s="1"/>
      <c r="O70" s="1"/>
      <c r="P70" s="1"/>
      <c r="Q70" s="1"/>
    </row>
    <row r="71" spans="1:17" ht="15.75">
      <c r="A71" s="57"/>
      <c r="B71" s="57"/>
      <c r="C71" s="57"/>
      <c r="D71" s="57"/>
      <c r="E71" s="57"/>
      <c r="F71" s="57"/>
      <c r="G71" s="57"/>
      <c r="H71" s="57"/>
      <c r="I71" s="1"/>
      <c r="J71" s="1"/>
      <c r="K71" s="1"/>
      <c r="L71" s="1"/>
      <c r="M71" s="1"/>
      <c r="N71" s="1"/>
      <c r="O71" s="1"/>
      <c r="P71" s="1"/>
      <c r="Q71" s="1"/>
    </row>
    <row r="72" spans="1:17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</sheetData>
  <sheetProtection/>
  <mergeCells count="5">
    <mergeCell ref="G1:K1"/>
    <mergeCell ref="A4:K4"/>
    <mergeCell ref="A5:K5"/>
    <mergeCell ref="A7:K7"/>
    <mergeCell ref="A6:K6"/>
  </mergeCells>
  <printOptions/>
  <pageMargins left="0.26" right="0.28" top="1" bottom="1" header="0.5" footer="0.5"/>
  <pageSetup horizontalDpi="300" verticalDpi="3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00390625" style="38" customWidth="1"/>
    <col min="2" max="2" width="43.375" style="38" customWidth="1"/>
    <col min="3" max="6" width="11.75390625" style="38" customWidth="1"/>
    <col min="7" max="16384" width="9.125" style="38" customWidth="1"/>
  </cols>
  <sheetData>
    <row r="1" spans="1:7" ht="15.75">
      <c r="A1" s="1"/>
      <c r="B1" s="314" t="s">
        <v>939</v>
      </c>
      <c r="C1" s="314"/>
      <c r="D1" s="314"/>
      <c r="E1" s="314"/>
      <c r="F1" s="314"/>
      <c r="G1" s="16"/>
    </row>
    <row r="2" spans="1:7" ht="15.75">
      <c r="A2" s="1"/>
      <c r="B2" s="12"/>
      <c r="C2" s="12"/>
      <c r="D2" s="12"/>
      <c r="E2" s="12"/>
      <c r="F2" s="12"/>
      <c r="G2" s="16"/>
    </row>
    <row r="3" spans="1:6" ht="15.75">
      <c r="A3" s="315" t="s">
        <v>78</v>
      </c>
      <c r="B3" s="315"/>
      <c r="C3" s="315"/>
      <c r="D3" s="315"/>
      <c r="E3" s="315"/>
      <c r="F3" s="315"/>
    </row>
    <row r="4" spans="1:6" ht="15.75">
      <c r="A4" s="315" t="s">
        <v>899</v>
      </c>
      <c r="B4" s="315"/>
      <c r="C4" s="315"/>
      <c r="D4" s="315"/>
      <c r="E4" s="315"/>
      <c r="F4" s="315"/>
    </row>
    <row r="5" spans="1:6" ht="15.75">
      <c r="A5" s="315" t="s">
        <v>79</v>
      </c>
      <c r="B5" s="315"/>
      <c r="C5" s="315"/>
      <c r="D5" s="315"/>
      <c r="E5" s="315"/>
      <c r="F5" s="315"/>
    </row>
    <row r="6" spans="1:6" ht="15.75">
      <c r="A6" s="315" t="s">
        <v>294</v>
      </c>
      <c r="B6" s="315"/>
      <c r="C6" s="315"/>
      <c r="D6" s="315"/>
      <c r="E6" s="315"/>
      <c r="F6" s="315"/>
    </row>
    <row r="7" spans="1:6" ht="19.5" customHeight="1">
      <c r="A7" s="1"/>
      <c r="B7" s="1"/>
      <c r="C7" s="1"/>
      <c r="D7" s="1"/>
      <c r="E7" s="95"/>
      <c r="F7" s="2" t="s">
        <v>33</v>
      </c>
    </row>
    <row r="8" spans="1:6" ht="15.75">
      <c r="A8" s="3"/>
      <c r="B8" s="3" t="s">
        <v>0</v>
      </c>
      <c r="C8" s="3" t="s">
        <v>21</v>
      </c>
      <c r="D8" s="3" t="s">
        <v>34</v>
      </c>
      <c r="E8" s="3" t="s">
        <v>20</v>
      </c>
      <c r="F8" s="21" t="s">
        <v>20</v>
      </c>
    </row>
    <row r="9" spans="1:6" ht="15.75">
      <c r="A9" s="22"/>
      <c r="B9" s="22"/>
      <c r="C9" s="22" t="s">
        <v>41</v>
      </c>
      <c r="D9" s="22" t="s">
        <v>41</v>
      </c>
      <c r="E9" s="22"/>
      <c r="F9" s="23" t="s">
        <v>35</v>
      </c>
    </row>
    <row r="10" spans="1:6" ht="15.75" customHeight="1">
      <c r="A10" s="155">
        <v>1</v>
      </c>
      <c r="B10" s="142" t="s">
        <v>17</v>
      </c>
      <c r="C10" s="149">
        <f>SUM(C11:C22)</f>
        <v>0</v>
      </c>
      <c r="D10" s="149">
        <f>SUM(D11:D22)</f>
        <v>0</v>
      </c>
      <c r="E10" s="149">
        <f>SUM(E11:E22)</f>
        <v>0</v>
      </c>
      <c r="F10" s="24"/>
    </row>
    <row r="11" spans="1:6" ht="15.75" customHeight="1" hidden="1">
      <c r="A11" s="150"/>
      <c r="B11" s="143" t="s">
        <v>118</v>
      </c>
      <c r="C11" s="151"/>
      <c r="D11" s="151"/>
      <c r="E11" s="151"/>
      <c r="F11" s="26" t="e">
        <f aca="true" t="shared" si="0" ref="F11:F41">(E11/D11)*100</f>
        <v>#DIV/0!</v>
      </c>
    </row>
    <row r="12" spans="1:6" ht="15.75" customHeight="1" hidden="1">
      <c r="A12" s="150"/>
      <c r="B12" s="143" t="s">
        <v>119</v>
      </c>
      <c r="C12" s="151"/>
      <c r="D12" s="151"/>
      <c r="E12" s="151"/>
      <c r="F12" s="26" t="e">
        <f t="shared" si="0"/>
        <v>#DIV/0!</v>
      </c>
    </row>
    <row r="13" spans="1:6" ht="15.75" customHeight="1" hidden="1">
      <c r="A13" s="150"/>
      <c r="B13" s="143" t="s">
        <v>120</v>
      </c>
      <c r="C13" s="151"/>
      <c r="D13" s="151"/>
      <c r="E13" s="151"/>
      <c r="F13" s="26" t="e">
        <f t="shared" si="0"/>
        <v>#DIV/0!</v>
      </c>
    </row>
    <row r="14" spans="1:6" ht="15.75" customHeight="1" hidden="1">
      <c r="A14" s="150"/>
      <c r="B14" s="143" t="s">
        <v>121</v>
      </c>
      <c r="C14" s="151"/>
      <c r="D14" s="151"/>
      <c r="E14" s="151"/>
      <c r="F14" s="26" t="e">
        <f t="shared" si="0"/>
        <v>#DIV/0!</v>
      </c>
    </row>
    <row r="15" spans="1:6" ht="15.75" customHeight="1" hidden="1">
      <c r="A15" s="150"/>
      <c r="B15" s="143" t="s">
        <v>122</v>
      </c>
      <c r="C15" s="151"/>
      <c r="D15" s="151"/>
      <c r="E15" s="151"/>
      <c r="F15" s="26" t="e">
        <f t="shared" si="0"/>
        <v>#DIV/0!</v>
      </c>
    </row>
    <row r="16" spans="1:6" ht="15.75" customHeight="1" hidden="1">
      <c r="A16" s="150"/>
      <c r="B16" s="143" t="s">
        <v>91</v>
      </c>
      <c r="C16" s="151"/>
      <c r="D16" s="151"/>
      <c r="E16" s="151"/>
      <c r="F16" s="26" t="e">
        <f t="shared" si="0"/>
        <v>#DIV/0!</v>
      </c>
    </row>
    <row r="17" spans="1:6" ht="15.75" customHeight="1" hidden="1">
      <c r="A17" s="150"/>
      <c r="B17" s="143" t="s">
        <v>92</v>
      </c>
      <c r="C17" s="151"/>
      <c r="D17" s="151"/>
      <c r="E17" s="151"/>
      <c r="F17" s="26" t="e">
        <f t="shared" si="0"/>
        <v>#DIV/0!</v>
      </c>
    </row>
    <row r="18" spans="1:6" ht="15.75" customHeight="1" hidden="1">
      <c r="A18" s="152"/>
      <c r="B18" s="143" t="s">
        <v>96</v>
      </c>
      <c r="C18" s="151"/>
      <c r="D18" s="151"/>
      <c r="E18" s="151"/>
      <c r="F18" s="26" t="e">
        <f t="shared" si="0"/>
        <v>#DIV/0!</v>
      </c>
    </row>
    <row r="19" spans="1:6" ht="15.75" customHeight="1" hidden="1">
      <c r="A19" s="150"/>
      <c r="B19" s="143" t="s">
        <v>93</v>
      </c>
      <c r="C19" s="151"/>
      <c r="D19" s="151"/>
      <c r="E19" s="151"/>
      <c r="F19" s="26" t="e">
        <f t="shared" si="0"/>
        <v>#DIV/0!</v>
      </c>
    </row>
    <row r="20" spans="1:6" ht="15.75" customHeight="1" hidden="1">
      <c r="A20" s="150"/>
      <c r="B20" s="143" t="s">
        <v>123</v>
      </c>
      <c r="C20" s="151"/>
      <c r="D20" s="151"/>
      <c r="E20" s="151"/>
      <c r="F20" s="26" t="e">
        <f t="shared" si="0"/>
        <v>#DIV/0!</v>
      </c>
    </row>
    <row r="21" spans="1:6" ht="15.75" customHeight="1" hidden="1">
      <c r="A21" s="152"/>
      <c r="B21" s="143" t="s">
        <v>94</v>
      </c>
      <c r="C21" s="151"/>
      <c r="D21" s="151"/>
      <c r="E21" s="151"/>
      <c r="F21" s="26" t="e">
        <f t="shared" si="0"/>
        <v>#DIV/0!</v>
      </c>
    </row>
    <row r="22" spans="1:6" ht="15.75" customHeight="1" hidden="1">
      <c r="A22" s="153"/>
      <c r="B22" s="144" t="s">
        <v>95</v>
      </c>
      <c r="C22" s="154"/>
      <c r="D22" s="154"/>
      <c r="E22" s="154"/>
      <c r="F22" s="27" t="e">
        <f t="shared" si="0"/>
        <v>#DIV/0!</v>
      </c>
    </row>
    <row r="23" spans="1:6" ht="15.75" customHeight="1">
      <c r="A23" s="155">
        <v>2</v>
      </c>
      <c r="B23" s="145" t="s">
        <v>124</v>
      </c>
      <c r="C23" s="149">
        <f>SUM(C24:C27)</f>
        <v>0</v>
      </c>
      <c r="D23" s="149">
        <f>SUM(D24:D27)</f>
        <v>0</v>
      </c>
      <c r="E23" s="149">
        <f>SUM(E24:E27)</f>
        <v>0</v>
      </c>
      <c r="F23" s="24"/>
    </row>
    <row r="24" spans="1:6" ht="15.75" customHeight="1" hidden="1">
      <c r="A24" s="150"/>
      <c r="B24" s="143" t="s">
        <v>42</v>
      </c>
      <c r="C24" s="151"/>
      <c r="D24" s="151"/>
      <c r="E24" s="151"/>
      <c r="F24" s="26" t="e">
        <f t="shared" si="0"/>
        <v>#DIV/0!</v>
      </c>
    </row>
    <row r="25" spans="1:6" ht="15.75" customHeight="1" hidden="1">
      <c r="A25" s="150"/>
      <c r="B25" s="143" t="s">
        <v>125</v>
      </c>
      <c r="C25" s="151"/>
      <c r="D25" s="151"/>
      <c r="E25" s="151"/>
      <c r="F25" s="26" t="e">
        <f t="shared" si="0"/>
        <v>#DIV/0!</v>
      </c>
    </row>
    <row r="26" spans="1:6" ht="15.75" customHeight="1" hidden="1">
      <c r="A26" s="150"/>
      <c r="B26" s="143" t="s">
        <v>126</v>
      </c>
      <c r="C26" s="151"/>
      <c r="D26" s="151"/>
      <c r="E26" s="151"/>
      <c r="F26" s="26" t="e">
        <f t="shared" si="0"/>
        <v>#DIV/0!</v>
      </c>
    </row>
    <row r="27" spans="1:6" ht="15.75" customHeight="1" hidden="1">
      <c r="A27" s="153"/>
      <c r="B27" s="144" t="s">
        <v>127</v>
      </c>
      <c r="C27" s="154"/>
      <c r="D27" s="154"/>
      <c r="E27" s="154"/>
      <c r="F27" s="27" t="e">
        <f t="shared" si="0"/>
        <v>#DIV/0!</v>
      </c>
    </row>
    <row r="28" spans="1:6" ht="15.75" customHeight="1">
      <c r="A28" s="155">
        <v>3</v>
      </c>
      <c r="B28" s="146" t="s">
        <v>3</v>
      </c>
      <c r="C28" s="149">
        <f>SUM(C29:C67)</f>
        <v>1359</v>
      </c>
      <c r="D28" s="149">
        <f>SUM(D29:D67)</f>
        <v>1794</v>
      </c>
      <c r="E28" s="149">
        <f>SUM(E29:E67)</f>
        <v>1794</v>
      </c>
      <c r="F28" s="24">
        <f t="shared" si="0"/>
        <v>100</v>
      </c>
    </row>
    <row r="29" spans="1:6" ht="15.75" customHeight="1" hidden="1">
      <c r="A29" s="152"/>
      <c r="B29" s="143" t="s">
        <v>51</v>
      </c>
      <c r="C29" s="151"/>
      <c r="D29" s="151"/>
      <c r="E29" s="151"/>
      <c r="F29" s="26" t="e">
        <f t="shared" si="0"/>
        <v>#DIV/0!</v>
      </c>
    </row>
    <row r="30" spans="1:6" ht="15.75" customHeight="1" hidden="1">
      <c r="A30" s="150"/>
      <c r="B30" s="143" t="s">
        <v>49</v>
      </c>
      <c r="C30" s="151"/>
      <c r="D30" s="151"/>
      <c r="E30" s="151"/>
      <c r="F30" s="26" t="e">
        <f t="shared" si="0"/>
        <v>#DIV/0!</v>
      </c>
    </row>
    <row r="31" spans="1:6" ht="15.75" customHeight="1" hidden="1">
      <c r="A31" s="150"/>
      <c r="B31" s="143" t="s">
        <v>50</v>
      </c>
      <c r="C31" s="151"/>
      <c r="D31" s="151"/>
      <c r="E31" s="151"/>
      <c r="F31" s="26" t="e">
        <f t="shared" si="0"/>
        <v>#DIV/0!</v>
      </c>
    </row>
    <row r="32" spans="1:6" ht="15.75" customHeight="1" hidden="1">
      <c r="A32" s="150"/>
      <c r="B32" s="143" t="s">
        <v>142</v>
      </c>
      <c r="C32" s="151"/>
      <c r="D32" s="151"/>
      <c r="E32" s="151"/>
      <c r="F32" s="26" t="e">
        <f t="shared" si="0"/>
        <v>#DIV/0!</v>
      </c>
    </row>
    <row r="33" spans="1:6" ht="15.75" customHeight="1" hidden="1">
      <c r="A33" s="150"/>
      <c r="B33" s="143" t="s">
        <v>128</v>
      </c>
      <c r="C33" s="151"/>
      <c r="D33" s="151"/>
      <c r="E33" s="151"/>
      <c r="F33" s="26" t="e">
        <f t="shared" si="0"/>
        <v>#DIV/0!</v>
      </c>
    </row>
    <row r="34" spans="1:6" ht="15.75" customHeight="1" hidden="1">
      <c r="A34" s="150"/>
      <c r="B34" s="143" t="s">
        <v>129</v>
      </c>
      <c r="C34" s="151"/>
      <c r="D34" s="151"/>
      <c r="E34" s="151"/>
      <c r="F34" s="26" t="e">
        <f t="shared" si="0"/>
        <v>#DIV/0!</v>
      </c>
    </row>
    <row r="35" spans="1:6" ht="15.75" customHeight="1" hidden="1">
      <c r="A35" s="150"/>
      <c r="B35" s="143" t="s">
        <v>130</v>
      </c>
      <c r="C35" s="151"/>
      <c r="D35" s="151"/>
      <c r="E35" s="151"/>
      <c r="F35" s="26" t="e">
        <f t="shared" si="0"/>
        <v>#DIV/0!</v>
      </c>
    </row>
    <row r="36" spans="1:6" ht="15.75" customHeight="1">
      <c r="A36" s="150"/>
      <c r="B36" s="143" t="s">
        <v>52</v>
      </c>
      <c r="C36" s="151">
        <v>900</v>
      </c>
      <c r="D36" s="151">
        <v>1251</v>
      </c>
      <c r="E36" s="151">
        <v>1251</v>
      </c>
      <c r="F36" s="26">
        <f t="shared" si="0"/>
        <v>100</v>
      </c>
    </row>
    <row r="37" spans="1:6" ht="15.75" customHeight="1" hidden="1">
      <c r="A37" s="150"/>
      <c r="B37" s="143" t="s">
        <v>131</v>
      </c>
      <c r="C37" s="151"/>
      <c r="D37" s="151"/>
      <c r="E37" s="151"/>
      <c r="F37" s="26" t="e">
        <f t="shared" si="0"/>
        <v>#DIV/0!</v>
      </c>
    </row>
    <row r="38" spans="1:6" ht="15.75" customHeight="1" hidden="1">
      <c r="A38" s="150"/>
      <c r="B38" s="143" t="s">
        <v>145</v>
      </c>
      <c r="C38" s="151"/>
      <c r="D38" s="151"/>
      <c r="E38" s="151"/>
      <c r="F38" s="26" t="e">
        <f t="shared" si="0"/>
        <v>#DIV/0!</v>
      </c>
    </row>
    <row r="39" spans="1:6" ht="15.75" customHeight="1" hidden="1">
      <c r="A39" s="150"/>
      <c r="B39" s="143" t="s">
        <v>53</v>
      </c>
      <c r="C39" s="151"/>
      <c r="D39" s="151"/>
      <c r="E39" s="151"/>
      <c r="F39" s="26" t="e">
        <f t="shared" si="0"/>
        <v>#DIV/0!</v>
      </c>
    </row>
    <row r="40" spans="1:6" ht="15.75" customHeight="1" hidden="1">
      <c r="A40" s="150"/>
      <c r="B40" s="143" t="s">
        <v>144</v>
      </c>
      <c r="C40" s="151"/>
      <c r="D40" s="151"/>
      <c r="E40" s="151"/>
      <c r="F40" s="26" t="e">
        <f t="shared" si="0"/>
        <v>#DIV/0!</v>
      </c>
    </row>
    <row r="41" spans="1:6" ht="15.75" customHeight="1" hidden="1">
      <c r="A41" s="150"/>
      <c r="B41" s="143" t="s">
        <v>54</v>
      </c>
      <c r="C41" s="151"/>
      <c r="D41" s="151"/>
      <c r="E41" s="151"/>
      <c r="F41" s="26" t="e">
        <f t="shared" si="0"/>
        <v>#DIV/0!</v>
      </c>
    </row>
    <row r="42" spans="1:6" ht="15.75" customHeight="1" hidden="1">
      <c r="A42" s="150"/>
      <c r="B42" s="143" t="s">
        <v>132</v>
      </c>
      <c r="C42" s="151"/>
      <c r="D42" s="151"/>
      <c r="E42" s="151"/>
      <c r="F42" s="26" t="e">
        <f aca="true" t="shared" si="1" ref="F42:F70">(E42/D42)*100</f>
        <v>#DIV/0!</v>
      </c>
    </row>
    <row r="43" spans="1:6" ht="15.75" customHeight="1" hidden="1">
      <c r="A43" s="150"/>
      <c r="B43" s="143" t="s">
        <v>133</v>
      </c>
      <c r="C43" s="151"/>
      <c r="D43" s="151"/>
      <c r="E43" s="151"/>
      <c r="F43" s="26" t="e">
        <f t="shared" si="1"/>
        <v>#DIV/0!</v>
      </c>
    </row>
    <row r="44" spans="1:6" ht="15.75" customHeight="1" hidden="1">
      <c r="A44" s="150"/>
      <c r="B44" s="143" t="s">
        <v>134</v>
      </c>
      <c r="C44" s="151"/>
      <c r="D44" s="151"/>
      <c r="E44" s="151"/>
      <c r="F44" s="26" t="e">
        <f t="shared" si="1"/>
        <v>#DIV/0!</v>
      </c>
    </row>
    <row r="45" spans="1:6" ht="15.75" customHeight="1" hidden="1">
      <c r="A45" s="150"/>
      <c r="B45" s="143" t="s">
        <v>55</v>
      </c>
      <c r="C45" s="151"/>
      <c r="D45" s="151"/>
      <c r="E45" s="151"/>
      <c r="F45" s="26" t="e">
        <f t="shared" si="1"/>
        <v>#DIV/0!</v>
      </c>
    </row>
    <row r="46" spans="1:6" ht="15.75" customHeight="1" hidden="1">
      <c r="A46" s="150"/>
      <c r="B46" s="143" t="s">
        <v>56</v>
      </c>
      <c r="C46" s="151"/>
      <c r="D46" s="151"/>
      <c r="E46" s="151"/>
      <c r="F46" s="26" t="e">
        <f t="shared" si="1"/>
        <v>#DIV/0!</v>
      </c>
    </row>
    <row r="47" spans="1:6" ht="15.75" customHeight="1">
      <c r="A47" s="150"/>
      <c r="B47" s="143" t="s">
        <v>57</v>
      </c>
      <c r="C47" s="151">
        <v>170</v>
      </c>
      <c r="D47" s="151">
        <v>162</v>
      </c>
      <c r="E47" s="151">
        <v>162</v>
      </c>
      <c r="F47" s="26">
        <f t="shared" si="1"/>
        <v>100</v>
      </c>
    </row>
    <row r="48" spans="1:6" ht="15.75" customHeight="1" hidden="1">
      <c r="A48" s="150"/>
      <c r="B48" s="143" t="s">
        <v>97</v>
      </c>
      <c r="C48" s="151"/>
      <c r="D48" s="151"/>
      <c r="E48" s="151"/>
      <c r="F48" s="26" t="e">
        <f t="shared" si="1"/>
        <v>#DIV/0!</v>
      </c>
    </row>
    <row r="49" spans="1:6" ht="15.75" customHeight="1" hidden="1">
      <c r="A49" s="150"/>
      <c r="B49" s="143" t="s">
        <v>135</v>
      </c>
      <c r="C49" s="151"/>
      <c r="D49" s="151"/>
      <c r="E49" s="151"/>
      <c r="F49" s="26" t="e">
        <f t="shared" si="1"/>
        <v>#DIV/0!</v>
      </c>
    </row>
    <row r="50" spans="1:6" ht="15.75" customHeight="1" hidden="1">
      <c r="A50" s="150"/>
      <c r="B50" s="143" t="s">
        <v>58</v>
      </c>
      <c r="C50" s="151"/>
      <c r="D50" s="151"/>
      <c r="E50" s="151"/>
      <c r="F50" s="26" t="e">
        <f t="shared" si="1"/>
        <v>#DIV/0!</v>
      </c>
    </row>
    <row r="51" spans="1:6" ht="15.75" customHeight="1" hidden="1">
      <c r="A51" s="150"/>
      <c r="B51" s="143" t="s">
        <v>81</v>
      </c>
      <c r="C51" s="151"/>
      <c r="D51" s="151"/>
      <c r="E51" s="151"/>
      <c r="F51" s="26" t="e">
        <f t="shared" si="1"/>
        <v>#DIV/0!</v>
      </c>
    </row>
    <row r="52" spans="1:6" ht="15.75" customHeight="1" hidden="1">
      <c r="A52" s="150"/>
      <c r="B52" s="143" t="s">
        <v>136</v>
      </c>
      <c r="C52" s="151"/>
      <c r="D52" s="151"/>
      <c r="E52" s="151"/>
      <c r="F52" s="26" t="e">
        <f t="shared" si="1"/>
        <v>#DIV/0!</v>
      </c>
    </row>
    <row r="53" spans="1:6" ht="15.75" customHeight="1" hidden="1">
      <c r="A53" s="150"/>
      <c r="B53" s="143" t="s">
        <v>59</v>
      </c>
      <c r="C53" s="151"/>
      <c r="D53" s="151"/>
      <c r="E53" s="151"/>
      <c r="F53" s="26" t="e">
        <f t="shared" si="1"/>
        <v>#DIV/0!</v>
      </c>
    </row>
    <row r="54" spans="1:6" ht="15.75" customHeight="1" hidden="1">
      <c r="A54" s="150"/>
      <c r="B54" s="143" t="s">
        <v>98</v>
      </c>
      <c r="C54" s="151"/>
      <c r="D54" s="151"/>
      <c r="E54" s="151"/>
      <c r="F54" s="26" t="e">
        <f t="shared" si="1"/>
        <v>#DIV/0!</v>
      </c>
    </row>
    <row r="55" spans="1:6" ht="15.75" customHeight="1" hidden="1">
      <c r="A55" s="150"/>
      <c r="B55" s="143" t="s">
        <v>60</v>
      </c>
      <c r="C55" s="151"/>
      <c r="D55" s="151"/>
      <c r="E55" s="151"/>
      <c r="F55" s="26" t="e">
        <f t="shared" si="1"/>
        <v>#DIV/0!</v>
      </c>
    </row>
    <row r="56" spans="1:6" ht="15.75" customHeight="1" hidden="1">
      <c r="A56" s="150"/>
      <c r="B56" s="143" t="s">
        <v>137</v>
      </c>
      <c r="C56" s="151"/>
      <c r="D56" s="151"/>
      <c r="E56" s="151"/>
      <c r="F56" s="26" t="e">
        <f t="shared" si="1"/>
        <v>#DIV/0!</v>
      </c>
    </row>
    <row r="57" spans="1:6" ht="15.75" customHeight="1" hidden="1">
      <c r="A57" s="150"/>
      <c r="B57" s="143" t="s">
        <v>138</v>
      </c>
      <c r="C57" s="151"/>
      <c r="D57" s="151"/>
      <c r="E57" s="151"/>
      <c r="F57" s="26" t="e">
        <f t="shared" si="1"/>
        <v>#DIV/0!</v>
      </c>
    </row>
    <row r="58" spans="1:6" ht="15.75" customHeight="1" hidden="1">
      <c r="A58" s="150"/>
      <c r="B58" s="143" t="s">
        <v>139</v>
      </c>
      <c r="C58" s="151"/>
      <c r="D58" s="151"/>
      <c r="E58" s="151"/>
      <c r="F58" s="26" t="e">
        <f t="shared" si="1"/>
        <v>#DIV/0!</v>
      </c>
    </row>
    <row r="59" spans="1:6" ht="15.75" customHeight="1" hidden="1">
      <c r="A59" s="150"/>
      <c r="B59" s="143" t="s">
        <v>140</v>
      </c>
      <c r="C59" s="151"/>
      <c r="D59" s="151"/>
      <c r="E59" s="151"/>
      <c r="F59" s="26" t="e">
        <f t="shared" si="1"/>
        <v>#DIV/0!</v>
      </c>
    </row>
    <row r="60" spans="1:6" ht="15.75" customHeight="1" hidden="1">
      <c r="A60" s="150"/>
      <c r="B60" s="143" t="s">
        <v>61</v>
      </c>
      <c r="C60" s="151"/>
      <c r="D60" s="151"/>
      <c r="E60" s="151"/>
      <c r="F60" s="26" t="e">
        <f t="shared" si="1"/>
        <v>#DIV/0!</v>
      </c>
    </row>
    <row r="61" spans="1:6" ht="15.75" customHeight="1" hidden="1">
      <c r="A61" s="150"/>
      <c r="B61" s="143" t="s">
        <v>62</v>
      </c>
      <c r="C61" s="151"/>
      <c r="D61" s="151"/>
      <c r="E61" s="151"/>
      <c r="F61" s="26" t="e">
        <f t="shared" si="1"/>
        <v>#DIV/0!</v>
      </c>
    </row>
    <row r="62" spans="1:6" ht="15.75" customHeight="1">
      <c r="A62" s="150"/>
      <c r="B62" s="143" t="s">
        <v>143</v>
      </c>
      <c r="C62" s="151">
        <v>289</v>
      </c>
      <c r="D62" s="151">
        <v>381</v>
      </c>
      <c r="E62" s="151">
        <v>381</v>
      </c>
      <c r="F62" s="26">
        <f t="shared" si="1"/>
        <v>100</v>
      </c>
    </row>
    <row r="63" spans="1:6" ht="15.75" customHeight="1" hidden="1">
      <c r="A63" s="150"/>
      <c r="B63" s="143" t="s">
        <v>82</v>
      </c>
      <c r="C63" s="151"/>
      <c r="D63" s="151"/>
      <c r="E63" s="151"/>
      <c r="F63" s="26" t="e">
        <f t="shared" si="1"/>
        <v>#DIV/0!</v>
      </c>
    </row>
    <row r="64" spans="1:6" ht="15.75" customHeight="1" hidden="1">
      <c r="A64" s="150"/>
      <c r="B64" s="143" t="s">
        <v>37</v>
      </c>
      <c r="C64" s="151"/>
      <c r="D64" s="151"/>
      <c r="E64" s="151"/>
      <c r="F64" s="26" t="e">
        <f t="shared" si="1"/>
        <v>#DIV/0!</v>
      </c>
    </row>
    <row r="65" spans="1:6" ht="15.75" customHeight="1" hidden="1">
      <c r="A65" s="150"/>
      <c r="B65" s="143" t="s">
        <v>141</v>
      </c>
      <c r="C65" s="151"/>
      <c r="D65" s="151"/>
      <c r="E65" s="151"/>
      <c r="F65" s="26" t="e">
        <f t="shared" si="1"/>
        <v>#DIV/0!</v>
      </c>
    </row>
    <row r="66" spans="1:6" ht="15.75" customHeight="1" hidden="1">
      <c r="A66" s="150"/>
      <c r="B66" s="143" t="s">
        <v>36</v>
      </c>
      <c r="C66" s="151"/>
      <c r="D66" s="151"/>
      <c r="E66" s="151"/>
      <c r="F66" s="26" t="e">
        <f t="shared" si="1"/>
        <v>#DIV/0!</v>
      </c>
    </row>
    <row r="67" spans="1:6" ht="15.75" customHeight="1" hidden="1">
      <c r="A67" s="153"/>
      <c r="B67" s="144" t="s">
        <v>146</v>
      </c>
      <c r="C67" s="154"/>
      <c r="D67" s="154"/>
      <c r="E67" s="154"/>
      <c r="F67" s="27" t="e">
        <f t="shared" si="1"/>
        <v>#DIV/0!</v>
      </c>
    </row>
    <row r="68" spans="1:6" ht="15.75" customHeight="1" hidden="1">
      <c r="A68" s="156">
        <v>4</v>
      </c>
      <c r="B68" s="147" t="s">
        <v>99</v>
      </c>
      <c r="C68" s="149">
        <f>C69</f>
        <v>0</v>
      </c>
      <c r="D68" s="149">
        <f>D69</f>
        <v>0</v>
      </c>
      <c r="E68" s="149">
        <f>E69</f>
        <v>0</v>
      </c>
      <c r="F68" s="24" t="e">
        <f t="shared" si="1"/>
        <v>#DIV/0!</v>
      </c>
    </row>
    <row r="69" spans="1:6" ht="15.75" customHeight="1" hidden="1">
      <c r="A69" s="153"/>
      <c r="B69" s="98" t="s">
        <v>100</v>
      </c>
      <c r="C69" s="154"/>
      <c r="D69" s="154"/>
      <c r="E69" s="154"/>
      <c r="F69" s="27" t="e">
        <f t="shared" si="1"/>
        <v>#DIV/0!</v>
      </c>
    </row>
    <row r="70" spans="1:6" ht="15.75" customHeight="1">
      <c r="A70" s="157"/>
      <c r="B70" s="148" t="s">
        <v>1</v>
      </c>
      <c r="C70" s="158">
        <f>C68+C28+C23+C10</f>
        <v>1359</v>
      </c>
      <c r="D70" s="158">
        <f>D68+D28+D23+D10</f>
        <v>1794</v>
      </c>
      <c r="E70" s="158">
        <f>E68+E28+E23+E10</f>
        <v>1794</v>
      </c>
      <c r="F70" s="159">
        <f t="shared" si="1"/>
        <v>100</v>
      </c>
    </row>
  </sheetData>
  <sheetProtection/>
  <mergeCells count="5">
    <mergeCell ref="B1:F1"/>
    <mergeCell ref="A3:F3"/>
    <mergeCell ref="A4:F4"/>
    <mergeCell ref="A6:F6"/>
    <mergeCell ref="A5:F5"/>
  </mergeCells>
  <printOptions horizontalCentered="1"/>
  <pageMargins left="0.5118110236220472" right="0.5511811023622047" top="0.7086614173228347" bottom="0.6692913385826772" header="0.5118110236220472" footer="0.5118110236220472"/>
  <pageSetup horizontalDpi="300" verticalDpi="3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00390625" style="38" customWidth="1"/>
    <col min="2" max="2" width="43.375" style="38" customWidth="1"/>
    <col min="3" max="6" width="11.75390625" style="38" customWidth="1"/>
    <col min="7" max="16384" width="9.125" style="38" customWidth="1"/>
  </cols>
  <sheetData>
    <row r="1" spans="1:7" ht="15.75">
      <c r="A1" s="1"/>
      <c r="B1" s="314" t="s">
        <v>940</v>
      </c>
      <c r="C1" s="314"/>
      <c r="D1" s="314"/>
      <c r="E1" s="314"/>
      <c r="F1" s="314"/>
      <c r="G1" s="16"/>
    </row>
    <row r="2" spans="1:7" ht="15.75">
      <c r="A2" s="1"/>
      <c r="B2" s="12"/>
      <c r="C2" s="12"/>
      <c r="D2" s="12"/>
      <c r="E2" s="12"/>
      <c r="F2" s="12"/>
      <c r="G2" s="16"/>
    </row>
    <row r="3" spans="1:6" ht="15.75">
      <c r="A3" s="315" t="s">
        <v>78</v>
      </c>
      <c r="B3" s="315"/>
      <c r="C3" s="315"/>
      <c r="D3" s="315"/>
      <c r="E3" s="315"/>
      <c r="F3" s="315"/>
    </row>
    <row r="4" spans="1:6" ht="15.75">
      <c r="A4" s="315" t="s">
        <v>899</v>
      </c>
      <c r="B4" s="315"/>
      <c r="C4" s="315"/>
      <c r="D4" s="315"/>
      <c r="E4" s="315"/>
      <c r="F4" s="315"/>
    </row>
    <row r="5" spans="1:6" ht="15.75">
      <c r="A5" s="315" t="s">
        <v>79</v>
      </c>
      <c r="B5" s="315"/>
      <c r="C5" s="315"/>
      <c r="D5" s="315"/>
      <c r="E5" s="315"/>
      <c r="F5" s="315"/>
    </row>
    <row r="6" spans="1:6" ht="15.75">
      <c r="A6" s="315" t="s">
        <v>293</v>
      </c>
      <c r="B6" s="315"/>
      <c r="C6" s="315"/>
      <c r="D6" s="315"/>
      <c r="E6" s="315"/>
      <c r="F6" s="315"/>
    </row>
    <row r="7" spans="1:6" ht="19.5" customHeight="1">
      <c r="A7" s="1"/>
      <c r="B7" s="1"/>
      <c r="C7" s="1"/>
      <c r="D7" s="1"/>
      <c r="E7" s="95"/>
      <c r="F7" s="2" t="s">
        <v>33</v>
      </c>
    </row>
    <row r="8" spans="1:6" ht="15.75">
      <c r="A8" s="3"/>
      <c r="B8" s="3" t="s">
        <v>0</v>
      </c>
      <c r="C8" s="3" t="s">
        <v>21</v>
      </c>
      <c r="D8" s="3" t="s">
        <v>34</v>
      </c>
      <c r="E8" s="3" t="s">
        <v>20</v>
      </c>
      <c r="F8" s="21" t="s">
        <v>20</v>
      </c>
    </row>
    <row r="9" spans="1:6" ht="15.75">
      <c r="A9" s="22"/>
      <c r="B9" s="22"/>
      <c r="C9" s="22" t="s">
        <v>41</v>
      </c>
      <c r="D9" s="22" t="s">
        <v>41</v>
      </c>
      <c r="E9" s="22"/>
      <c r="F9" s="23" t="s">
        <v>35</v>
      </c>
    </row>
    <row r="10" spans="1:6" ht="15.75" customHeight="1">
      <c r="A10" s="155">
        <v>1</v>
      </c>
      <c r="B10" s="142" t="s">
        <v>17</v>
      </c>
      <c r="C10" s="149">
        <f>SUM(C11:C22)</f>
        <v>0</v>
      </c>
      <c r="D10" s="149">
        <f>SUM(D11:D22)</f>
        <v>0</v>
      </c>
      <c r="E10" s="149">
        <f>SUM(E11:E22)</f>
        <v>0</v>
      </c>
      <c r="F10" s="24"/>
    </row>
    <row r="11" spans="1:6" ht="15.75" customHeight="1" hidden="1">
      <c r="A11" s="150"/>
      <c r="B11" s="143" t="s">
        <v>118</v>
      </c>
      <c r="C11" s="151"/>
      <c r="D11" s="151"/>
      <c r="E11" s="151"/>
      <c r="F11" s="26" t="e">
        <f aca="true" t="shared" si="0" ref="F11:F41">(E11/D11)*100</f>
        <v>#DIV/0!</v>
      </c>
    </row>
    <row r="12" spans="1:6" ht="15.75" customHeight="1" hidden="1">
      <c r="A12" s="150"/>
      <c r="B12" s="143" t="s">
        <v>119</v>
      </c>
      <c r="C12" s="151"/>
      <c r="D12" s="151"/>
      <c r="E12" s="151"/>
      <c r="F12" s="26" t="e">
        <f t="shared" si="0"/>
        <v>#DIV/0!</v>
      </c>
    </row>
    <row r="13" spans="1:6" ht="15.75" customHeight="1" hidden="1">
      <c r="A13" s="150"/>
      <c r="B13" s="143" t="s">
        <v>120</v>
      </c>
      <c r="C13" s="151"/>
      <c r="D13" s="151"/>
      <c r="E13" s="151"/>
      <c r="F13" s="26" t="e">
        <f t="shared" si="0"/>
        <v>#DIV/0!</v>
      </c>
    </row>
    <row r="14" spans="1:6" ht="15.75" customHeight="1" hidden="1">
      <c r="A14" s="150"/>
      <c r="B14" s="143" t="s">
        <v>121</v>
      </c>
      <c r="C14" s="151"/>
      <c r="D14" s="151"/>
      <c r="E14" s="151"/>
      <c r="F14" s="26" t="e">
        <f t="shared" si="0"/>
        <v>#DIV/0!</v>
      </c>
    </row>
    <row r="15" spans="1:6" ht="15.75" customHeight="1" hidden="1">
      <c r="A15" s="150"/>
      <c r="B15" s="143" t="s">
        <v>122</v>
      </c>
      <c r="C15" s="151"/>
      <c r="D15" s="151"/>
      <c r="E15" s="151"/>
      <c r="F15" s="26" t="e">
        <f t="shared" si="0"/>
        <v>#DIV/0!</v>
      </c>
    </row>
    <row r="16" spans="1:6" ht="15.75" customHeight="1" hidden="1">
      <c r="A16" s="150"/>
      <c r="B16" s="143" t="s">
        <v>91</v>
      </c>
      <c r="C16" s="151"/>
      <c r="D16" s="151"/>
      <c r="E16" s="151"/>
      <c r="F16" s="26" t="e">
        <f t="shared" si="0"/>
        <v>#DIV/0!</v>
      </c>
    </row>
    <row r="17" spans="1:6" ht="15.75" customHeight="1" hidden="1">
      <c r="A17" s="150"/>
      <c r="B17" s="143" t="s">
        <v>92</v>
      </c>
      <c r="C17" s="151"/>
      <c r="D17" s="151"/>
      <c r="E17" s="151"/>
      <c r="F17" s="26" t="e">
        <f t="shared" si="0"/>
        <v>#DIV/0!</v>
      </c>
    </row>
    <row r="18" spans="1:6" ht="15.75" customHeight="1" hidden="1">
      <c r="A18" s="152"/>
      <c r="B18" s="143" t="s">
        <v>96</v>
      </c>
      <c r="C18" s="151"/>
      <c r="D18" s="151"/>
      <c r="E18" s="151"/>
      <c r="F18" s="26" t="e">
        <f t="shared" si="0"/>
        <v>#DIV/0!</v>
      </c>
    </row>
    <row r="19" spans="1:6" ht="15.75" customHeight="1" hidden="1">
      <c r="A19" s="150"/>
      <c r="B19" s="143" t="s">
        <v>93</v>
      </c>
      <c r="C19" s="151"/>
      <c r="D19" s="151"/>
      <c r="E19" s="151"/>
      <c r="F19" s="26" t="e">
        <f t="shared" si="0"/>
        <v>#DIV/0!</v>
      </c>
    </row>
    <row r="20" spans="1:6" ht="15.75" customHeight="1" hidden="1">
      <c r="A20" s="150"/>
      <c r="B20" s="143" t="s">
        <v>123</v>
      </c>
      <c r="C20" s="151"/>
      <c r="D20" s="151"/>
      <c r="E20" s="151"/>
      <c r="F20" s="26" t="e">
        <f t="shared" si="0"/>
        <v>#DIV/0!</v>
      </c>
    </row>
    <row r="21" spans="1:6" ht="15.75" customHeight="1" hidden="1">
      <c r="A21" s="152"/>
      <c r="B21" s="143" t="s">
        <v>94</v>
      </c>
      <c r="C21" s="151"/>
      <c r="D21" s="151"/>
      <c r="E21" s="151"/>
      <c r="F21" s="26" t="e">
        <f t="shared" si="0"/>
        <v>#DIV/0!</v>
      </c>
    </row>
    <row r="22" spans="1:6" ht="15.75" customHeight="1" hidden="1">
      <c r="A22" s="153"/>
      <c r="B22" s="144" t="s">
        <v>95</v>
      </c>
      <c r="C22" s="154"/>
      <c r="D22" s="154"/>
      <c r="E22" s="154"/>
      <c r="F22" s="27" t="e">
        <f t="shared" si="0"/>
        <v>#DIV/0!</v>
      </c>
    </row>
    <row r="23" spans="1:6" ht="15.75" customHeight="1">
      <c r="A23" s="155">
        <v>2</v>
      </c>
      <c r="B23" s="145" t="s">
        <v>124</v>
      </c>
      <c r="C23" s="149">
        <f>SUM(C24:C27)</f>
        <v>0</v>
      </c>
      <c r="D23" s="149">
        <f>SUM(D24:D27)</f>
        <v>0</v>
      </c>
      <c r="E23" s="149">
        <f>SUM(E24:E27)</f>
        <v>0</v>
      </c>
      <c r="F23" s="24"/>
    </row>
    <row r="24" spans="1:6" ht="15.75" customHeight="1" hidden="1">
      <c r="A24" s="150"/>
      <c r="B24" s="143" t="s">
        <v>42</v>
      </c>
      <c r="C24" s="151"/>
      <c r="D24" s="151"/>
      <c r="E24" s="151"/>
      <c r="F24" s="26" t="e">
        <f t="shared" si="0"/>
        <v>#DIV/0!</v>
      </c>
    </row>
    <row r="25" spans="1:6" ht="15.75" customHeight="1" hidden="1">
      <c r="A25" s="150"/>
      <c r="B25" s="143" t="s">
        <v>125</v>
      </c>
      <c r="C25" s="151"/>
      <c r="D25" s="151"/>
      <c r="E25" s="151"/>
      <c r="F25" s="26" t="e">
        <f t="shared" si="0"/>
        <v>#DIV/0!</v>
      </c>
    </row>
    <row r="26" spans="1:6" ht="15.75" customHeight="1" hidden="1">
      <c r="A26" s="150"/>
      <c r="B26" s="143" t="s">
        <v>126</v>
      </c>
      <c r="C26" s="151"/>
      <c r="D26" s="151"/>
      <c r="E26" s="151"/>
      <c r="F26" s="26" t="e">
        <f t="shared" si="0"/>
        <v>#DIV/0!</v>
      </c>
    </row>
    <row r="27" spans="1:6" ht="15.75" customHeight="1" hidden="1">
      <c r="A27" s="153"/>
      <c r="B27" s="144" t="s">
        <v>127</v>
      </c>
      <c r="C27" s="154"/>
      <c r="D27" s="154"/>
      <c r="E27" s="154"/>
      <c r="F27" s="27" t="e">
        <f t="shared" si="0"/>
        <v>#DIV/0!</v>
      </c>
    </row>
    <row r="28" spans="1:6" ht="15.75" customHeight="1">
      <c r="A28" s="155">
        <v>3</v>
      </c>
      <c r="B28" s="146" t="s">
        <v>3</v>
      </c>
      <c r="C28" s="149">
        <f>SUM(C29:C67)</f>
        <v>4750</v>
      </c>
      <c r="D28" s="149">
        <f>SUM(D29:D67)</f>
        <v>4392</v>
      </c>
      <c r="E28" s="149">
        <f>SUM(E29:E67)</f>
        <v>4392</v>
      </c>
      <c r="F28" s="24">
        <f t="shared" si="0"/>
        <v>100</v>
      </c>
    </row>
    <row r="29" spans="1:6" ht="15.75" customHeight="1" hidden="1">
      <c r="A29" s="152"/>
      <c r="B29" s="143" t="s">
        <v>51</v>
      </c>
      <c r="C29" s="151"/>
      <c r="D29" s="151"/>
      <c r="E29" s="151"/>
      <c r="F29" s="26" t="e">
        <f t="shared" si="0"/>
        <v>#DIV/0!</v>
      </c>
    </row>
    <row r="30" spans="1:6" ht="15.75" customHeight="1" hidden="1">
      <c r="A30" s="150"/>
      <c r="B30" s="143" t="s">
        <v>49</v>
      </c>
      <c r="C30" s="151"/>
      <c r="D30" s="151"/>
      <c r="E30" s="151"/>
      <c r="F30" s="26" t="e">
        <f t="shared" si="0"/>
        <v>#DIV/0!</v>
      </c>
    </row>
    <row r="31" spans="1:6" ht="15.75" customHeight="1" hidden="1">
      <c r="A31" s="150"/>
      <c r="B31" s="143" t="s">
        <v>50</v>
      </c>
      <c r="C31" s="151"/>
      <c r="D31" s="151"/>
      <c r="E31" s="151"/>
      <c r="F31" s="26" t="e">
        <f t="shared" si="0"/>
        <v>#DIV/0!</v>
      </c>
    </row>
    <row r="32" spans="1:6" ht="15.75" customHeight="1" hidden="1">
      <c r="A32" s="150"/>
      <c r="B32" s="143" t="s">
        <v>142</v>
      </c>
      <c r="C32" s="151"/>
      <c r="D32" s="151"/>
      <c r="E32" s="151"/>
      <c r="F32" s="26" t="e">
        <f t="shared" si="0"/>
        <v>#DIV/0!</v>
      </c>
    </row>
    <row r="33" spans="1:6" ht="15.75" customHeight="1" hidden="1">
      <c r="A33" s="150"/>
      <c r="B33" s="143" t="s">
        <v>128</v>
      </c>
      <c r="C33" s="151"/>
      <c r="D33" s="151"/>
      <c r="E33" s="151"/>
      <c r="F33" s="26" t="e">
        <f t="shared" si="0"/>
        <v>#DIV/0!</v>
      </c>
    </row>
    <row r="34" spans="1:6" ht="15.75" customHeight="1" hidden="1">
      <c r="A34" s="150"/>
      <c r="B34" s="143" t="s">
        <v>129</v>
      </c>
      <c r="C34" s="151"/>
      <c r="D34" s="151"/>
      <c r="E34" s="151"/>
      <c r="F34" s="26" t="e">
        <f t="shared" si="0"/>
        <v>#DIV/0!</v>
      </c>
    </row>
    <row r="35" spans="1:6" ht="15.75" customHeight="1" hidden="1">
      <c r="A35" s="150"/>
      <c r="B35" s="143" t="s">
        <v>130</v>
      </c>
      <c r="C35" s="151"/>
      <c r="D35" s="151"/>
      <c r="E35" s="151"/>
      <c r="F35" s="26" t="e">
        <f t="shared" si="0"/>
        <v>#DIV/0!</v>
      </c>
    </row>
    <row r="36" spans="1:6" ht="15.75" customHeight="1" hidden="1">
      <c r="A36" s="150"/>
      <c r="B36" s="143" t="s">
        <v>52</v>
      </c>
      <c r="C36" s="151"/>
      <c r="D36" s="151"/>
      <c r="E36" s="151"/>
      <c r="F36" s="26" t="e">
        <f t="shared" si="0"/>
        <v>#DIV/0!</v>
      </c>
    </row>
    <row r="37" spans="1:6" ht="15.75" customHeight="1" hidden="1">
      <c r="A37" s="150"/>
      <c r="B37" s="143" t="s">
        <v>131</v>
      </c>
      <c r="C37" s="151"/>
      <c r="D37" s="151"/>
      <c r="E37" s="151"/>
      <c r="F37" s="26" t="e">
        <f t="shared" si="0"/>
        <v>#DIV/0!</v>
      </c>
    </row>
    <row r="38" spans="1:6" ht="15.75" customHeight="1" hidden="1">
      <c r="A38" s="150"/>
      <c r="B38" s="143" t="s">
        <v>145</v>
      </c>
      <c r="C38" s="151"/>
      <c r="D38" s="151"/>
      <c r="E38" s="151"/>
      <c r="F38" s="26" t="e">
        <f t="shared" si="0"/>
        <v>#DIV/0!</v>
      </c>
    </row>
    <row r="39" spans="1:6" ht="15.75" customHeight="1" hidden="1">
      <c r="A39" s="150"/>
      <c r="B39" s="143" t="s">
        <v>53</v>
      </c>
      <c r="C39" s="151"/>
      <c r="D39" s="151"/>
      <c r="E39" s="151"/>
      <c r="F39" s="26" t="e">
        <f t="shared" si="0"/>
        <v>#DIV/0!</v>
      </c>
    </row>
    <row r="40" spans="1:6" ht="15.75" customHeight="1" hidden="1">
      <c r="A40" s="150"/>
      <c r="B40" s="143" t="s">
        <v>144</v>
      </c>
      <c r="C40" s="151"/>
      <c r="D40" s="151"/>
      <c r="E40" s="151"/>
      <c r="F40" s="26" t="e">
        <f t="shared" si="0"/>
        <v>#DIV/0!</v>
      </c>
    </row>
    <row r="41" spans="1:6" ht="15.75" customHeight="1" hidden="1">
      <c r="A41" s="150"/>
      <c r="B41" s="143" t="s">
        <v>54</v>
      </c>
      <c r="C41" s="151"/>
      <c r="D41" s="151"/>
      <c r="E41" s="151"/>
      <c r="F41" s="26" t="e">
        <f t="shared" si="0"/>
        <v>#DIV/0!</v>
      </c>
    </row>
    <row r="42" spans="1:6" ht="15.75" customHeight="1" hidden="1">
      <c r="A42" s="150"/>
      <c r="B42" s="143" t="s">
        <v>132</v>
      </c>
      <c r="C42" s="151"/>
      <c r="D42" s="151"/>
      <c r="E42" s="151"/>
      <c r="F42" s="26" t="e">
        <f aca="true" t="shared" si="1" ref="F42:F70">(E42/D42)*100</f>
        <v>#DIV/0!</v>
      </c>
    </row>
    <row r="43" spans="1:6" ht="15.75" customHeight="1" hidden="1">
      <c r="A43" s="150"/>
      <c r="B43" s="143" t="s">
        <v>133</v>
      </c>
      <c r="C43" s="151"/>
      <c r="D43" s="151"/>
      <c r="E43" s="151"/>
      <c r="F43" s="26" t="e">
        <f t="shared" si="1"/>
        <v>#DIV/0!</v>
      </c>
    </row>
    <row r="44" spans="1:6" ht="15.75" customHeight="1" hidden="1">
      <c r="A44" s="150"/>
      <c r="B44" s="143" t="s">
        <v>134</v>
      </c>
      <c r="C44" s="151"/>
      <c r="D44" s="151"/>
      <c r="E44" s="151"/>
      <c r="F44" s="26" t="e">
        <f t="shared" si="1"/>
        <v>#DIV/0!</v>
      </c>
    </row>
    <row r="45" spans="1:6" ht="15.75" customHeight="1">
      <c r="A45" s="150"/>
      <c r="B45" s="143" t="s">
        <v>55</v>
      </c>
      <c r="C45" s="151">
        <v>2900</v>
      </c>
      <c r="D45" s="151">
        <v>2676</v>
      </c>
      <c r="E45" s="151">
        <v>2676</v>
      </c>
      <c r="F45" s="26">
        <f t="shared" si="1"/>
        <v>100</v>
      </c>
    </row>
    <row r="46" spans="1:6" ht="15.75" customHeight="1" hidden="1">
      <c r="A46" s="150"/>
      <c r="B46" s="143" t="s">
        <v>56</v>
      </c>
      <c r="C46" s="151"/>
      <c r="D46" s="151"/>
      <c r="E46" s="151"/>
      <c r="F46" s="26" t="e">
        <f t="shared" si="1"/>
        <v>#DIV/0!</v>
      </c>
    </row>
    <row r="47" spans="1:6" ht="15.75" customHeight="1" hidden="1">
      <c r="A47" s="150"/>
      <c r="B47" s="143" t="s">
        <v>57</v>
      </c>
      <c r="C47" s="151"/>
      <c r="D47" s="151"/>
      <c r="E47" s="151"/>
      <c r="F47" s="26" t="e">
        <f t="shared" si="1"/>
        <v>#DIV/0!</v>
      </c>
    </row>
    <row r="48" spans="1:6" ht="15.75" customHeight="1" hidden="1">
      <c r="A48" s="150"/>
      <c r="B48" s="143" t="s">
        <v>97</v>
      </c>
      <c r="C48" s="151"/>
      <c r="D48" s="151"/>
      <c r="E48" s="151"/>
      <c r="F48" s="26" t="e">
        <f t="shared" si="1"/>
        <v>#DIV/0!</v>
      </c>
    </row>
    <row r="49" spans="1:6" ht="15.75" customHeight="1" hidden="1">
      <c r="A49" s="150"/>
      <c r="B49" s="143" t="s">
        <v>135</v>
      </c>
      <c r="C49" s="151"/>
      <c r="D49" s="151"/>
      <c r="E49" s="151"/>
      <c r="F49" s="26" t="e">
        <f t="shared" si="1"/>
        <v>#DIV/0!</v>
      </c>
    </row>
    <row r="50" spans="1:6" ht="15.75" customHeight="1">
      <c r="A50" s="150"/>
      <c r="B50" s="143" t="s">
        <v>58</v>
      </c>
      <c r="C50" s="151">
        <v>840</v>
      </c>
      <c r="D50" s="151">
        <v>840</v>
      </c>
      <c r="E50" s="151">
        <v>840</v>
      </c>
      <c r="F50" s="26">
        <f t="shared" si="1"/>
        <v>100</v>
      </c>
    </row>
    <row r="51" spans="1:6" ht="15.75" customHeight="1" hidden="1">
      <c r="A51" s="150"/>
      <c r="B51" s="143" t="s">
        <v>81</v>
      </c>
      <c r="C51" s="151"/>
      <c r="D51" s="151"/>
      <c r="E51" s="151"/>
      <c r="F51" s="26" t="e">
        <f t="shared" si="1"/>
        <v>#DIV/0!</v>
      </c>
    </row>
    <row r="52" spans="1:6" ht="15.75" customHeight="1" hidden="1">
      <c r="A52" s="150"/>
      <c r="B52" s="143" t="s">
        <v>136</v>
      </c>
      <c r="C52" s="151"/>
      <c r="D52" s="151"/>
      <c r="E52" s="151"/>
      <c r="F52" s="26" t="e">
        <f t="shared" si="1"/>
        <v>#DIV/0!</v>
      </c>
    </row>
    <row r="53" spans="1:6" ht="15.75" customHeight="1" hidden="1">
      <c r="A53" s="150"/>
      <c r="B53" s="143" t="s">
        <v>59</v>
      </c>
      <c r="C53" s="151"/>
      <c r="D53" s="151"/>
      <c r="E53" s="151"/>
      <c r="F53" s="26" t="e">
        <f t="shared" si="1"/>
        <v>#DIV/0!</v>
      </c>
    </row>
    <row r="54" spans="1:6" ht="15.75" customHeight="1" hidden="1">
      <c r="A54" s="150"/>
      <c r="B54" s="143" t="s">
        <v>98</v>
      </c>
      <c r="C54" s="151"/>
      <c r="D54" s="151"/>
      <c r="E54" s="151"/>
      <c r="F54" s="26" t="e">
        <f t="shared" si="1"/>
        <v>#DIV/0!</v>
      </c>
    </row>
    <row r="55" spans="1:6" ht="15.75" customHeight="1" hidden="1">
      <c r="A55" s="150"/>
      <c r="B55" s="143" t="s">
        <v>60</v>
      </c>
      <c r="C55" s="151"/>
      <c r="D55" s="151"/>
      <c r="E55" s="151"/>
      <c r="F55" s="26" t="e">
        <f t="shared" si="1"/>
        <v>#DIV/0!</v>
      </c>
    </row>
    <row r="56" spans="1:6" ht="15.75" customHeight="1" hidden="1">
      <c r="A56" s="150"/>
      <c r="B56" s="143" t="s">
        <v>137</v>
      </c>
      <c r="C56" s="151"/>
      <c r="D56" s="151"/>
      <c r="E56" s="151"/>
      <c r="F56" s="26" t="e">
        <f t="shared" si="1"/>
        <v>#DIV/0!</v>
      </c>
    </row>
    <row r="57" spans="1:6" ht="15.75" customHeight="1" hidden="1">
      <c r="A57" s="150"/>
      <c r="B57" s="143" t="s">
        <v>138</v>
      </c>
      <c r="C57" s="151"/>
      <c r="D57" s="151"/>
      <c r="E57" s="151"/>
      <c r="F57" s="26" t="e">
        <f t="shared" si="1"/>
        <v>#DIV/0!</v>
      </c>
    </row>
    <row r="58" spans="1:6" ht="15.75" customHeight="1" hidden="1">
      <c r="A58" s="150"/>
      <c r="B58" s="143" t="s">
        <v>139</v>
      </c>
      <c r="C58" s="151"/>
      <c r="D58" s="151"/>
      <c r="E58" s="151"/>
      <c r="F58" s="26" t="e">
        <f t="shared" si="1"/>
        <v>#DIV/0!</v>
      </c>
    </row>
    <row r="59" spans="1:6" ht="15.75" customHeight="1" hidden="1">
      <c r="A59" s="150"/>
      <c r="B59" s="143" t="s">
        <v>140</v>
      </c>
      <c r="C59" s="151"/>
      <c r="D59" s="151"/>
      <c r="E59" s="151"/>
      <c r="F59" s="26" t="e">
        <f t="shared" si="1"/>
        <v>#DIV/0!</v>
      </c>
    </row>
    <row r="60" spans="1:6" ht="15.75" customHeight="1" hidden="1">
      <c r="A60" s="150"/>
      <c r="B60" s="143" t="s">
        <v>61</v>
      </c>
      <c r="C60" s="151"/>
      <c r="D60" s="151"/>
      <c r="E60" s="151"/>
      <c r="F60" s="26" t="e">
        <f t="shared" si="1"/>
        <v>#DIV/0!</v>
      </c>
    </row>
    <row r="61" spans="1:6" ht="15.75" customHeight="1" hidden="1">
      <c r="A61" s="150"/>
      <c r="B61" s="143" t="s">
        <v>62</v>
      </c>
      <c r="C61" s="151"/>
      <c r="D61" s="151"/>
      <c r="E61" s="151"/>
      <c r="F61" s="26" t="e">
        <f t="shared" si="1"/>
        <v>#DIV/0!</v>
      </c>
    </row>
    <row r="62" spans="1:6" ht="15.75" customHeight="1">
      <c r="A62" s="150"/>
      <c r="B62" s="143" t="s">
        <v>143</v>
      </c>
      <c r="C62" s="151">
        <v>1010</v>
      </c>
      <c r="D62" s="151">
        <v>876</v>
      </c>
      <c r="E62" s="151">
        <v>876</v>
      </c>
      <c r="F62" s="26">
        <f t="shared" si="1"/>
        <v>100</v>
      </c>
    </row>
    <row r="63" spans="1:6" ht="15.75" customHeight="1" hidden="1">
      <c r="A63" s="150"/>
      <c r="B63" s="143" t="s">
        <v>82</v>
      </c>
      <c r="C63" s="151"/>
      <c r="D63" s="151"/>
      <c r="E63" s="151"/>
      <c r="F63" s="26" t="e">
        <f t="shared" si="1"/>
        <v>#DIV/0!</v>
      </c>
    </row>
    <row r="64" spans="1:6" ht="15.75" customHeight="1" hidden="1">
      <c r="A64" s="150"/>
      <c r="B64" s="143" t="s">
        <v>37</v>
      </c>
      <c r="C64" s="151"/>
      <c r="D64" s="151"/>
      <c r="E64" s="151"/>
      <c r="F64" s="26" t="e">
        <f t="shared" si="1"/>
        <v>#DIV/0!</v>
      </c>
    </row>
    <row r="65" spans="1:6" ht="15.75" customHeight="1" hidden="1">
      <c r="A65" s="150"/>
      <c r="B65" s="143" t="s">
        <v>141</v>
      </c>
      <c r="C65" s="151"/>
      <c r="D65" s="151"/>
      <c r="E65" s="151"/>
      <c r="F65" s="26" t="e">
        <f t="shared" si="1"/>
        <v>#DIV/0!</v>
      </c>
    </row>
    <row r="66" spans="1:6" ht="15.75" customHeight="1" hidden="1">
      <c r="A66" s="150"/>
      <c r="B66" s="143" t="s">
        <v>36</v>
      </c>
      <c r="C66" s="151"/>
      <c r="D66" s="151"/>
      <c r="E66" s="151"/>
      <c r="F66" s="26" t="e">
        <f t="shared" si="1"/>
        <v>#DIV/0!</v>
      </c>
    </row>
    <row r="67" spans="1:6" ht="15.75" customHeight="1" hidden="1">
      <c r="A67" s="153"/>
      <c r="B67" s="144" t="s">
        <v>146</v>
      </c>
      <c r="C67" s="154"/>
      <c r="D67" s="154"/>
      <c r="E67" s="154"/>
      <c r="F67" s="27" t="e">
        <f t="shared" si="1"/>
        <v>#DIV/0!</v>
      </c>
    </row>
    <row r="68" spans="1:6" ht="15.75" customHeight="1" hidden="1">
      <c r="A68" s="156">
        <v>4</v>
      </c>
      <c r="B68" s="147" t="s">
        <v>99</v>
      </c>
      <c r="C68" s="149">
        <f>C69</f>
        <v>0</v>
      </c>
      <c r="D68" s="149">
        <f>D69</f>
        <v>0</v>
      </c>
      <c r="E68" s="149">
        <f>E69</f>
        <v>0</v>
      </c>
      <c r="F68" s="24" t="e">
        <f t="shared" si="1"/>
        <v>#DIV/0!</v>
      </c>
    </row>
    <row r="69" spans="1:6" ht="15.75" customHeight="1" hidden="1">
      <c r="A69" s="153"/>
      <c r="B69" s="98" t="s">
        <v>100</v>
      </c>
      <c r="C69" s="154"/>
      <c r="D69" s="154"/>
      <c r="E69" s="154"/>
      <c r="F69" s="27" t="e">
        <f t="shared" si="1"/>
        <v>#DIV/0!</v>
      </c>
    </row>
    <row r="70" spans="1:6" ht="15.75" customHeight="1">
      <c r="A70" s="157"/>
      <c r="B70" s="148" t="s">
        <v>1</v>
      </c>
      <c r="C70" s="158">
        <f>C68+C28+C23+C10</f>
        <v>4750</v>
      </c>
      <c r="D70" s="158">
        <f>D68+D28+D23+D10</f>
        <v>4392</v>
      </c>
      <c r="E70" s="158">
        <f>E68+E28+E23+E10</f>
        <v>4392</v>
      </c>
      <c r="F70" s="159">
        <f t="shared" si="1"/>
        <v>100</v>
      </c>
    </row>
  </sheetData>
  <sheetProtection/>
  <mergeCells count="5">
    <mergeCell ref="B1:F1"/>
    <mergeCell ref="A3:F3"/>
    <mergeCell ref="A4:F4"/>
    <mergeCell ref="A6:F6"/>
    <mergeCell ref="A5:F5"/>
  </mergeCells>
  <printOptions horizontalCentered="1"/>
  <pageMargins left="0.5118110236220472" right="0.5511811023622047" top="0.7086614173228347" bottom="0.6692913385826772" header="0.5118110236220472" footer="0.5118110236220472"/>
  <pageSetup horizontalDpi="300" verticalDpi="3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00390625" style="38" customWidth="1"/>
    <col min="2" max="2" width="43.375" style="38" customWidth="1"/>
    <col min="3" max="6" width="11.75390625" style="38" customWidth="1"/>
    <col min="7" max="16384" width="9.125" style="38" customWidth="1"/>
  </cols>
  <sheetData>
    <row r="1" spans="1:7" ht="15.75">
      <c r="A1" s="1"/>
      <c r="B1" s="314" t="s">
        <v>941</v>
      </c>
      <c r="C1" s="314"/>
      <c r="D1" s="314"/>
      <c r="E1" s="314"/>
      <c r="F1" s="314"/>
      <c r="G1" s="16"/>
    </row>
    <row r="2" spans="1:7" ht="15.75">
      <c r="A2" s="1"/>
      <c r="B2" s="12"/>
      <c r="C2" s="12"/>
      <c r="D2" s="12"/>
      <c r="E2" s="12"/>
      <c r="F2" s="12"/>
      <c r="G2" s="16"/>
    </row>
    <row r="3" spans="1:6" ht="15.75">
      <c r="A3" s="315" t="s">
        <v>78</v>
      </c>
      <c r="B3" s="315"/>
      <c r="C3" s="315"/>
      <c r="D3" s="315"/>
      <c r="E3" s="315"/>
      <c r="F3" s="315"/>
    </row>
    <row r="4" spans="1:6" ht="15.75">
      <c r="A4" s="315" t="s">
        <v>899</v>
      </c>
      <c r="B4" s="315"/>
      <c r="C4" s="315"/>
      <c r="D4" s="315"/>
      <c r="E4" s="315"/>
      <c r="F4" s="315"/>
    </row>
    <row r="5" spans="1:6" ht="15.75">
      <c r="A5" s="315" t="s">
        <v>79</v>
      </c>
      <c r="B5" s="315"/>
      <c r="C5" s="315"/>
      <c r="D5" s="315"/>
      <c r="E5" s="315"/>
      <c r="F5" s="315"/>
    </row>
    <row r="6" spans="1:6" ht="15.75">
      <c r="A6" s="315" t="s">
        <v>291</v>
      </c>
      <c r="B6" s="315"/>
      <c r="C6" s="315"/>
      <c r="D6" s="315"/>
      <c r="E6" s="315"/>
      <c r="F6" s="315"/>
    </row>
    <row r="7" spans="1:6" ht="19.5" customHeight="1">
      <c r="A7" s="1"/>
      <c r="B7" s="1"/>
      <c r="C7" s="1"/>
      <c r="D7" s="1"/>
      <c r="E7" s="95"/>
      <c r="F7" s="2" t="s">
        <v>33</v>
      </c>
    </row>
    <row r="8" spans="1:6" ht="15.75">
      <c r="A8" s="3"/>
      <c r="B8" s="3" t="s">
        <v>0</v>
      </c>
      <c r="C8" s="3" t="s">
        <v>21</v>
      </c>
      <c r="D8" s="3" t="s">
        <v>34</v>
      </c>
      <c r="E8" s="3" t="s">
        <v>20</v>
      </c>
      <c r="F8" s="21" t="s">
        <v>20</v>
      </c>
    </row>
    <row r="9" spans="1:6" ht="15.75">
      <c r="A9" s="22"/>
      <c r="B9" s="22"/>
      <c r="C9" s="22" t="s">
        <v>41</v>
      </c>
      <c r="D9" s="22" t="s">
        <v>41</v>
      </c>
      <c r="E9" s="22"/>
      <c r="F9" s="23" t="s">
        <v>35</v>
      </c>
    </row>
    <row r="10" spans="1:6" ht="15.75" customHeight="1">
      <c r="A10" s="155">
        <v>1</v>
      </c>
      <c r="B10" s="142" t="s">
        <v>17</v>
      </c>
      <c r="C10" s="149">
        <f>SUM(C11:C22)</f>
        <v>0</v>
      </c>
      <c r="D10" s="149">
        <f>SUM(D11:D22)</f>
        <v>0</v>
      </c>
      <c r="E10" s="149">
        <f>SUM(E11:E22)</f>
        <v>0</v>
      </c>
      <c r="F10" s="24"/>
    </row>
    <row r="11" spans="1:6" ht="15.75" customHeight="1" hidden="1">
      <c r="A11" s="150"/>
      <c r="B11" s="143" t="s">
        <v>118</v>
      </c>
      <c r="C11" s="151"/>
      <c r="D11" s="151"/>
      <c r="E11" s="151"/>
      <c r="F11" s="26" t="e">
        <f aca="true" t="shared" si="0" ref="F11:F41">(E11/D11)*100</f>
        <v>#DIV/0!</v>
      </c>
    </row>
    <row r="12" spans="1:6" ht="15.75" customHeight="1" hidden="1">
      <c r="A12" s="150"/>
      <c r="B12" s="143" t="s">
        <v>119</v>
      </c>
      <c r="C12" s="151"/>
      <c r="D12" s="151"/>
      <c r="E12" s="151"/>
      <c r="F12" s="26" t="e">
        <f t="shared" si="0"/>
        <v>#DIV/0!</v>
      </c>
    </row>
    <row r="13" spans="1:6" ht="15.75" customHeight="1" hidden="1">
      <c r="A13" s="150"/>
      <c r="B13" s="143" t="s">
        <v>120</v>
      </c>
      <c r="C13" s="151"/>
      <c r="D13" s="151"/>
      <c r="E13" s="151"/>
      <c r="F13" s="26" t="e">
        <f t="shared" si="0"/>
        <v>#DIV/0!</v>
      </c>
    </row>
    <row r="14" spans="1:6" ht="15.75" customHeight="1" hidden="1">
      <c r="A14" s="150"/>
      <c r="B14" s="143" t="s">
        <v>121</v>
      </c>
      <c r="C14" s="151"/>
      <c r="D14" s="151"/>
      <c r="E14" s="151"/>
      <c r="F14" s="26" t="e">
        <f t="shared" si="0"/>
        <v>#DIV/0!</v>
      </c>
    </row>
    <row r="15" spans="1:6" ht="15.75" customHeight="1" hidden="1">
      <c r="A15" s="150"/>
      <c r="B15" s="143" t="s">
        <v>122</v>
      </c>
      <c r="C15" s="151"/>
      <c r="D15" s="151"/>
      <c r="E15" s="151"/>
      <c r="F15" s="26" t="e">
        <f t="shared" si="0"/>
        <v>#DIV/0!</v>
      </c>
    </row>
    <row r="16" spans="1:6" ht="15.75" customHeight="1" hidden="1">
      <c r="A16" s="150"/>
      <c r="B16" s="143" t="s">
        <v>91</v>
      </c>
      <c r="C16" s="151"/>
      <c r="D16" s="151"/>
      <c r="E16" s="151"/>
      <c r="F16" s="26" t="e">
        <f t="shared" si="0"/>
        <v>#DIV/0!</v>
      </c>
    </row>
    <row r="17" spans="1:6" ht="15.75" customHeight="1" hidden="1">
      <c r="A17" s="150"/>
      <c r="B17" s="143" t="s">
        <v>92</v>
      </c>
      <c r="C17" s="151"/>
      <c r="D17" s="151"/>
      <c r="E17" s="151"/>
      <c r="F17" s="26" t="e">
        <f t="shared" si="0"/>
        <v>#DIV/0!</v>
      </c>
    </row>
    <row r="18" spans="1:6" ht="15.75" customHeight="1" hidden="1">
      <c r="A18" s="152"/>
      <c r="B18" s="143" t="s">
        <v>96</v>
      </c>
      <c r="C18" s="151"/>
      <c r="D18" s="151"/>
      <c r="E18" s="151"/>
      <c r="F18" s="26" t="e">
        <f t="shared" si="0"/>
        <v>#DIV/0!</v>
      </c>
    </row>
    <row r="19" spans="1:6" ht="15.75" customHeight="1" hidden="1">
      <c r="A19" s="150"/>
      <c r="B19" s="143" t="s">
        <v>93</v>
      </c>
      <c r="C19" s="151"/>
      <c r="D19" s="151"/>
      <c r="E19" s="151"/>
      <c r="F19" s="26" t="e">
        <f t="shared" si="0"/>
        <v>#DIV/0!</v>
      </c>
    </row>
    <row r="20" spans="1:6" ht="15.75" customHeight="1" hidden="1">
      <c r="A20" s="150"/>
      <c r="B20" s="143" t="s">
        <v>123</v>
      </c>
      <c r="C20" s="151"/>
      <c r="D20" s="151"/>
      <c r="E20" s="151"/>
      <c r="F20" s="26" t="e">
        <f t="shared" si="0"/>
        <v>#DIV/0!</v>
      </c>
    </row>
    <row r="21" spans="1:6" ht="15.75" customHeight="1" hidden="1">
      <c r="A21" s="152"/>
      <c r="B21" s="143" t="s">
        <v>94</v>
      </c>
      <c r="C21" s="151"/>
      <c r="D21" s="151"/>
      <c r="E21" s="151"/>
      <c r="F21" s="26" t="e">
        <f t="shared" si="0"/>
        <v>#DIV/0!</v>
      </c>
    </row>
    <row r="22" spans="1:6" ht="15.75" customHeight="1" hidden="1">
      <c r="A22" s="153"/>
      <c r="B22" s="144" t="s">
        <v>95</v>
      </c>
      <c r="C22" s="154"/>
      <c r="D22" s="154"/>
      <c r="E22" s="154"/>
      <c r="F22" s="27" t="e">
        <f t="shared" si="0"/>
        <v>#DIV/0!</v>
      </c>
    </row>
    <row r="23" spans="1:6" ht="15.75" customHeight="1">
      <c r="A23" s="155">
        <v>2</v>
      </c>
      <c r="B23" s="145" t="s">
        <v>124</v>
      </c>
      <c r="C23" s="149">
        <f>SUM(C24:C27)</f>
        <v>0</v>
      </c>
      <c r="D23" s="149">
        <f>SUM(D24:D27)</f>
        <v>0</v>
      </c>
      <c r="E23" s="149">
        <f>SUM(E24:E27)</f>
        <v>0</v>
      </c>
      <c r="F23" s="24"/>
    </row>
    <row r="24" spans="1:6" ht="15.75" customHeight="1" hidden="1">
      <c r="A24" s="150"/>
      <c r="B24" s="143" t="s">
        <v>42</v>
      </c>
      <c r="C24" s="151"/>
      <c r="D24" s="151"/>
      <c r="E24" s="151"/>
      <c r="F24" s="26" t="e">
        <f t="shared" si="0"/>
        <v>#DIV/0!</v>
      </c>
    </row>
    <row r="25" spans="1:6" ht="15.75" customHeight="1" hidden="1">
      <c r="A25" s="150"/>
      <c r="B25" s="143" t="s">
        <v>125</v>
      </c>
      <c r="C25" s="151"/>
      <c r="D25" s="151"/>
      <c r="E25" s="151"/>
      <c r="F25" s="26" t="e">
        <f t="shared" si="0"/>
        <v>#DIV/0!</v>
      </c>
    </row>
    <row r="26" spans="1:6" ht="15.75" customHeight="1" hidden="1">
      <c r="A26" s="150"/>
      <c r="B26" s="143" t="s">
        <v>126</v>
      </c>
      <c r="C26" s="151"/>
      <c r="D26" s="151"/>
      <c r="E26" s="151"/>
      <c r="F26" s="26" t="e">
        <f t="shared" si="0"/>
        <v>#DIV/0!</v>
      </c>
    </row>
    <row r="27" spans="1:6" ht="15.75" customHeight="1" hidden="1">
      <c r="A27" s="153"/>
      <c r="B27" s="144" t="s">
        <v>127</v>
      </c>
      <c r="C27" s="154"/>
      <c r="D27" s="154"/>
      <c r="E27" s="154"/>
      <c r="F27" s="27" t="e">
        <f t="shared" si="0"/>
        <v>#DIV/0!</v>
      </c>
    </row>
    <row r="28" spans="1:6" ht="15.75" customHeight="1">
      <c r="A28" s="155">
        <v>3</v>
      </c>
      <c r="B28" s="146" t="s">
        <v>3</v>
      </c>
      <c r="C28" s="149">
        <f>SUM(C29:C67)</f>
        <v>600</v>
      </c>
      <c r="D28" s="149">
        <f>SUM(D29:D67)</f>
        <v>2380</v>
      </c>
      <c r="E28" s="149">
        <f>SUM(E29:E67)</f>
        <v>2380</v>
      </c>
      <c r="F28" s="24">
        <f t="shared" si="0"/>
        <v>100</v>
      </c>
    </row>
    <row r="29" spans="1:6" ht="15.75" customHeight="1" hidden="1">
      <c r="A29" s="152"/>
      <c r="B29" s="143" t="s">
        <v>51</v>
      </c>
      <c r="C29" s="151"/>
      <c r="D29" s="151"/>
      <c r="E29" s="151"/>
      <c r="F29" s="26" t="e">
        <f t="shared" si="0"/>
        <v>#DIV/0!</v>
      </c>
    </row>
    <row r="30" spans="1:6" ht="15.75" customHeight="1" hidden="1">
      <c r="A30" s="150"/>
      <c r="B30" s="143" t="s">
        <v>49</v>
      </c>
      <c r="C30" s="151"/>
      <c r="D30" s="151"/>
      <c r="E30" s="151"/>
      <c r="F30" s="26" t="e">
        <f t="shared" si="0"/>
        <v>#DIV/0!</v>
      </c>
    </row>
    <row r="31" spans="1:6" ht="15.75" customHeight="1" hidden="1">
      <c r="A31" s="150"/>
      <c r="B31" s="143" t="s">
        <v>50</v>
      </c>
      <c r="C31" s="151"/>
      <c r="D31" s="151"/>
      <c r="E31" s="151"/>
      <c r="F31" s="26" t="e">
        <f t="shared" si="0"/>
        <v>#DIV/0!</v>
      </c>
    </row>
    <row r="32" spans="1:6" ht="15.75" customHeight="1" hidden="1">
      <c r="A32" s="150"/>
      <c r="B32" s="143" t="s">
        <v>142</v>
      </c>
      <c r="C32" s="151"/>
      <c r="D32" s="151"/>
      <c r="E32" s="151"/>
      <c r="F32" s="26" t="e">
        <f t="shared" si="0"/>
        <v>#DIV/0!</v>
      </c>
    </row>
    <row r="33" spans="1:6" ht="15.75" customHeight="1" hidden="1">
      <c r="A33" s="150"/>
      <c r="B33" s="143" t="s">
        <v>128</v>
      </c>
      <c r="C33" s="151"/>
      <c r="D33" s="151"/>
      <c r="E33" s="151"/>
      <c r="F33" s="26" t="e">
        <f t="shared" si="0"/>
        <v>#DIV/0!</v>
      </c>
    </row>
    <row r="34" spans="1:6" ht="15.75" customHeight="1" hidden="1">
      <c r="A34" s="150"/>
      <c r="B34" s="143" t="s">
        <v>129</v>
      </c>
      <c r="C34" s="151"/>
      <c r="D34" s="151"/>
      <c r="E34" s="151"/>
      <c r="F34" s="26" t="e">
        <f t="shared" si="0"/>
        <v>#DIV/0!</v>
      </c>
    </row>
    <row r="35" spans="1:6" ht="15.75" customHeight="1" hidden="1">
      <c r="A35" s="150"/>
      <c r="B35" s="143" t="s">
        <v>130</v>
      </c>
      <c r="C35" s="151"/>
      <c r="D35" s="151"/>
      <c r="E35" s="151"/>
      <c r="F35" s="26" t="e">
        <f t="shared" si="0"/>
        <v>#DIV/0!</v>
      </c>
    </row>
    <row r="36" spans="1:6" ht="15.75" customHeight="1" hidden="1">
      <c r="A36" s="150"/>
      <c r="B36" s="143" t="s">
        <v>52</v>
      </c>
      <c r="C36" s="151"/>
      <c r="D36" s="151"/>
      <c r="E36" s="151"/>
      <c r="F36" s="26" t="e">
        <f t="shared" si="0"/>
        <v>#DIV/0!</v>
      </c>
    </row>
    <row r="37" spans="1:6" ht="15.75" customHeight="1" hidden="1">
      <c r="A37" s="150"/>
      <c r="B37" s="143" t="s">
        <v>131</v>
      </c>
      <c r="C37" s="151"/>
      <c r="D37" s="151"/>
      <c r="E37" s="151"/>
      <c r="F37" s="26" t="e">
        <f t="shared" si="0"/>
        <v>#DIV/0!</v>
      </c>
    </row>
    <row r="38" spans="1:6" ht="15.75" customHeight="1" hidden="1">
      <c r="A38" s="150"/>
      <c r="B38" s="143" t="s">
        <v>145</v>
      </c>
      <c r="C38" s="151"/>
      <c r="D38" s="151"/>
      <c r="E38" s="151"/>
      <c r="F38" s="26" t="e">
        <f t="shared" si="0"/>
        <v>#DIV/0!</v>
      </c>
    </row>
    <row r="39" spans="1:6" ht="15.75" customHeight="1" hidden="1">
      <c r="A39" s="150"/>
      <c r="B39" s="143" t="s">
        <v>53</v>
      </c>
      <c r="C39" s="151"/>
      <c r="D39" s="151"/>
      <c r="E39" s="151"/>
      <c r="F39" s="26" t="e">
        <f t="shared" si="0"/>
        <v>#DIV/0!</v>
      </c>
    </row>
    <row r="40" spans="1:6" ht="15.75" customHeight="1" hidden="1">
      <c r="A40" s="150"/>
      <c r="B40" s="143" t="s">
        <v>144</v>
      </c>
      <c r="C40" s="151"/>
      <c r="D40" s="151"/>
      <c r="E40" s="151"/>
      <c r="F40" s="26" t="e">
        <f t="shared" si="0"/>
        <v>#DIV/0!</v>
      </c>
    </row>
    <row r="41" spans="1:6" ht="15.75" customHeight="1" hidden="1">
      <c r="A41" s="150"/>
      <c r="B41" s="143" t="s">
        <v>54</v>
      </c>
      <c r="C41" s="151"/>
      <c r="D41" s="151"/>
      <c r="E41" s="151"/>
      <c r="F41" s="26" t="e">
        <f t="shared" si="0"/>
        <v>#DIV/0!</v>
      </c>
    </row>
    <row r="42" spans="1:6" ht="15.75" customHeight="1" hidden="1">
      <c r="A42" s="150"/>
      <c r="B42" s="143" t="s">
        <v>132</v>
      </c>
      <c r="C42" s="151"/>
      <c r="D42" s="151"/>
      <c r="E42" s="151"/>
      <c r="F42" s="26" t="e">
        <f aca="true" t="shared" si="1" ref="F42:F70">(E42/D42)*100</f>
        <v>#DIV/0!</v>
      </c>
    </row>
    <row r="43" spans="1:6" ht="15.75" customHeight="1" hidden="1">
      <c r="A43" s="150"/>
      <c r="B43" s="143" t="s">
        <v>133</v>
      </c>
      <c r="C43" s="151"/>
      <c r="D43" s="151"/>
      <c r="E43" s="151"/>
      <c r="F43" s="26" t="e">
        <f t="shared" si="1"/>
        <v>#DIV/0!</v>
      </c>
    </row>
    <row r="44" spans="1:6" ht="15.75" customHeight="1" hidden="1">
      <c r="A44" s="150"/>
      <c r="B44" s="143" t="s">
        <v>134</v>
      </c>
      <c r="C44" s="151"/>
      <c r="D44" s="151"/>
      <c r="E44" s="151"/>
      <c r="F44" s="26" t="e">
        <f t="shared" si="1"/>
        <v>#DIV/0!</v>
      </c>
    </row>
    <row r="45" spans="1:6" ht="15.75" customHeight="1" hidden="1">
      <c r="A45" s="150"/>
      <c r="B45" s="143" t="s">
        <v>55</v>
      </c>
      <c r="C45" s="151"/>
      <c r="D45" s="151"/>
      <c r="E45" s="151"/>
      <c r="F45" s="26" t="e">
        <f t="shared" si="1"/>
        <v>#DIV/0!</v>
      </c>
    </row>
    <row r="46" spans="1:6" ht="15.75" customHeight="1" hidden="1">
      <c r="A46" s="150"/>
      <c r="B46" s="143" t="s">
        <v>56</v>
      </c>
      <c r="C46" s="151"/>
      <c r="D46" s="151"/>
      <c r="E46" s="151"/>
      <c r="F46" s="26" t="e">
        <f t="shared" si="1"/>
        <v>#DIV/0!</v>
      </c>
    </row>
    <row r="47" spans="1:6" ht="15.75" customHeight="1" hidden="1">
      <c r="A47" s="150"/>
      <c r="B47" s="143" t="s">
        <v>57</v>
      </c>
      <c r="C47" s="151"/>
      <c r="D47" s="151"/>
      <c r="E47" s="151"/>
      <c r="F47" s="26" t="e">
        <f t="shared" si="1"/>
        <v>#DIV/0!</v>
      </c>
    </row>
    <row r="48" spans="1:6" ht="15.75" customHeight="1" hidden="1">
      <c r="A48" s="150"/>
      <c r="B48" s="143" t="s">
        <v>97</v>
      </c>
      <c r="C48" s="151"/>
      <c r="D48" s="151"/>
      <c r="E48" s="151"/>
      <c r="F48" s="26" t="e">
        <f t="shared" si="1"/>
        <v>#DIV/0!</v>
      </c>
    </row>
    <row r="49" spans="1:6" ht="15.75" customHeight="1" hidden="1">
      <c r="A49" s="150"/>
      <c r="B49" s="143" t="s">
        <v>135</v>
      </c>
      <c r="C49" s="151"/>
      <c r="D49" s="151"/>
      <c r="E49" s="151"/>
      <c r="F49" s="26" t="e">
        <f t="shared" si="1"/>
        <v>#DIV/0!</v>
      </c>
    </row>
    <row r="50" spans="1:6" ht="15.75" customHeight="1">
      <c r="A50" s="150"/>
      <c r="B50" s="143" t="s">
        <v>58</v>
      </c>
      <c r="C50" s="151">
        <v>600</v>
      </c>
      <c r="D50" s="151">
        <v>1971</v>
      </c>
      <c r="E50" s="151">
        <v>1971</v>
      </c>
      <c r="F50" s="26">
        <f t="shared" si="1"/>
        <v>100</v>
      </c>
    </row>
    <row r="51" spans="1:6" ht="15.75" customHeight="1" hidden="1">
      <c r="A51" s="150"/>
      <c r="B51" s="143" t="s">
        <v>81</v>
      </c>
      <c r="C51" s="151"/>
      <c r="D51" s="151"/>
      <c r="E51" s="151"/>
      <c r="F51" s="26" t="e">
        <f t="shared" si="1"/>
        <v>#DIV/0!</v>
      </c>
    </row>
    <row r="52" spans="1:6" ht="15.75" customHeight="1" hidden="1">
      <c r="A52" s="150"/>
      <c r="B52" s="143" t="s">
        <v>136</v>
      </c>
      <c r="C52" s="151"/>
      <c r="D52" s="151"/>
      <c r="E52" s="151"/>
      <c r="F52" s="26" t="e">
        <f t="shared" si="1"/>
        <v>#DIV/0!</v>
      </c>
    </row>
    <row r="53" spans="1:6" ht="15.75" customHeight="1" hidden="1">
      <c r="A53" s="150"/>
      <c r="B53" s="143" t="s">
        <v>59</v>
      </c>
      <c r="C53" s="151"/>
      <c r="D53" s="151"/>
      <c r="E53" s="151"/>
      <c r="F53" s="26" t="e">
        <f t="shared" si="1"/>
        <v>#DIV/0!</v>
      </c>
    </row>
    <row r="54" spans="1:6" ht="15.75" customHeight="1" hidden="1">
      <c r="A54" s="150"/>
      <c r="B54" s="143" t="s">
        <v>98</v>
      </c>
      <c r="C54" s="151"/>
      <c r="D54" s="151"/>
      <c r="E54" s="151"/>
      <c r="F54" s="26" t="e">
        <f t="shared" si="1"/>
        <v>#DIV/0!</v>
      </c>
    </row>
    <row r="55" spans="1:6" ht="15.75" customHeight="1" hidden="1">
      <c r="A55" s="150"/>
      <c r="B55" s="143" t="s">
        <v>60</v>
      </c>
      <c r="C55" s="151"/>
      <c r="D55" s="151"/>
      <c r="E55" s="151"/>
      <c r="F55" s="26" t="e">
        <f t="shared" si="1"/>
        <v>#DIV/0!</v>
      </c>
    </row>
    <row r="56" spans="1:6" ht="15.75" customHeight="1" hidden="1">
      <c r="A56" s="150"/>
      <c r="B56" s="143" t="s">
        <v>137</v>
      </c>
      <c r="C56" s="151"/>
      <c r="D56" s="151"/>
      <c r="E56" s="151"/>
      <c r="F56" s="26" t="e">
        <f t="shared" si="1"/>
        <v>#DIV/0!</v>
      </c>
    </row>
    <row r="57" spans="1:6" ht="15.75" customHeight="1" hidden="1">
      <c r="A57" s="150"/>
      <c r="B57" s="143" t="s">
        <v>138</v>
      </c>
      <c r="C57" s="151"/>
      <c r="D57" s="151"/>
      <c r="E57" s="151"/>
      <c r="F57" s="26" t="e">
        <f t="shared" si="1"/>
        <v>#DIV/0!</v>
      </c>
    </row>
    <row r="58" spans="1:6" ht="15.75" customHeight="1" hidden="1">
      <c r="A58" s="150"/>
      <c r="B58" s="143" t="s">
        <v>139</v>
      </c>
      <c r="C58" s="151"/>
      <c r="D58" s="151"/>
      <c r="E58" s="151"/>
      <c r="F58" s="26" t="e">
        <f t="shared" si="1"/>
        <v>#DIV/0!</v>
      </c>
    </row>
    <row r="59" spans="1:6" ht="15.75" customHeight="1" hidden="1">
      <c r="A59" s="150"/>
      <c r="B59" s="143" t="s">
        <v>140</v>
      </c>
      <c r="C59" s="151"/>
      <c r="D59" s="151"/>
      <c r="E59" s="151"/>
      <c r="F59" s="26" t="e">
        <f t="shared" si="1"/>
        <v>#DIV/0!</v>
      </c>
    </row>
    <row r="60" spans="1:6" ht="15.75" customHeight="1" hidden="1">
      <c r="A60" s="150"/>
      <c r="B60" s="143" t="s">
        <v>61</v>
      </c>
      <c r="C60" s="151"/>
      <c r="D60" s="151"/>
      <c r="E60" s="151"/>
      <c r="F60" s="26" t="e">
        <f t="shared" si="1"/>
        <v>#DIV/0!</v>
      </c>
    </row>
    <row r="61" spans="1:6" ht="15.75" customHeight="1" hidden="1">
      <c r="A61" s="150"/>
      <c r="B61" s="143" t="s">
        <v>62</v>
      </c>
      <c r="C61" s="151"/>
      <c r="D61" s="151"/>
      <c r="E61" s="151"/>
      <c r="F61" s="26" t="e">
        <f t="shared" si="1"/>
        <v>#DIV/0!</v>
      </c>
    </row>
    <row r="62" spans="1:6" ht="15.75" customHeight="1">
      <c r="A62" s="150"/>
      <c r="B62" s="143" t="s">
        <v>143</v>
      </c>
      <c r="C62" s="151">
        <v>0</v>
      </c>
      <c r="D62" s="151">
        <v>409</v>
      </c>
      <c r="E62" s="151">
        <v>409</v>
      </c>
      <c r="F62" s="26">
        <f t="shared" si="1"/>
        <v>100</v>
      </c>
    </row>
    <row r="63" spans="1:6" ht="15.75" customHeight="1" hidden="1">
      <c r="A63" s="150"/>
      <c r="B63" s="143" t="s">
        <v>82</v>
      </c>
      <c r="C63" s="151"/>
      <c r="D63" s="151"/>
      <c r="E63" s="151"/>
      <c r="F63" s="26" t="e">
        <f t="shared" si="1"/>
        <v>#DIV/0!</v>
      </c>
    </row>
    <row r="64" spans="1:6" ht="15.75" customHeight="1" hidden="1">
      <c r="A64" s="150"/>
      <c r="B64" s="143" t="s">
        <v>37</v>
      </c>
      <c r="C64" s="151"/>
      <c r="D64" s="151"/>
      <c r="E64" s="151"/>
      <c r="F64" s="26" t="e">
        <f t="shared" si="1"/>
        <v>#DIV/0!</v>
      </c>
    </row>
    <row r="65" spans="1:6" ht="15.75" customHeight="1" hidden="1">
      <c r="A65" s="150"/>
      <c r="B65" s="143" t="s">
        <v>141</v>
      </c>
      <c r="C65" s="151"/>
      <c r="D65" s="151"/>
      <c r="E65" s="151"/>
      <c r="F65" s="26" t="e">
        <f t="shared" si="1"/>
        <v>#DIV/0!</v>
      </c>
    </row>
    <row r="66" spans="1:6" ht="15.75" customHeight="1" hidden="1">
      <c r="A66" s="150"/>
      <c r="B66" s="143" t="s">
        <v>36</v>
      </c>
      <c r="C66" s="151"/>
      <c r="D66" s="151"/>
      <c r="E66" s="151"/>
      <c r="F66" s="26" t="e">
        <f t="shared" si="1"/>
        <v>#DIV/0!</v>
      </c>
    </row>
    <row r="67" spans="1:6" ht="15.75" customHeight="1" hidden="1">
      <c r="A67" s="153"/>
      <c r="B67" s="144" t="s">
        <v>146</v>
      </c>
      <c r="C67" s="154"/>
      <c r="D67" s="154"/>
      <c r="E67" s="154"/>
      <c r="F67" s="27" t="e">
        <f t="shared" si="1"/>
        <v>#DIV/0!</v>
      </c>
    </row>
    <row r="68" spans="1:6" ht="15.75" customHeight="1" hidden="1">
      <c r="A68" s="156">
        <v>4</v>
      </c>
      <c r="B68" s="147" t="s">
        <v>99</v>
      </c>
      <c r="C68" s="149">
        <f>C69</f>
        <v>0</v>
      </c>
      <c r="D68" s="149">
        <f>D69</f>
        <v>0</v>
      </c>
      <c r="E68" s="149">
        <f>E69</f>
        <v>0</v>
      </c>
      <c r="F68" s="24" t="e">
        <f t="shared" si="1"/>
        <v>#DIV/0!</v>
      </c>
    </row>
    <row r="69" spans="1:6" ht="15.75" customHeight="1" hidden="1">
      <c r="A69" s="153"/>
      <c r="B69" s="98" t="s">
        <v>100</v>
      </c>
      <c r="C69" s="154"/>
      <c r="D69" s="154"/>
      <c r="E69" s="154"/>
      <c r="F69" s="27" t="e">
        <f t="shared" si="1"/>
        <v>#DIV/0!</v>
      </c>
    </row>
    <row r="70" spans="1:6" ht="15.75" customHeight="1">
      <c r="A70" s="157"/>
      <c r="B70" s="148" t="s">
        <v>1</v>
      </c>
      <c r="C70" s="158">
        <f>C68+C28+C23+C10</f>
        <v>600</v>
      </c>
      <c r="D70" s="158">
        <f>D68+D28+D23+D10</f>
        <v>2380</v>
      </c>
      <c r="E70" s="158">
        <f>E68+E28+E23+E10</f>
        <v>2380</v>
      </c>
      <c r="F70" s="159">
        <f t="shared" si="1"/>
        <v>100</v>
      </c>
    </row>
  </sheetData>
  <sheetProtection/>
  <mergeCells count="5">
    <mergeCell ref="B1:F1"/>
    <mergeCell ref="A3:F3"/>
    <mergeCell ref="A4:F4"/>
    <mergeCell ref="A6:F6"/>
    <mergeCell ref="A5:F5"/>
  </mergeCells>
  <printOptions horizontalCentered="1"/>
  <pageMargins left="0.5118110236220472" right="0.5511811023622047" top="0.7086614173228347" bottom="0.6692913385826772" header="0.5118110236220472" footer="0.5118110236220472"/>
  <pageSetup horizontalDpi="300" verticalDpi="3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00390625" style="38" customWidth="1"/>
    <col min="2" max="2" width="43.375" style="38" customWidth="1"/>
    <col min="3" max="6" width="11.75390625" style="38" customWidth="1"/>
    <col min="7" max="16384" width="9.125" style="38" customWidth="1"/>
  </cols>
  <sheetData>
    <row r="1" spans="1:7" ht="15.75">
      <c r="A1" s="1"/>
      <c r="B1" s="314" t="s">
        <v>942</v>
      </c>
      <c r="C1" s="314"/>
      <c r="D1" s="314"/>
      <c r="E1" s="314"/>
      <c r="F1" s="314"/>
      <c r="G1" s="16"/>
    </row>
    <row r="2" spans="1:7" ht="15.75">
      <c r="A2" s="1"/>
      <c r="B2" s="12"/>
      <c r="C2" s="12"/>
      <c r="D2" s="12"/>
      <c r="E2" s="12"/>
      <c r="F2" s="12"/>
      <c r="G2" s="16"/>
    </row>
    <row r="3" spans="1:6" ht="15.75">
      <c r="A3" s="315" t="s">
        <v>78</v>
      </c>
      <c r="B3" s="315"/>
      <c r="C3" s="315"/>
      <c r="D3" s="315"/>
      <c r="E3" s="315"/>
      <c r="F3" s="315"/>
    </row>
    <row r="4" spans="1:6" ht="15.75">
      <c r="A4" s="315" t="s">
        <v>899</v>
      </c>
      <c r="B4" s="315"/>
      <c r="C4" s="315"/>
      <c r="D4" s="315"/>
      <c r="E4" s="315"/>
      <c r="F4" s="315"/>
    </row>
    <row r="5" spans="1:6" ht="15.75">
      <c r="A5" s="315" t="s">
        <v>79</v>
      </c>
      <c r="B5" s="315"/>
      <c r="C5" s="315"/>
      <c r="D5" s="315"/>
      <c r="E5" s="315"/>
      <c r="F5" s="315"/>
    </row>
    <row r="6" spans="1:6" ht="15.75">
      <c r="A6" s="315" t="s">
        <v>292</v>
      </c>
      <c r="B6" s="315"/>
      <c r="C6" s="315"/>
      <c r="D6" s="315"/>
      <c r="E6" s="315"/>
      <c r="F6" s="315"/>
    </row>
    <row r="7" spans="1:6" ht="19.5" customHeight="1">
      <c r="A7" s="1"/>
      <c r="B7" s="1"/>
      <c r="C7" s="1"/>
      <c r="D7" s="1"/>
      <c r="E7" s="95"/>
      <c r="F7" s="2" t="s">
        <v>33</v>
      </c>
    </row>
    <row r="8" spans="1:6" ht="15.75">
      <c r="A8" s="3"/>
      <c r="B8" s="3" t="s">
        <v>0</v>
      </c>
      <c r="C8" s="3" t="s">
        <v>21</v>
      </c>
      <c r="D8" s="3" t="s">
        <v>34</v>
      </c>
      <c r="E8" s="3" t="s">
        <v>20</v>
      </c>
      <c r="F8" s="21" t="s">
        <v>20</v>
      </c>
    </row>
    <row r="9" spans="1:6" ht="15.75">
      <c r="A9" s="22"/>
      <c r="B9" s="22"/>
      <c r="C9" s="22" t="s">
        <v>41</v>
      </c>
      <c r="D9" s="22" t="s">
        <v>41</v>
      </c>
      <c r="E9" s="22"/>
      <c r="F9" s="23" t="s">
        <v>35</v>
      </c>
    </row>
    <row r="10" spans="1:6" ht="15.75" customHeight="1">
      <c r="A10" s="155">
        <v>1</v>
      </c>
      <c r="B10" s="142" t="s">
        <v>17</v>
      </c>
      <c r="C10" s="149">
        <f>SUM(C11:C22)</f>
        <v>10000</v>
      </c>
      <c r="D10" s="149">
        <f>SUM(D11:D22)</f>
        <v>22671</v>
      </c>
      <c r="E10" s="149">
        <f>SUM(E11:E22)</f>
        <v>22671</v>
      </c>
      <c r="F10" s="24">
        <f aca="true" t="shared" si="0" ref="F10:F41">(E10/D10)*100</f>
        <v>100</v>
      </c>
    </row>
    <row r="11" spans="1:6" ht="15.75" customHeight="1" hidden="1">
      <c r="A11" s="150"/>
      <c r="B11" s="143" t="s">
        <v>118</v>
      </c>
      <c r="C11" s="151"/>
      <c r="D11" s="151"/>
      <c r="E11" s="151"/>
      <c r="F11" s="26" t="e">
        <f t="shared" si="0"/>
        <v>#DIV/0!</v>
      </c>
    </row>
    <row r="12" spans="1:6" ht="15.75" customHeight="1">
      <c r="A12" s="150"/>
      <c r="B12" s="143" t="s">
        <v>119</v>
      </c>
      <c r="C12" s="151">
        <v>10000</v>
      </c>
      <c r="D12" s="151">
        <v>22671</v>
      </c>
      <c r="E12" s="151">
        <v>22671</v>
      </c>
      <c r="F12" s="26">
        <f t="shared" si="0"/>
        <v>100</v>
      </c>
    </row>
    <row r="13" spans="1:6" ht="15.75" customHeight="1" hidden="1">
      <c r="A13" s="150"/>
      <c r="B13" s="143" t="s">
        <v>120</v>
      </c>
      <c r="C13" s="151"/>
      <c r="D13" s="151"/>
      <c r="E13" s="151"/>
      <c r="F13" s="26" t="e">
        <f t="shared" si="0"/>
        <v>#DIV/0!</v>
      </c>
    </row>
    <row r="14" spans="1:6" ht="15.75" customHeight="1" hidden="1">
      <c r="A14" s="150"/>
      <c r="B14" s="143" t="s">
        <v>121</v>
      </c>
      <c r="C14" s="151"/>
      <c r="D14" s="151"/>
      <c r="E14" s="151"/>
      <c r="F14" s="26" t="e">
        <f t="shared" si="0"/>
        <v>#DIV/0!</v>
      </c>
    </row>
    <row r="15" spans="1:6" ht="15.75" customHeight="1" hidden="1">
      <c r="A15" s="150"/>
      <c r="B15" s="143" t="s">
        <v>122</v>
      </c>
      <c r="C15" s="151"/>
      <c r="D15" s="151"/>
      <c r="E15" s="151"/>
      <c r="F15" s="26" t="e">
        <f t="shared" si="0"/>
        <v>#DIV/0!</v>
      </c>
    </row>
    <row r="16" spans="1:6" ht="15.75" customHeight="1" hidden="1">
      <c r="A16" s="150"/>
      <c r="B16" s="143" t="s">
        <v>91</v>
      </c>
      <c r="C16" s="151"/>
      <c r="D16" s="151"/>
      <c r="E16" s="151"/>
      <c r="F16" s="26" t="e">
        <f t="shared" si="0"/>
        <v>#DIV/0!</v>
      </c>
    </row>
    <row r="17" spans="1:6" ht="15.75" customHeight="1" hidden="1">
      <c r="A17" s="150"/>
      <c r="B17" s="143" t="s">
        <v>92</v>
      </c>
      <c r="C17" s="151"/>
      <c r="D17" s="151"/>
      <c r="E17" s="151"/>
      <c r="F17" s="26" t="e">
        <f t="shared" si="0"/>
        <v>#DIV/0!</v>
      </c>
    </row>
    <row r="18" spans="1:6" ht="15.75" customHeight="1" hidden="1">
      <c r="A18" s="152"/>
      <c r="B18" s="143" t="s">
        <v>96</v>
      </c>
      <c r="C18" s="151"/>
      <c r="D18" s="151"/>
      <c r="E18" s="151"/>
      <c r="F18" s="26" t="e">
        <f t="shared" si="0"/>
        <v>#DIV/0!</v>
      </c>
    </row>
    <row r="19" spans="1:6" ht="15.75" customHeight="1" hidden="1">
      <c r="A19" s="150"/>
      <c r="B19" s="143" t="s">
        <v>93</v>
      </c>
      <c r="C19" s="151"/>
      <c r="D19" s="151"/>
      <c r="E19" s="151"/>
      <c r="F19" s="26" t="e">
        <f t="shared" si="0"/>
        <v>#DIV/0!</v>
      </c>
    </row>
    <row r="20" spans="1:6" ht="15.75" customHeight="1" hidden="1">
      <c r="A20" s="150"/>
      <c r="B20" s="143" t="s">
        <v>123</v>
      </c>
      <c r="C20" s="151"/>
      <c r="D20" s="151"/>
      <c r="E20" s="151"/>
      <c r="F20" s="26" t="e">
        <f t="shared" si="0"/>
        <v>#DIV/0!</v>
      </c>
    </row>
    <row r="21" spans="1:6" ht="15.75" customHeight="1" hidden="1">
      <c r="A21" s="152"/>
      <c r="B21" s="143" t="s">
        <v>94</v>
      </c>
      <c r="C21" s="151"/>
      <c r="D21" s="151"/>
      <c r="E21" s="151"/>
      <c r="F21" s="26" t="e">
        <f t="shared" si="0"/>
        <v>#DIV/0!</v>
      </c>
    </row>
    <row r="22" spans="1:6" ht="15.75" customHeight="1" hidden="1">
      <c r="A22" s="153"/>
      <c r="B22" s="144" t="s">
        <v>95</v>
      </c>
      <c r="C22" s="154"/>
      <c r="D22" s="154"/>
      <c r="E22" s="154"/>
      <c r="F22" s="27" t="e">
        <f t="shared" si="0"/>
        <v>#DIV/0!</v>
      </c>
    </row>
    <row r="23" spans="1:6" ht="15.75" customHeight="1">
      <c r="A23" s="155">
        <v>2</v>
      </c>
      <c r="B23" s="145" t="s">
        <v>124</v>
      </c>
      <c r="C23" s="149">
        <f>SUM(C24:C27)</f>
        <v>1135</v>
      </c>
      <c r="D23" s="149">
        <f>SUM(D24:D27)</f>
        <v>2641</v>
      </c>
      <c r="E23" s="149">
        <f>SUM(E24:E27)</f>
        <v>2641</v>
      </c>
      <c r="F23" s="24">
        <f t="shared" si="0"/>
        <v>100</v>
      </c>
    </row>
    <row r="24" spans="1:6" ht="15.75" customHeight="1">
      <c r="A24" s="150"/>
      <c r="B24" s="143" t="s">
        <v>42</v>
      </c>
      <c r="C24" s="151">
        <v>1135</v>
      </c>
      <c r="D24" s="151">
        <v>2628</v>
      </c>
      <c r="E24" s="151">
        <v>2628</v>
      </c>
      <c r="F24" s="26">
        <f t="shared" si="0"/>
        <v>100</v>
      </c>
    </row>
    <row r="25" spans="1:6" ht="15.75" customHeight="1" hidden="1">
      <c r="A25" s="150"/>
      <c r="B25" s="143" t="s">
        <v>125</v>
      </c>
      <c r="C25" s="151"/>
      <c r="D25" s="151"/>
      <c r="E25" s="151"/>
      <c r="F25" s="26" t="e">
        <f t="shared" si="0"/>
        <v>#DIV/0!</v>
      </c>
    </row>
    <row r="26" spans="1:6" ht="15.75" customHeight="1">
      <c r="A26" s="150"/>
      <c r="B26" s="143" t="s">
        <v>126</v>
      </c>
      <c r="C26" s="151">
        <v>0</v>
      </c>
      <c r="D26" s="151">
        <v>13</v>
      </c>
      <c r="E26" s="151">
        <v>13</v>
      </c>
      <c r="F26" s="26">
        <f t="shared" si="0"/>
        <v>100</v>
      </c>
    </row>
    <row r="27" spans="1:6" ht="15.75" customHeight="1" hidden="1">
      <c r="A27" s="153"/>
      <c r="B27" s="144" t="s">
        <v>127</v>
      </c>
      <c r="C27" s="154"/>
      <c r="D27" s="154"/>
      <c r="E27" s="154"/>
      <c r="F27" s="27" t="e">
        <f t="shared" si="0"/>
        <v>#DIV/0!</v>
      </c>
    </row>
    <row r="28" spans="1:6" ht="15.75" customHeight="1">
      <c r="A28" s="155">
        <v>3</v>
      </c>
      <c r="B28" s="146" t="s">
        <v>3</v>
      </c>
      <c r="C28" s="149">
        <f>SUM(C29:C67)</f>
        <v>0</v>
      </c>
      <c r="D28" s="149">
        <f>SUM(D29:D67)</f>
        <v>566</v>
      </c>
      <c r="E28" s="149">
        <f>SUM(E29:E67)</f>
        <v>566</v>
      </c>
      <c r="F28" s="24">
        <f t="shared" si="0"/>
        <v>100</v>
      </c>
    </row>
    <row r="29" spans="1:6" ht="15.75" customHeight="1" hidden="1">
      <c r="A29" s="152"/>
      <c r="B29" s="143" t="s">
        <v>51</v>
      </c>
      <c r="C29" s="151"/>
      <c r="D29" s="151"/>
      <c r="E29" s="151"/>
      <c r="F29" s="26" t="e">
        <f t="shared" si="0"/>
        <v>#DIV/0!</v>
      </c>
    </row>
    <row r="30" spans="1:6" ht="15.75" customHeight="1" hidden="1">
      <c r="A30" s="150"/>
      <c r="B30" s="143" t="s">
        <v>49</v>
      </c>
      <c r="C30" s="151"/>
      <c r="D30" s="151"/>
      <c r="E30" s="151"/>
      <c r="F30" s="26" t="e">
        <f t="shared" si="0"/>
        <v>#DIV/0!</v>
      </c>
    </row>
    <row r="31" spans="1:6" ht="15.75" customHeight="1" hidden="1">
      <c r="A31" s="150"/>
      <c r="B31" s="143" t="s">
        <v>50</v>
      </c>
      <c r="C31" s="151"/>
      <c r="D31" s="151"/>
      <c r="E31" s="151"/>
      <c r="F31" s="26" t="e">
        <f t="shared" si="0"/>
        <v>#DIV/0!</v>
      </c>
    </row>
    <row r="32" spans="1:6" ht="15.75" customHeight="1" hidden="1">
      <c r="A32" s="150"/>
      <c r="B32" s="143" t="s">
        <v>142</v>
      </c>
      <c r="C32" s="151"/>
      <c r="D32" s="151"/>
      <c r="E32" s="151"/>
      <c r="F32" s="26" t="e">
        <f t="shared" si="0"/>
        <v>#DIV/0!</v>
      </c>
    </row>
    <row r="33" spans="1:6" ht="15.75" customHeight="1" hidden="1">
      <c r="A33" s="150"/>
      <c r="B33" s="143" t="s">
        <v>128</v>
      </c>
      <c r="C33" s="151"/>
      <c r="D33" s="151"/>
      <c r="E33" s="151"/>
      <c r="F33" s="26" t="e">
        <f t="shared" si="0"/>
        <v>#DIV/0!</v>
      </c>
    </row>
    <row r="34" spans="1:6" ht="15.75" customHeight="1" hidden="1">
      <c r="A34" s="150"/>
      <c r="B34" s="143" t="s">
        <v>129</v>
      </c>
      <c r="C34" s="151"/>
      <c r="D34" s="151"/>
      <c r="E34" s="151"/>
      <c r="F34" s="26" t="e">
        <f t="shared" si="0"/>
        <v>#DIV/0!</v>
      </c>
    </row>
    <row r="35" spans="1:6" ht="15.75" customHeight="1" hidden="1">
      <c r="A35" s="150"/>
      <c r="B35" s="143" t="s">
        <v>130</v>
      </c>
      <c r="C35" s="151"/>
      <c r="D35" s="151"/>
      <c r="E35" s="151"/>
      <c r="F35" s="26" t="e">
        <f t="shared" si="0"/>
        <v>#DIV/0!</v>
      </c>
    </row>
    <row r="36" spans="1:6" ht="15.75" customHeight="1">
      <c r="A36" s="150"/>
      <c r="B36" s="143" t="s">
        <v>52</v>
      </c>
      <c r="C36" s="151">
        <v>0</v>
      </c>
      <c r="D36" s="151">
        <v>49</v>
      </c>
      <c r="E36" s="151">
        <v>49</v>
      </c>
      <c r="F36" s="26">
        <f t="shared" si="0"/>
        <v>100</v>
      </c>
    </row>
    <row r="37" spans="1:6" ht="15.75" customHeight="1">
      <c r="A37" s="150"/>
      <c r="B37" s="143" t="s">
        <v>131</v>
      </c>
      <c r="C37" s="151">
        <v>0</v>
      </c>
      <c r="D37" s="151">
        <v>135</v>
      </c>
      <c r="E37" s="151">
        <v>135</v>
      </c>
      <c r="F37" s="26">
        <f t="shared" si="0"/>
        <v>100</v>
      </c>
    </row>
    <row r="38" spans="1:6" ht="15.75" customHeight="1">
      <c r="A38" s="150"/>
      <c r="B38" s="143" t="s">
        <v>145</v>
      </c>
      <c r="C38" s="151">
        <v>0</v>
      </c>
      <c r="D38" s="151">
        <v>262</v>
      </c>
      <c r="E38" s="151">
        <v>262</v>
      </c>
      <c r="F38" s="26">
        <f t="shared" si="0"/>
        <v>100</v>
      </c>
    </row>
    <row r="39" spans="1:6" ht="15.75" customHeight="1" hidden="1">
      <c r="A39" s="150"/>
      <c r="B39" s="143" t="s">
        <v>53</v>
      </c>
      <c r="C39" s="151"/>
      <c r="D39" s="151"/>
      <c r="E39" s="151"/>
      <c r="F39" s="26" t="e">
        <f t="shared" si="0"/>
        <v>#DIV/0!</v>
      </c>
    </row>
    <row r="40" spans="1:6" ht="15.75" customHeight="1" hidden="1">
      <c r="A40" s="150"/>
      <c r="B40" s="143" t="s">
        <v>144</v>
      </c>
      <c r="C40" s="151"/>
      <c r="D40" s="151"/>
      <c r="E40" s="151"/>
      <c r="F40" s="26" t="e">
        <f t="shared" si="0"/>
        <v>#DIV/0!</v>
      </c>
    </row>
    <row r="41" spans="1:6" ht="15.75" customHeight="1" hidden="1">
      <c r="A41" s="150"/>
      <c r="B41" s="143" t="s">
        <v>54</v>
      </c>
      <c r="C41" s="151"/>
      <c r="D41" s="151"/>
      <c r="E41" s="151"/>
      <c r="F41" s="26" t="e">
        <f t="shared" si="0"/>
        <v>#DIV/0!</v>
      </c>
    </row>
    <row r="42" spans="1:6" ht="15.75" customHeight="1" hidden="1">
      <c r="A42" s="150"/>
      <c r="B42" s="143" t="s">
        <v>132</v>
      </c>
      <c r="C42" s="151"/>
      <c r="D42" s="151"/>
      <c r="E42" s="151"/>
      <c r="F42" s="26" t="e">
        <f aca="true" t="shared" si="1" ref="F42:F70">(E42/D42)*100</f>
        <v>#DIV/0!</v>
      </c>
    </row>
    <row r="43" spans="1:6" ht="15.75" customHeight="1" hidden="1">
      <c r="A43" s="150"/>
      <c r="B43" s="143" t="s">
        <v>133</v>
      </c>
      <c r="C43" s="151"/>
      <c r="D43" s="151"/>
      <c r="E43" s="151"/>
      <c r="F43" s="26" t="e">
        <f t="shared" si="1"/>
        <v>#DIV/0!</v>
      </c>
    </row>
    <row r="44" spans="1:6" ht="15.75" customHeight="1" hidden="1">
      <c r="A44" s="150"/>
      <c r="B44" s="143" t="s">
        <v>134</v>
      </c>
      <c r="C44" s="151"/>
      <c r="D44" s="151"/>
      <c r="E44" s="151"/>
      <c r="F44" s="26" t="e">
        <f t="shared" si="1"/>
        <v>#DIV/0!</v>
      </c>
    </row>
    <row r="45" spans="1:6" ht="15.75" customHeight="1" hidden="1">
      <c r="A45" s="150"/>
      <c r="B45" s="143" t="s">
        <v>55</v>
      </c>
      <c r="C45" s="151"/>
      <c r="D45" s="151"/>
      <c r="E45" s="151"/>
      <c r="F45" s="26" t="e">
        <f t="shared" si="1"/>
        <v>#DIV/0!</v>
      </c>
    </row>
    <row r="46" spans="1:6" ht="15.75" customHeight="1" hidden="1">
      <c r="A46" s="150"/>
      <c r="B46" s="143" t="s">
        <v>56</v>
      </c>
      <c r="C46" s="151"/>
      <c r="D46" s="151"/>
      <c r="E46" s="151"/>
      <c r="F46" s="26" t="e">
        <f t="shared" si="1"/>
        <v>#DIV/0!</v>
      </c>
    </row>
    <row r="47" spans="1:6" ht="15.75" customHeight="1" hidden="1">
      <c r="A47" s="150"/>
      <c r="B47" s="143" t="s">
        <v>57</v>
      </c>
      <c r="C47" s="151"/>
      <c r="D47" s="151"/>
      <c r="E47" s="151"/>
      <c r="F47" s="26" t="e">
        <f t="shared" si="1"/>
        <v>#DIV/0!</v>
      </c>
    </row>
    <row r="48" spans="1:6" ht="15.75" customHeight="1" hidden="1">
      <c r="A48" s="150"/>
      <c r="B48" s="143" t="s">
        <v>97</v>
      </c>
      <c r="C48" s="151"/>
      <c r="D48" s="151"/>
      <c r="E48" s="151"/>
      <c r="F48" s="26" t="e">
        <f t="shared" si="1"/>
        <v>#DIV/0!</v>
      </c>
    </row>
    <row r="49" spans="1:6" ht="15.75" customHeight="1" hidden="1">
      <c r="A49" s="150"/>
      <c r="B49" s="143" t="s">
        <v>135</v>
      </c>
      <c r="C49" s="151"/>
      <c r="D49" s="151"/>
      <c r="E49" s="151"/>
      <c r="F49" s="26" t="e">
        <f t="shared" si="1"/>
        <v>#DIV/0!</v>
      </c>
    </row>
    <row r="50" spans="1:6" ht="15.75" customHeight="1" hidden="1">
      <c r="A50" s="150"/>
      <c r="B50" s="143" t="s">
        <v>58</v>
      </c>
      <c r="C50" s="151"/>
      <c r="D50" s="151"/>
      <c r="E50" s="151"/>
      <c r="F50" s="26" t="e">
        <f t="shared" si="1"/>
        <v>#DIV/0!</v>
      </c>
    </row>
    <row r="51" spans="1:6" ht="15.75" customHeight="1" hidden="1">
      <c r="A51" s="150"/>
      <c r="B51" s="143" t="s">
        <v>81</v>
      </c>
      <c r="C51" s="151"/>
      <c r="D51" s="151"/>
      <c r="E51" s="151"/>
      <c r="F51" s="26" t="e">
        <f t="shared" si="1"/>
        <v>#DIV/0!</v>
      </c>
    </row>
    <row r="52" spans="1:6" ht="15.75" customHeight="1" hidden="1">
      <c r="A52" s="150"/>
      <c r="B52" s="143" t="s">
        <v>136</v>
      </c>
      <c r="C52" s="151"/>
      <c r="D52" s="151"/>
      <c r="E52" s="151"/>
      <c r="F52" s="26" t="e">
        <f t="shared" si="1"/>
        <v>#DIV/0!</v>
      </c>
    </row>
    <row r="53" spans="1:6" ht="15.75" customHeight="1" hidden="1">
      <c r="A53" s="150"/>
      <c r="B53" s="143" t="s">
        <v>59</v>
      </c>
      <c r="C53" s="151"/>
      <c r="D53" s="151"/>
      <c r="E53" s="151"/>
      <c r="F53" s="26" t="e">
        <f t="shared" si="1"/>
        <v>#DIV/0!</v>
      </c>
    </row>
    <row r="54" spans="1:6" ht="15.75" customHeight="1" hidden="1">
      <c r="A54" s="150"/>
      <c r="B54" s="143" t="s">
        <v>98</v>
      </c>
      <c r="C54" s="151"/>
      <c r="D54" s="151"/>
      <c r="E54" s="151"/>
      <c r="F54" s="26" t="e">
        <f t="shared" si="1"/>
        <v>#DIV/0!</v>
      </c>
    </row>
    <row r="55" spans="1:6" ht="15.75" customHeight="1" hidden="1">
      <c r="A55" s="150"/>
      <c r="B55" s="143" t="s">
        <v>60</v>
      </c>
      <c r="C55" s="151"/>
      <c r="D55" s="151"/>
      <c r="E55" s="151"/>
      <c r="F55" s="26" t="e">
        <f t="shared" si="1"/>
        <v>#DIV/0!</v>
      </c>
    </row>
    <row r="56" spans="1:6" ht="15.75" customHeight="1" hidden="1">
      <c r="A56" s="150"/>
      <c r="B56" s="143" t="s">
        <v>137</v>
      </c>
      <c r="C56" s="151"/>
      <c r="D56" s="151"/>
      <c r="E56" s="151"/>
      <c r="F56" s="26" t="e">
        <f t="shared" si="1"/>
        <v>#DIV/0!</v>
      </c>
    </row>
    <row r="57" spans="1:6" ht="15.75" customHeight="1" hidden="1">
      <c r="A57" s="150"/>
      <c r="B57" s="143" t="s">
        <v>138</v>
      </c>
      <c r="C57" s="151"/>
      <c r="D57" s="151"/>
      <c r="E57" s="151"/>
      <c r="F57" s="26" t="e">
        <f t="shared" si="1"/>
        <v>#DIV/0!</v>
      </c>
    </row>
    <row r="58" spans="1:6" ht="15.75" customHeight="1" hidden="1">
      <c r="A58" s="150"/>
      <c r="B58" s="143" t="s">
        <v>139</v>
      </c>
      <c r="C58" s="151"/>
      <c r="D58" s="151"/>
      <c r="E58" s="151"/>
      <c r="F58" s="26" t="e">
        <f t="shared" si="1"/>
        <v>#DIV/0!</v>
      </c>
    </row>
    <row r="59" spans="1:6" ht="15.75" customHeight="1" hidden="1">
      <c r="A59" s="150"/>
      <c r="B59" s="143" t="s">
        <v>140</v>
      </c>
      <c r="C59" s="151"/>
      <c r="D59" s="151"/>
      <c r="E59" s="151"/>
      <c r="F59" s="26" t="e">
        <f t="shared" si="1"/>
        <v>#DIV/0!</v>
      </c>
    </row>
    <row r="60" spans="1:6" ht="15.75" customHeight="1" hidden="1">
      <c r="A60" s="150"/>
      <c r="B60" s="143" t="s">
        <v>61</v>
      </c>
      <c r="C60" s="151"/>
      <c r="D60" s="151"/>
      <c r="E60" s="151"/>
      <c r="F60" s="26" t="e">
        <f t="shared" si="1"/>
        <v>#DIV/0!</v>
      </c>
    </row>
    <row r="61" spans="1:6" ht="15.75" customHeight="1" hidden="1">
      <c r="A61" s="150"/>
      <c r="B61" s="143" t="s">
        <v>62</v>
      </c>
      <c r="C61" s="151"/>
      <c r="D61" s="151"/>
      <c r="E61" s="151"/>
      <c r="F61" s="26" t="e">
        <f t="shared" si="1"/>
        <v>#DIV/0!</v>
      </c>
    </row>
    <row r="62" spans="1:6" ht="15.75" customHeight="1">
      <c r="A62" s="150"/>
      <c r="B62" s="143" t="s">
        <v>143</v>
      </c>
      <c r="C62" s="151">
        <v>0</v>
      </c>
      <c r="D62" s="151">
        <v>120</v>
      </c>
      <c r="E62" s="151">
        <v>120</v>
      </c>
      <c r="F62" s="26">
        <f t="shared" si="1"/>
        <v>100</v>
      </c>
    </row>
    <row r="63" spans="1:6" ht="15.75" customHeight="1" hidden="1">
      <c r="A63" s="150"/>
      <c r="B63" s="143" t="s">
        <v>82</v>
      </c>
      <c r="C63" s="151"/>
      <c r="D63" s="151"/>
      <c r="E63" s="151"/>
      <c r="F63" s="26" t="e">
        <f t="shared" si="1"/>
        <v>#DIV/0!</v>
      </c>
    </row>
    <row r="64" spans="1:6" ht="15.75" customHeight="1" hidden="1">
      <c r="A64" s="150"/>
      <c r="B64" s="143" t="s">
        <v>37</v>
      </c>
      <c r="C64" s="151"/>
      <c r="D64" s="151"/>
      <c r="E64" s="151"/>
      <c r="F64" s="26" t="e">
        <f t="shared" si="1"/>
        <v>#DIV/0!</v>
      </c>
    </row>
    <row r="65" spans="1:6" ht="15.75" customHeight="1" hidden="1">
      <c r="A65" s="150"/>
      <c r="B65" s="143" t="s">
        <v>141</v>
      </c>
      <c r="C65" s="151"/>
      <c r="D65" s="151"/>
      <c r="E65" s="151"/>
      <c r="F65" s="26" t="e">
        <f t="shared" si="1"/>
        <v>#DIV/0!</v>
      </c>
    </row>
    <row r="66" spans="1:6" ht="15.75" customHeight="1" hidden="1">
      <c r="A66" s="150"/>
      <c r="B66" s="143" t="s">
        <v>36</v>
      </c>
      <c r="C66" s="151"/>
      <c r="D66" s="151"/>
      <c r="E66" s="151"/>
      <c r="F66" s="26" t="e">
        <f t="shared" si="1"/>
        <v>#DIV/0!</v>
      </c>
    </row>
    <row r="67" spans="1:6" ht="15.75" customHeight="1" hidden="1">
      <c r="A67" s="153"/>
      <c r="B67" s="144" t="s">
        <v>146</v>
      </c>
      <c r="C67" s="154"/>
      <c r="D67" s="154"/>
      <c r="E67" s="154"/>
      <c r="F67" s="27" t="e">
        <f t="shared" si="1"/>
        <v>#DIV/0!</v>
      </c>
    </row>
    <row r="68" spans="1:6" ht="15.75" customHeight="1" hidden="1">
      <c r="A68" s="156">
        <v>4</v>
      </c>
      <c r="B68" s="147" t="s">
        <v>99</v>
      </c>
      <c r="C68" s="149">
        <f>C69</f>
        <v>0</v>
      </c>
      <c r="D68" s="149">
        <f>D69</f>
        <v>0</v>
      </c>
      <c r="E68" s="149">
        <f>E69</f>
        <v>0</v>
      </c>
      <c r="F68" s="24" t="e">
        <f t="shared" si="1"/>
        <v>#DIV/0!</v>
      </c>
    </row>
    <row r="69" spans="1:6" ht="15.75" customHeight="1" hidden="1">
      <c r="A69" s="153"/>
      <c r="B69" s="98" t="s">
        <v>100</v>
      </c>
      <c r="C69" s="154"/>
      <c r="D69" s="154"/>
      <c r="E69" s="154"/>
      <c r="F69" s="27" t="e">
        <f t="shared" si="1"/>
        <v>#DIV/0!</v>
      </c>
    </row>
    <row r="70" spans="1:6" ht="15.75" customHeight="1">
      <c r="A70" s="157"/>
      <c r="B70" s="148" t="s">
        <v>1</v>
      </c>
      <c r="C70" s="158">
        <f>C68+C28+C23+C10</f>
        <v>11135</v>
      </c>
      <c r="D70" s="158">
        <f>D68+D28+D23+D10</f>
        <v>25878</v>
      </c>
      <c r="E70" s="158">
        <f>E68+E28+E23+E10</f>
        <v>25878</v>
      </c>
      <c r="F70" s="159">
        <f t="shared" si="1"/>
        <v>100</v>
      </c>
    </row>
  </sheetData>
  <sheetProtection/>
  <mergeCells count="5">
    <mergeCell ref="B1:F1"/>
    <mergeCell ref="A3:F3"/>
    <mergeCell ref="A4:F4"/>
    <mergeCell ref="A6:F6"/>
    <mergeCell ref="A5:F5"/>
  </mergeCells>
  <printOptions horizontalCentered="1"/>
  <pageMargins left="0.5118110236220472" right="0.5511811023622047" top="0.7086614173228347" bottom="0.6692913385826772" header="0.5118110236220472" footer="0.5118110236220472"/>
  <pageSetup horizontalDpi="300" verticalDpi="3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00390625" style="38" customWidth="1"/>
    <col min="2" max="2" width="43.375" style="38" customWidth="1"/>
    <col min="3" max="6" width="11.75390625" style="38" customWidth="1"/>
    <col min="7" max="16384" width="9.125" style="38" customWidth="1"/>
  </cols>
  <sheetData>
    <row r="1" spans="1:7" ht="15.75">
      <c r="A1" s="1"/>
      <c r="B1" s="314" t="s">
        <v>943</v>
      </c>
      <c r="C1" s="314"/>
      <c r="D1" s="314"/>
      <c r="E1" s="314"/>
      <c r="F1" s="314"/>
      <c r="G1" s="16"/>
    </row>
    <row r="2" spans="1:7" ht="15.75">
      <c r="A2" s="1"/>
      <c r="B2" s="12"/>
      <c r="C2" s="12"/>
      <c r="D2" s="12"/>
      <c r="E2" s="12"/>
      <c r="F2" s="12"/>
      <c r="G2" s="16"/>
    </row>
    <row r="3" spans="1:6" ht="15.75">
      <c r="A3" s="315" t="s">
        <v>78</v>
      </c>
      <c r="B3" s="315"/>
      <c r="C3" s="315"/>
      <c r="D3" s="315"/>
      <c r="E3" s="315"/>
      <c r="F3" s="315"/>
    </row>
    <row r="4" spans="1:6" ht="15.75">
      <c r="A4" s="315" t="s">
        <v>899</v>
      </c>
      <c r="B4" s="315"/>
      <c r="C4" s="315"/>
      <c r="D4" s="315"/>
      <c r="E4" s="315"/>
      <c r="F4" s="315"/>
    </row>
    <row r="5" spans="1:6" ht="15.75">
      <c r="A5" s="315" t="s">
        <v>79</v>
      </c>
      <c r="B5" s="315"/>
      <c r="C5" s="315"/>
      <c r="D5" s="315"/>
      <c r="E5" s="315"/>
      <c r="F5" s="315"/>
    </row>
    <row r="6" spans="1:6" ht="15.75">
      <c r="A6" s="315" t="s">
        <v>298</v>
      </c>
      <c r="B6" s="315"/>
      <c r="C6" s="315"/>
      <c r="D6" s="315"/>
      <c r="E6" s="315"/>
      <c r="F6" s="315"/>
    </row>
    <row r="7" spans="1:6" ht="19.5" customHeight="1">
      <c r="A7" s="1"/>
      <c r="B7" s="1"/>
      <c r="C7" s="1"/>
      <c r="D7" s="1"/>
      <c r="E7" s="95"/>
      <c r="F7" s="2" t="s">
        <v>33</v>
      </c>
    </row>
    <row r="8" spans="1:6" ht="15.75">
      <c r="A8" s="3"/>
      <c r="B8" s="3" t="s">
        <v>0</v>
      </c>
      <c r="C8" s="3" t="s">
        <v>21</v>
      </c>
      <c r="D8" s="3" t="s">
        <v>34</v>
      </c>
      <c r="E8" s="3" t="s">
        <v>20</v>
      </c>
      <c r="F8" s="21" t="s">
        <v>20</v>
      </c>
    </row>
    <row r="9" spans="1:6" ht="15.75">
      <c r="A9" s="22"/>
      <c r="B9" s="22"/>
      <c r="C9" s="22" t="s">
        <v>41</v>
      </c>
      <c r="D9" s="22" t="s">
        <v>41</v>
      </c>
      <c r="E9" s="22"/>
      <c r="F9" s="23" t="s">
        <v>35</v>
      </c>
    </row>
    <row r="10" spans="1:6" ht="15.75" customHeight="1">
      <c r="A10" s="155">
        <v>1</v>
      </c>
      <c r="B10" s="142" t="s">
        <v>17</v>
      </c>
      <c r="C10" s="149">
        <f>SUM(C11:C22)</f>
        <v>0</v>
      </c>
      <c r="D10" s="149">
        <f>SUM(D11:D22)</f>
        <v>0</v>
      </c>
      <c r="E10" s="149">
        <f>SUM(E11:E22)</f>
        <v>0</v>
      </c>
      <c r="F10" s="24"/>
    </row>
    <row r="11" spans="1:6" ht="15.75" customHeight="1" hidden="1">
      <c r="A11" s="150"/>
      <c r="B11" s="143" t="s">
        <v>118</v>
      </c>
      <c r="C11" s="151"/>
      <c r="D11" s="151"/>
      <c r="E11" s="151"/>
      <c r="F11" s="26" t="e">
        <f aca="true" t="shared" si="0" ref="F11:F41">(E11/D11)*100</f>
        <v>#DIV/0!</v>
      </c>
    </row>
    <row r="12" spans="1:6" ht="15.75" customHeight="1" hidden="1">
      <c r="A12" s="150"/>
      <c r="B12" s="143" t="s">
        <v>119</v>
      </c>
      <c r="C12" s="151"/>
      <c r="D12" s="151"/>
      <c r="E12" s="151"/>
      <c r="F12" s="26" t="e">
        <f t="shared" si="0"/>
        <v>#DIV/0!</v>
      </c>
    </row>
    <row r="13" spans="1:6" ht="15.75" customHeight="1" hidden="1">
      <c r="A13" s="150"/>
      <c r="B13" s="143" t="s">
        <v>297</v>
      </c>
      <c r="C13" s="151"/>
      <c r="D13" s="151"/>
      <c r="E13" s="151"/>
      <c r="F13" s="26" t="e">
        <f t="shared" si="0"/>
        <v>#DIV/0!</v>
      </c>
    </row>
    <row r="14" spans="1:6" ht="15.75" customHeight="1" hidden="1">
      <c r="A14" s="150"/>
      <c r="B14" s="143" t="s">
        <v>121</v>
      </c>
      <c r="C14" s="151"/>
      <c r="D14" s="151"/>
      <c r="E14" s="151"/>
      <c r="F14" s="26" t="e">
        <f t="shared" si="0"/>
        <v>#DIV/0!</v>
      </c>
    </row>
    <row r="15" spans="1:6" ht="15.75" customHeight="1" hidden="1">
      <c r="A15" s="150"/>
      <c r="B15" s="143" t="s">
        <v>122</v>
      </c>
      <c r="C15" s="151"/>
      <c r="D15" s="151"/>
      <c r="E15" s="151"/>
      <c r="F15" s="26" t="e">
        <f t="shared" si="0"/>
        <v>#DIV/0!</v>
      </c>
    </row>
    <row r="16" spans="1:6" ht="15.75" customHeight="1" hidden="1">
      <c r="A16" s="150"/>
      <c r="B16" s="143" t="s">
        <v>91</v>
      </c>
      <c r="C16" s="151"/>
      <c r="D16" s="151"/>
      <c r="E16" s="151"/>
      <c r="F16" s="26" t="e">
        <f t="shared" si="0"/>
        <v>#DIV/0!</v>
      </c>
    </row>
    <row r="17" spans="1:6" ht="15.75" customHeight="1" hidden="1">
      <c r="A17" s="150"/>
      <c r="B17" s="143" t="s">
        <v>92</v>
      </c>
      <c r="C17" s="151"/>
      <c r="D17" s="151"/>
      <c r="E17" s="151"/>
      <c r="F17" s="26" t="e">
        <f t="shared" si="0"/>
        <v>#DIV/0!</v>
      </c>
    </row>
    <row r="18" spans="1:6" ht="15.75" customHeight="1" hidden="1">
      <c r="A18" s="152"/>
      <c r="B18" s="143" t="s">
        <v>96</v>
      </c>
      <c r="C18" s="151"/>
      <c r="D18" s="151"/>
      <c r="E18" s="151"/>
      <c r="F18" s="26" t="e">
        <f t="shared" si="0"/>
        <v>#DIV/0!</v>
      </c>
    </row>
    <row r="19" spans="1:6" ht="15.75" customHeight="1" hidden="1">
      <c r="A19" s="150"/>
      <c r="B19" s="143" t="s">
        <v>93</v>
      </c>
      <c r="C19" s="151"/>
      <c r="D19" s="151"/>
      <c r="E19" s="151"/>
      <c r="F19" s="26" t="e">
        <f t="shared" si="0"/>
        <v>#DIV/0!</v>
      </c>
    </row>
    <row r="20" spans="1:6" ht="15.75" customHeight="1" hidden="1">
      <c r="A20" s="150"/>
      <c r="B20" s="143" t="s">
        <v>123</v>
      </c>
      <c r="C20" s="151"/>
      <c r="D20" s="151"/>
      <c r="E20" s="151"/>
      <c r="F20" s="26" t="e">
        <f t="shared" si="0"/>
        <v>#DIV/0!</v>
      </c>
    </row>
    <row r="21" spans="1:6" ht="15.75" customHeight="1" hidden="1">
      <c r="A21" s="152"/>
      <c r="B21" s="143" t="s">
        <v>94</v>
      </c>
      <c r="C21" s="151"/>
      <c r="D21" s="151"/>
      <c r="E21" s="151"/>
      <c r="F21" s="26" t="e">
        <f t="shared" si="0"/>
        <v>#DIV/0!</v>
      </c>
    </row>
    <row r="22" spans="1:6" ht="15.75" customHeight="1" hidden="1">
      <c r="A22" s="153"/>
      <c r="B22" s="144" t="s">
        <v>95</v>
      </c>
      <c r="C22" s="154"/>
      <c r="D22" s="154"/>
      <c r="E22" s="154"/>
      <c r="F22" s="27" t="e">
        <f t="shared" si="0"/>
        <v>#DIV/0!</v>
      </c>
    </row>
    <row r="23" spans="1:6" ht="15.75" customHeight="1">
      <c r="A23" s="155">
        <v>2</v>
      </c>
      <c r="B23" s="145" t="s">
        <v>124</v>
      </c>
      <c r="C23" s="149">
        <f>SUM(C24:C27)</f>
        <v>0</v>
      </c>
      <c r="D23" s="149">
        <f>SUM(D24:D27)</f>
        <v>0</v>
      </c>
      <c r="E23" s="149">
        <f>SUM(E24:E27)</f>
        <v>0</v>
      </c>
      <c r="F23" s="24"/>
    </row>
    <row r="24" spans="1:6" ht="15.75" customHeight="1" hidden="1">
      <c r="A24" s="150"/>
      <c r="B24" s="143" t="s">
        <v>42</v>
      </c>
      <c r="C24" s="151"/>
      <c r="D24" s="151"/>
      <c r="E24" s="151"/>
      <c r="F24" s="26" t="e">
        <f t="shared" si="0"/>
        <v>#DIV/0!</v>
      </c>
    </row>
    <row r="25" spans="1:6" ht="15.75" customHeight="1" hidden="1">
      <c r="A25" s="150"/>
      <c r="B25" s="143" t="s">
        <v>125</v>
      </c>
      <c r="C25" s="151"/>
      <c r="D25" s="151"/>
      <c r="E25" s="151"/>
      <c r="F25" s="26" t="e">
        <f t="shared" si="0"/>
        <v>#DIV/0!</v>
      </c>
    </row>
    <row r="26" spans="1:6" ht="15.75" customHeight="1" hidden="1">
      <c r="A26" s="150"/>
      <c r="B26" s="143" t="s">
        <v>126</v>
      </c>
      <c r="C26" s="151"/>
      <c r="D26" s="151"/>
      <c r="E26" s="151"/>
      <c r="F26" s="26" t="e">
        <f t="shared" si="0"/>
        <v>#DIV/0!</v>
      </c>
    </row>
    <row r="27" spans="1:6" ht="15.75" customHeight="1" hidden="1">
      <c r="A27" s="153"/>
      <c r="B27" s="144" t="s">
        <v>127</v>
      </c>
      <c r="C27" s="154"/>
      <c r="D27" s="154"/>
      <c r="E27" s="154"/>
      <c r="F27" s="27" t="e">
        <f t="shared" si="0"/>
        <v>#DIV/0!</v>
      </c>
    </row>
    <row r="28" spans="1:6" ht="15.75" customHeight="1">
      <c r="A28" s="155">
        <v>3</v>
      </c>
      <c r="B28" s="146" t="s">
        <v>3</v>
      </c>
      <c r="C28" s="149">
        <f>SUM(C29:C67)</f>
        <v>0</v>
      </c>
      <c r="D28" s="149">
        <f>SUM(D29:D67)</f>
        <v>1319</v>
      </c>
      <c r="E28" s="149">
        <f>SUM(E29:E67)</f>
        <v>1319</v>
      </c>
      <c r="F28" s="24">
        <f t="shared" si="0"/>
        <v>100</v>
      </c>
    </row>
    <row r="29" spans="1:6" ht="15.75" customHeight="1" hidden="1">
      <c r="A29" s="152"/>
      <c r="B29" s="143" t="s">
        <v>51</v>
      </c>
      <c r="C29" s="151"/>
      <c r="D29" s="151"/>
      <c r="E29" s="151"/>
      <c r="F29" s="26" t="e">
        <f t="shared" si="0"/>
        <v>#DIV/0!</v>
      </c>
    </row>
    <row r="30" spans="1:6" ht="15.75" customHeight="1" hidden="1">
      <c r="A30" s="150"/>
      <c r="B30" s="143" t="s">
        <v>49</v>
      </c>
      <c r="C30" s="151"/>
      <c r="D30" s="151"/>
      <c r="E30" s="151"/>
      <c r="F30" s="26" t="e">
        <f t="shared" si="0"/>
        <v>#DIV/0!</v>
      </c>
    </row>
    <row r="31" spans="1:6" ht="15.75" customHeight="1" hidden="1">
      <c r="A31" s="150"/>
      <c r="B31" s="143" t="s">
        <v>50</v>
      </c>
      <c r="C31" s="151"/>
      <c r="D31" s="151"/>
      <c r="E31" s="151"/>
      <c r="F31" s="26" t="e">
        <f t="shared" si="0"/>
        <v>#DIV/0!</v>
      </c>
    </row>
    <row r="32" spans="1:6" ht="15.75" customHeight="1" hidden="1">
      <c r="A32" s="150"/>
      <c r="B32" s="143" t="s">
        <v>142</v>
      </c>
      <c r="C32" s="151"/>
      <c r="D32" s="151"/>
      <c r="E32" s="151"/>
      <c r="F32" s="26" t="e">
        <f t="shared" si="0"/>
        <v>#DIV/0!</v>
      </c>
    </row>
    <row r="33" spans="1:6" ht="15.75" customHeight="1" hidden="1">
      <c r="A33" s="150"/>
      <c r="B33" s="143" t="s">
        <v>128</v>
      </c>
      <c r="C33" s="151"/>
      <c r="D33" s="151"/>
      <c r="E33" s="151"/>
      <c r="F33" s="26" t="e">
        <f t="shared" si="0"/>
        <v>#DIV/0!</v>
      </c>
    </row>
    <row r="34" spans="1:6" ht="15.75" customHeight="1" hidden="1">
      <c r="A34" s="150"/>
      <c r="B34" s="143" t="s">
        <v>129</v>
      </c>
      <c r="C34" s="151"/>
      <c r="D34" s="151"/>
      <c r="E34" s="151"/>
      <c r="F34" s="26" t="e">
        <f t="shared" si="0"/>
        <v>#DIV/0!</v>
      </c>
    </row>
    <row r="35" spans="1:6" ht="15.75" customHeight="1" hidden="1">
      <c r="A35" s="150"/>
      <c r="B35" s="143" t="s">
        <v>130</v>
      </c>
      <c r="C35" s="151"/>
      <c r="D35" s="151"/>
      <c r="E35" s="151"/>
      <c r="F35" s="26" t="e">
        <f t="shared" si="0"/>
        <v>#DIV/0!</v>
      </c>
    </row>
    <row r="36" spans="1:6" ht="15.75" customHeight="1" hidden="1">
      <c r="A36" s="150"/>
      <c r="B36" s="143" t="s">
        <v>52</v>
      </c>
      <c r="C36" s="151"/>
      <c r="D36" s="151"/>
      <c r="E36" s="151"/>
      <c r="F36" s="26" t="e">
        <f t="shared" si="0"/>
        <v>#DIV/0!</v>
      </c>
    </row>
    <row r="37" spans="1:6" ht="15.75" customHeight="1" hidden="1">
      <c r="A37" s="150"/>
      <c r="B37" s="143" t="s">
        <v>131</v>
      </c>
      <c r="C37" s="151"/>
      <c r="D37" s="151"/>
      <c r="E37" s="151"/>
      <c r="F37" s="26" t="e">
        <f t="shared" si="0"/>
        <v>#DIV/0!</v>
      </c>
    </row>
    <row r="38" spans="1:6" ht="15.75" customHeight="1">
      <c r="A38" s="150"/>
      <c r="B38" s="143" t="s">
        <v>145</v>
      </c>
      <c r="C38" s="151">
        <v>0</v>
      </c>
      <c r="D38" s="151">
        <v>234</v>
      </c>
      <c r="E38" s="151">
        <v>234</v>
      </c>
      <c r="F38" s="26">
        <f t="shared" si="0"/>
        <v>100</v>
      </c>
    </row>
    <row r="39" spans="1:6" ht="15.75" customHeight="1" hidden="1">
      <c r="A39" s="150"/>
      <c r="B39" s="143" t="s">
        <v>53</v>
      </c>
      <c r="C39" s="151"/>
      <c r="D39" s="151"/>
      <c r="E39" s="151"/>
      <c r="F39" s="26" t="e">
        <f t="shared" si="0"/>
        <v>#DIV/0!</v>
      </c>
    </row>
    <row r="40" spans="1:6" ht="15.75" customHeight="1" hidden="1">
      <c r="A40" s="150"/>
      <c r="B40" s="143" t="s">
        <v>144</v>
      </c>
      <c r="C40" s="151"/>
      <c r="D40" s="151"/>
      <c r="E40" s="151"/>
      <c r="F40" s="26" t="e">
        <f t="shared" si="0"/>
        <v>#DIV/0!</v>
      </c>
    </row>
    <row r="41" spans="1:6" ht="15.75" customHeight="1" hidden="1">
      <c r="A41" s="150"/>
      <c r="B41" s="143" t="s">
        <v>54</v>
      </c>
      <c r="C41" s="151"/>
      <c r="D41" s="151"/>
      <c r="E41" s="151"/>
      <c r="F41" s="26" t="e">
        <f t="shared" si="0"/>
        <v>#DIV/0!</v>
      </c>
    </row>
    <row r="42" spans="1:6" ht="15.75" customHeight="1" hidden="1">
      <c r="A42" s="150"/>
      <c r="B42" s="143" t="s">
        <v>132</v>
      </c>
      <c r="C42" s="151"/>
      <c r="D42" s="151"/>
      <c r="E42" s="151"/>
      <c r="F42" s="26" t="e">
        <f aca="true" t="shared" si="1" ref="F42:F70">(E42/D42)*100</f>
        <v>#DIV/0!</v>
      </c>
    </row>
    <row r="43" spans="1:6" ht="15.75" customHeight="1" hidden="1">
      <c r="A43" s="150"/>
      <c r="B43" s="143" t="s">
        <v>133</v>
      </c>
      <c r="C43" s="151"/>
      <c r="D43" s="151"/>
      <c r="E43" s="151"/>
      <c r="F43" s="26" t="e">
        <f t="shared" si="1"/>
        <v>#DIV/0!</v>
      </c>
    </row>
    <row r="44" spans="1:6" ht="15.75" customHeight="1" hidden="1">
      <c r="A44" s="150"/>
      <c r="B44" s="143" t="s">
        <v>134</v>
      </c>
      <c r="C44" s="151"/>
      <c r="D44" s="151"/>
      <c r="E44" s="151"/>
      <c r="F44" s="26" t="e">
        <f t="shared" si="1"/>
        <v>#DIV/0!</v>
      </c>
    </row>
    <row r="45" spans="1:6" ht="15.75" customHeight="1" hidden="1">
      <c r="A45" s="150"/>
      <c r="B45" s="143" t="s">
        <v>55</v>
      </c>
      <c r="C45" s="151"/>
      <c r="D45" s="151"/>
      <c r="E45" s="151"/>
      <c r="F45" s="26" t="e">
        <f t="shared" si="1"/>
        <v>#DIV/0!</v>
      </c>
    </row>
    <row r="46" spans="1:6" ht="15.75" customHeight="1" hidden="1">
      <c r="A46" s="150"/>
      <c r="B46" s="143" t="s">
        <v>56</v>
      </c>
      <c r="C46" s="151"/>
      <c r="D46" s="151"/>
      <c r="E46" s="151"/>
      <c r="F46" s="26" t="e">
        <f t="shared" si="1"/>
        <v>#DIV/0!</v>
      </c>
    </row>
    <row r="47" spans="1:6" ht="15.75" customHeight="1" hidden="1">
      <c r="A47" s="150"/>
      <c r="B47" s="143" t="s">
        <v>57</v>
      </c>
      <c r="C47" s="151"/>
      <c r="D47" s="151"/>
      <c r="E47" s="151"/>
      <c r="F47" s="26" t="e">
        <f t="shared" si="1"/>
        <v>#DIV/0!</v>
      </c>
    </row>
    <row r="48" spans="1:6" ht="15.75" customHeight="1" hidden="1">
      <c r="A48" s="150"/>
      <c r="B48" s="143" t="s">
        <v>97</v>
      </c>
      <c r="C48" s="151"/>
      <c r="D48" s="151"/>
      <c r="E48" s="151"/>
      <c r="F48" s="26" t="e">
        <f t="shared" si="1"/>
        <v>#DIV/0!</v>
      </c>
    </row>
    <row r="49" spans="1:6" ht="15.75" customHeight="1">
      <c r="A49" s="150"/>
      <c r="B49" s="143" t="s">
        <v>135</v>
      </c>
      <c r="C49" s="151">
        <v>0</v>
      </c>
      <c r="D49" s="151">
        <v>60</v>
      </c>
      <c r="E49" s="151">
        <v>60</v>
      </c>
      <c r="F49" s="26">
        <f t="shared" si="1"/>
        <v>100</v>
      </c>
    </row>
    <row r="50" spans="1:6" ht="15.75" customHeight="1">
      <c r="A50" s="150"/>
      <c r="B50" s="143" t="s">
        <v>58</v>
      </c>
      <c r="C50" s="151">
        <v>0</v>
      </c>
      <c r="D50" s="151">
        <v>316</v>
      </c>
      <c r="E50" s="151">
        <v>316</v>
      </c>
      <c r="F50" s="26">
        <f t="shared" si="1"/>
        <v>100</v>
      </c>
    </row>
    <row r="51" spans="1:6" ht="15.75" customHeight="1" hidden="1">
      <c r="A51" s="150"/>
      <c r="B51" s="143" t="s">
        <v>81</v>
      </c>
      <c r="C51" s="151"/>
      <c r="D51" s="151"/>
      <c r="E51" s="151"/>
      <c r="F51" s="26" t="e">
        <f t="shared" si="1"/>
        <v>#DIV/0!</v>
      </c>
    </row>
    <row r="52" spans="1:6" ht="15.75" customHeight="1" hidden="1">
      <c r="A52" s="150"/>
      <c r="B52" s="143" t="s">
        <v>136</v>
      </c>
      <c r="C52" s="151"/>
      <c r="D52" s="151"/>
      <c r="E52" s="151"/>
      <c r="F52" s="26" t="e">
        <f t="shared" si="1"/>
        <v>#DIV/0!</v>
      </c>
    </row>
    <row r="53" spans="1:6" ht="15.75" customHeight="1" hidden="1">
      <c r="A53" s="150"/>
      <c r="B53" s="143" t="s">
        <v>59</v>
      </c>
      <c r="C53" s="151"/>
      <c r="D53" s="151"/>
      <c r="E53" s="151"/>
      <c r="F53" s="26" t="e">
        <f t="shared" si="1"/>
        <v>#DIV/0!</v>
      </c>
    </row>
    <row r="54" spans="1:6" ht="15.75" customHeight="1" hidden="1">
      <c r="A54" s="150"/>
      <c r="B54" s="143" t="s">
        <v>98</v>
      </c>
      <c r="C54" s="151"/>
      <c r="D54" s="151"/>
      <c r="E54" s="151"/>
      <c r="F54" s="26" t="e">
        <f t="shared" si="1"/>
        <v>#DIV/0!</v>
      </c>
    </row>
    <row r="55" spans="1:6" ht="15.75" customHeight="1">
      <c r="A55" s="150"/>
      <c r="B55" s="143" t="s">
        <v>60</v>
      </c>
      <c r="C55" s="151">
        <v>0</v>
      </c>
      <c r="D55" s="151">
        <v>73</v>
      </c>
      <c r="E55" s="151">
        <v>73</v>
      </c>
      <c r="F55" s="26">
        <f t="shared" si="1"/>
        <v>100</v>
      </c>
    </row>
    <row r="56" spans="1:6" ht="15.75" customHeight="1" hidden="1">
      <c r="A56" s="150"/>
      <c r="B56" s="143" t="s">
        <v>137</v>
      </c>
      <c r="C56" s="151"/>
      <c r="D56" s="151"/>
      <c r="E56" s="151"/>
      <c r="F56" s="26" t="e">
        <f t="shared" si="1"/>
        <v>#DIV/0!</v>
      </c>
    </row>
    <row r="57" spans="1:6" ht="15.75" customHeight="1" hidden="1">
      <c r="A57" s="150"/>
      <c r="B57" s="143" t="s">
        <v>138</v>
      </c>
      <c r="C57" s="151"/>
      <c r="D57" s="151"/>
      <c r="E57" s="151"/>
      <c r="F57" s="26" t="e">
        <f t="shared" si="1"/>
        <v>#DIV/0!</v>
      </c>
    </row>
    <row r="58" spans="1:6" ht="15.75" customHeight="1">
      <c r="A58" s="150"/>
      <c r="B58" s="143" t="s">
        <v>139</v>
      </c>
      <c r="C58" s="151">
        <v>0</v>
      </c>
      <c r="D58" s="151">
        <v>421</v>
      </c>
      <c r="E58" s="151">
        <v>421</v>
      </c>
      <c r="F58" s="26">
        <f t="shared" si="1"/>
        <v>100</v>
      </c>
    </row>
    <row r="59" spans="1:6" ht="15.75" customHeight="1" hidden="1">
      <c r="A59" s="150"/>
      <c r="B59" s="143" t="s">
        <v>140</v>
      </c>
      <c r="C59" s="151"/>
      <c r="D59" s="151"/>
      <c r="E59" s="151"/>
      <c r="F59" s="26" t="e">
        <f t="shared" si="1"/>
        <v>#DIV/0!</v>
      </c>
    </row>
    <row r="60" spans="1:6" ht="15.75" customHeight="1" hidden="1">
      <c r="A60" s="150"/>
      <c r="B60" s="143" t="s">
        <v>61</v>
      </c>
      <c r="C60" s="151"/>
      <c r="D60" s="151"/>
      <c r="E60" s="151"/>
      <c r="F60" s="26" t="e">
        <f t="shared" si="1"/>
        <v>#DIV/0!</v>
      </c>
    </row>
    <row r="61" spans="1:6" ht="15.75" customHeight="1" hidden="1">
      <c r="A61" s="150"/>
      <c r="B61" s="143" t="s">
        <v>62</v>
      </c>
      <c r="C61" s="151"/>
      <c r="D61" s="151"/>
      <c r="E61" s="151"/>
      <c r="F61" s="26" t="e">
        <f t="shared" si="1"/>
        <v>#DIV/0!</v>
      </c>
    </row>
    <row r="62" spans="1:6" ht="15.75" customHeight="1">
      <c r="A62" s="150"/>
      <c r="B62" s="143" t="s">
        <v>143</v>
      </c>
      <c r="C62" s="151">
        <v>0</v>
      </c>
      <c r="D62" s="151">
        <v>215</v>
      </c>
      <c r="E62" s="151">
        <v>215</v>
      </c>
      <c r="F62" s="26">
        <f t="shared" si="1"/>
        <v>100</v>
      </c>
    </row>
    <row r="63" spans="1:6" ht="15.75" customHeight="1" hidden="1">
      <c r="A63" s="150"/>
      <c r="B63" s="143" t="s">
        <v>82</v>
      </c>
      <c r="C63" s="151"/>
      <c r="D63" s="151"/>
      <c r="E63" s="151"/>
      <c r="F63" s="26" t="e">
        <f t="shared" si="1"/>
        <v>#DIV/0!</v>
      </c>
    </row>
    <row r="64" spans="1:6" ht="15.75" customHeight="1" hidden="1">
      <c r="A64" s="150"/>
      <c r="B64" s="143" t="s">
        <v>37</v>
      </c>
      <c r="C64" s="151"/>
      <c r="D64" s="151"/>
      <c r="E64" s="151"/>
      <c r="F64" s="26" t="e">
        <f t="shared" si="1"/>
        <v>#DIV/0!</v>
      </c>
    </row>
    <row r="65" spans="1:6" ht="15.75" customHeight="1" hidden="1">
      <c r="A65" s="150"/>
      <c r="B65" s="143" t="s">
        <v>141</v>
      </c>
      <c r="C65" s="151"/>
      <c r="D65" s="151"/>
      <c r="E65" s="151"/>
      <c r="F65" s="26" t="e">
        <f t="shared" si="1"/>
        <v>#DIV/0!</v>
      </c>
    </row>
    <row r="66" spans="1:6" ht="15.75" customHeight="1" hidden="1">
      <c r="A66" s="150"/>
      <c r="B66" s="143" t="s">
        <v>36</v>
      </c>
      <c r="C66" s="151"/>
      <c r="D66" s="151"/>
      <c r="E66" s="151"/>
      <c r="F66" s="26" t="e">
        <f t="shared" si="1"/>
        <v>#DIV/0!</v>
      </c>
    </row>
    <row r="67" spans="1:6" ht="15.75" customHeight="1" hidden="1">
      <c r="A67" s="153"/>
      <c r="B67" s="144" t="s">
        <v>146</v>
      </c>
      <c r="C67" s="154"/>
      <c r="D67" s="154"/>
      <c r="E67" s="154"/>
      <c r="F67" s="27" t="e">
        <f t="shared" si="1"/>
        <v>#DIV/0!</v>
      </c>
    </row>
    <row r="68" spans="1:6" ht="15.75" customHeight="1" hidden="1">
      <c r="A68" s="156">
        <v>4</v>
      </c>
      <c r="B68" s="147" t="s">
        <v>99</v>
      </c>
      <c r="C68" s="149">
        <f>C69</f>
        <v>0</v>
      </c>
      <c r="D68" s="149">
        <f>D69</f>
        <v>0</v>
      </c>
      <c r="E68" s="149">
        <f>E69</f>
        <v>0</v>
      </c>
      <c r="F68" s="24" t="e">
        <f t="shared" si="1"/>
        <v>#DIV/0!</v>
      </c>
    </row>
    <row r="69" spans="1:6" ht="15.75" customHeight="1" hidden="1">
      <c r="A69" s="153"/>
      <c r="B69" s="98" t="s">
        <v>100</v>
      </c>
      <c r="C69" s="154"/>
      <c r="D69" s="154"/>
      <c r="E69" s="154"/>
      <c r="F69" s="27" t="e">
        <f t="shared" si="1"/>
        <v>#DIV/0!</v>
      </c>
    </row>
    <row r="70" spans="1:6" ht="15.75" customHeight="1">
      <c r="A70" s="157"/>
      <c r="B70" s="148" t="s">
        <v>1</v>
      </c>
      <c r="C70" s="158">
        <f>C68+C28+C23+C10</f>
        <v>0</v>
      </c>
      <c r="D70" s="158">
        <f>D68+D28+D23+D10</f>
        <v>1319</v>
      </c>
      <c r="E70" s="158">
        <f>E68+E28+E23+E10</f>
        <v>1319</v>
      </c>
      <c r="F70" s="159">
        <f t="shared" si="1"/>
        <v>100</v>
      </c>
    </row>
  </sheetData>
  <sheetProtection/>
  <mergeCells count="5">
    <mergeCell ref="B1:F1"/>
    <mergeCell ref="A3:F3"/>
    <mergeCell ref="A4:F4"/>
    <mergeCell ref="A6:F6"/>
    <mergeCell ref="A5:F5"/>
  </mergeCells>
  <printOptions horizontalCentered="1"/>
  <pageMargins left="0.5118110236220472" right="0.5511811023622047" top="0.7086614173228347" bottom="0.6692913385826772" header="0.5118110236220472" footer="0.5118110236220472"/>
  <pageSetup horizontalDpi="300" verticalDpi="3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00390625" style="38" customWidth="1"/>
    <col min="2" max="2" width="43.375" style="38" customWidth="1"/>
    <col min="3" max="6" width="11.75390625" style="38" customWidth="1"/>
    <col min="7" max="16384" width="9.125" style="38" customWidth="1"/>
  </cols>
  <sheetData>
    <row r="1" spans="1:7" ht="15.75">
      <c r="A1" s="1"/>
      <c r="B1" s="314" t="s">
        <v>944</v>
      </c>
      <c r="C1" s="314"/>
      <c r="D1" s="314"/>
      <c r="E1" s="314"/>
      <c r="F1" s="314"/>
      <c r="G1" s="16"/>
    </row>
    <row r="2" spans="1:7" ht="15.75">
      <c r="A2" s="1"/>
      <c r="B2" s="12"/>
      <c r="C2" s="12"/>
      <c r="D2" s="12"/>
      <c r="E2" s="12"/>
      <c r="F2" s="12"/>
      <c r="G2" s="16"/>
    </row>
    <row r="3" spans="1:6" ht="15.75">
      <c r="A3" s="315" t="s">
        <v>78</v>
      </c>
      <c r="B3" s="315"/>
      <c r="C3" s="315"/>
      <c r="D3" s="315"/>
      <c r="E3" s="315"/>
      <c r="F3" s="315"/>
    </row>
    <row r="4" spans="1:6" ht="15.75">
      <c r="A4" s="315" t="s">
        <v>899</v>
      </c>
      <c r="B4" s="315"/>
      <c r="C4" s="315"/>
      <c r="D4" s="315"/>
      <c r="E4" s="315"/>
      <c r="F4" s="315"/>
    </row>
    <row r="5" spans="1:6" ht="15.75">
      <c r="A5" s="315" t="s">
        <v>79</v>
      </c>
      <c r="B5" s="315"/>
      <c r="C5" s="315"/>
      <c r="D5" s="315"/>
      <c r="E5" s="315"/>
      <c r="F5" s="315"/>
    </row>
    <row r="6" spans="1:6" ht="15.75">
      <c r="A6" s="315" t="s">
        <v>299</v>
      </c>
      <c r="B6" s="315"/>
      <c r="C6" s="315"/>
      <c r="D6" s="315"/>
      <c r="E6" s="315"/>
      <c r="F6" s="315"/>
    </row>
    <row r="7" spans="1:6" ht="19.5" customHeight="1">
      <c r="A7" s="1"/>
      <c r="B7" s="1"/>
      <c r="C7" s="1"/>
      <c r="D7" s="1"/>
      <c r="E7" s="95"/>
      <c r="F7" s="2" t="s">
        <v>33</v>
      </c>
    </row>
    <row r="8" spans="1:6" ht="15.75">
      <c r="A8" s="3"/>
      <c r="B8" s="3" t="s">
        <v>0</v>
      </c>
      <c r="C8" s="3" t="s">
        <v>21</v>
      </c>
      <c r="D8" s="3" t="s">
        <v>34</v>
      </c>
      <c r="E8" s="3" t="s">
        <v>20</v>
      </c>
      <c r="F8" s="21" t="s">
        <v>20</v>
      </c>
    </row>
    <row r="9" spans="1:6" ht="15.75">
      <c r="A9" s="22"/>
      <c r="B9" s="22"/>
      <c r="C9" s="22" t="s">
        <v>41</v>
      </c>
      <c r="D9" s="22" t="s">
        <v>41</v>
      </c>
      <c r="E9" s="22"/>
      <c r="F9" s="23" t="s">
        <v>35</v>
      </c>
    </row>
    <row r="10" spans="1:6" ht="15.75" customHeight="1">
      <c r="A10" s="155">
        <v>1</v>
      </c>
      <c r="B10" s="142" t="s">
        <v>17</v>
      </c>
      <c r="C10" s="149">
        <f>SUM(C11:C22)</f>
        <v>0</v>
      </c>
      <c r="D10" s="149">
        <f>SUM(D11:D22)</f>
        <v>0</v>
      </c>
      <c r="E10" s="149">
        <f>SUM(E11:E22)</f>
        <v>0</v>
      </c>
      <c r="F10" s="24"/>
    </row>
    <row r="11" spans="1:6" ht="15.75" customHeight="1" hidden="1">
      <c r="A11" s="150"/>
      <c r="B11" s="143" t="s">
        <v>118</v>
      </c>
      <c r="C11" s="151"/>
      <c r="D11" s="151"/>
      <c r="E11" s="151"/>
      <c r="F11" s="26" t="e">
        <f aca="true" t="shared" si="0" ref="F11:F41">(E11/D11)*100</f>
        <v>#DIV/0!</v>
      </c>
    </row>
    <row r="12" spans="1:6" ht="15.75" customHeight="1" hidden="1">
      <c r="A12" s="150"/>
      <c r="B12" s="143" t="s">
        <v>119</v>
      </c>
      <c r="C12" s="151"/>
      <c r="D12" s="151"/>
      <c r="E12" s="151"/>
      <c r="F12" s="26" t="e">
        <f t="shared" si="0"/>
        <v>#DIV/0!</v>
      </c>
    </row>
    <row r="13" spans="1:6" ht="15.75" customHeight="1" hidden="1">
      <c r="A13" s="150"/>
      <c r="B13" s="143" t="s">
        <v>297</v>
      </c>
      <c r="C13" s="151"/>
      <c r="D13" s="151"/>
      <c r="E13" s="151"/>
      <c r="F13" s="26" t="e">
        <f t="shared" si="0"/>
        <v>#DIV/0!</v>
      </c>
    </row>
    <row r="14" spans="1:6" ht="15.75" customHeight="1" hidden="1">
      <c r="A14" s="150"/>
      <c r="B14" s="143" t="s">
        <v>121</v>
      </c>
      <c r="C14" s="151"/>
      <c r="D14" s="151"/>
      <c r="E14" s="151"/>
      <c r="F14" s="26" t="e">
        <f t="shared" si="0"/>
        <v>#DIV/0!</v>
      </c>
    </row>
    <row r="15" spans="1:6" ht="15.75" customHeight="1" hidden="1">
      <c r="A15" s="150"/>
      <c r="B15" s="143" t="s">
        <v>122</v>
      </c>
      <c r="C15" s="151"/>
      <c r="D15" s="151"/>
      <c r="E15" s="151"/>
      <c r="F15" s="26" t="e">
        <f t="shared" si="0"/>
        <v>#DIV/0!</v>
      </c>
    </row>
    <row r="16" spans="1:6" ht="15.75" customHeight="1" hidden="1">
      <c r="A16" s="150"/>
      <c r="B16" s="143" t="s">
        <v>91</v>
      </c>
      <c r="C16" s="151"/>
      <c r="D16" s="151"/>
      <c r="E16" s="151"/>
      <c r="F16" s="26" t="e">
        <f t="shared" si="0"/>
        <v>#DIV/0!</v>
      </c>
    </row>
    <row r="17" spans="1:6" ht="15.75" customHeight="1" hidden="1">
      <c r="A17" s="150"/>
      <c r="B17" s="143" t="s">
        <v>92</v>
      </c>
      <c r="C17" s="151"/>
      <c r="D17" s="151"/>
      <c r="E17" s="151"/>
      <c r="F17" s="26" t="e">
        <f t="shared" si="0"/>
        <v>#DIV/0!</v>
      </c>
    </row>
    <row r="18" spans="1:6" ht="15.75" customHeight="1" hidden="1">
      <c r="A18" s="152"/>
      <c r="B18" s="143" t="s">
        <v>96</v>
      </c>
      <c r="C18" s="151"/>
      <c r="D18" s="151"/>
      <c r="E18" s="151"/>
      <c r="F18" s="26" t="e">
        <f t="shared" si="0"/>
        <v>#DIV/0!</v>
      </c>
    </row>
    <row r="19" spans="1:6" ht="15.75" customHeight="1" hidden="1">
      <c r="A19" s="150"/>
      <c r="B19" s="143" t="s">
        <v>93</v>
      </c>
      <c r="C19" s="151"/>
      <c r="D19" s="151"/>
      <c r="E19" s="151"/>
      <c r="F19" s="26" t="e">
        <f t="shared" si="0"/>
        <v>#DIV/0!</v>
      </c>
    </row>
    <row r="20" spans="1:6" ht="15.75" customHeight="1" hidden="1">
      <c r="A20" s="150"/>
      <c r="B20" s="143" t="s">
        <v>123</v>
      </c>
      <c r="C20" s="151"/>
      <c r="D20" s="151"/>
      <c r="E20" s="151"/>
      <c r="F20" s="26" t="e">
        <f t="shared" si="0"/>
        <v>#DIV/0!</v>
      </c>
    </row>
    <row r="21" spans="1:6" ht="15.75" customHeight="1" hidden="1">
      <c r="A21" s="152"/>
      <c r="B21" s="143" t="s">
        <v>94</v>
      </c>
      <c r="C21" s="151"/>
      <c r="D21" s="151"/>
      <c r="E21" s="151"/>
      <c r="F21" s="26" t="e">
        <f t="shared" si="0"/>
        <v>#DIV/0!</v>
      </c>
    </row>
    <row r="22" spans="1:6" ht="15.75" customHeight="1" hidden="1">
      <c r="A22" s="153"/>
      <c r="B22" s="144" t="s">
        <v>95</v>
      </c>
      <c r="C22" s="154"/>
      <c r="D22" s="154"/>
      <c r="E22" s="154"/>
      <c r="F22" s="27" t="e">
        <f t="shared" si="0"/>
        <v>#DIV/0!</v>
      </c>
    </row>
    <row r="23" spans="1:6" ht="15.75" customHeight="1">
      <c r="A23" s="155">
        <v>2</v>
      </c>
      <c r="B23" s="145" t="s">
        <v>124</v>
      </c>
      <c r="C23" s="149">
        <f>SUM(C24:C27)</f>
        <v>0</v>
      </c>
      <c r="D23" s="149">
        <f>SUM(D24:D27)</f>
        <v>0</v>
      </c>
      <c r="E23" s="149">
        <f>SUM(E24:E27)</f>
        <v>0</v>
      </c>
      <c r="F23" s="24"/>
    </row>
    <row r="24" spans="1:6" ht="15.75" customHeight="1" hidden="1">
      <c r="A24" s="150"/>
      <c r="B24" s="143" t="s">
        <v>42</v>
      </c>
      <c r="C24" s="151"/>
      <c r="D24" s="151"/>
      <c r="E24" s="151"/>
      <c r="F24" s="26" t="e">
        <f t="shared" si="0"/>
        <v>#DIV/0!</v>
      </c>
    </row>
    <row r="25" spans="1:6" ht="15.75" customHeight="1" hidden="1">
      <c r="A25" s="150"/>
      <c r="B25" s="143" t="s">
        <v>125</v>
      </c>
      <c r="C25" s="151"/>
      <c r="D25" s="151"/>
      <c r="E25" s="151"/>
      <c r="F25" s="26" t="e">
        <f t="shared" si="0"/>
        <v>#DIV/0!</v>
      </c>
    </row>
    <row r="26" spans="1:6" ht="15.75" customHeight="1" hidden="1">
      <c r="A26" s="150"/>
      <c r="B26" s="143" t="s">
        <v>126</v>
      </c>
      <c r="C26" s="151"/>
      <c r="D26" s="151"/>
      <c r="E26" s="151"/>
      <c r="F26" s="26" t="e">
        <f t="shared" si="0"/>
        <v>#DIV/0!</v>
      </c>
    </row>
    <row r="27" spans="1:6" ht="15.75" customHeight="1" hidden="1">
      <c r="A27" s="153"/>
      <c r="B27" s="144" t="s">
        <v>127</v>
      </c>
      <c r="C27" s="154"/>
      <c r="D27" s="154"/>
      <c r="E27" s="154"/>
      <c r="F27" s="27" t="e">
        <f t="shared" si="0"/>
        <v>#DIV/0!</v>
      </c>
    </row>
    <row r="28" spans="1:6" ht="15.75" customHeight="1">
      <c r="A28" s="155">
        <v>3</v>
      </c>
      <c r="B28" s="146" t="s">
        <v>3</v>
      </c>
      <c r="C28" s="149">
        <f>SUM(C29:C67)</f>
        <v>0</v>
      </c>
      <c r="D28" s="149">
        <f>SUM(D29:D67)</f>
        <v>5882</v>
      </c>
      <c r="E28" s="149">
        <f>SUM(E29:E67)</f>
        <v>5882</v>
      </c>
      <c r="F28" s="24">
        <f t="shared" si="0"/>
        <v>100</v>
      </c>
    </row>
    <row r="29" spans="1:6" ht="15.75" customHeight="1" hidden="1">
      <c r="A29" s="152"/>
      <c r="B29" s="143" t="s">
        <v>51</v>
      </c>
      <c r="C29" s="151"/>
      <c r="D29" s="151"/>
      <c r="E29" s="151"/>
      <c r="F29" s="26" t="e">
        <f t="shared" si="0"/>
        <v>#DIV/0!</v>
      </c>
    </row>
    <row r="30" spans="1:6" ht="15.75" customHeight="1" hidden="1">
      <c r="A30" s="150"/>
      <c r="B30" s="143" t="s">
        <v>49</v>
      </c>
      <c r="C30" s="151"/>
      <c r="D30" s="151"/>
      <c r="E30" s="151"/>
      <c r="F30" s="26" t="e">
        <f t="shared" si="0"/>
        <v>#DIV/0!</v>
      </c>
    </row>
    <row r="31" spans="1:6" ht="15.75" customHeight="1" hidden="1">
      <c r="A31" s="150"/>
      <c r="B31" s="143" t="s">
        <v>50</v>
      </c>
      <c r="C31" s="151"/>
      <c r="D31" s="151"/>
      <c r="E31" s="151"/>
      <c r="F31" s="26" t="e">
        <f t="shared" si="0"/>
        <v>#DIV/0!</v>
      </c>
    </row>
    <row r="32" spans="1:6" ht="15.75" customHeight="1">
      <c r="A32" s="150"/>
      <c r="B32" s="143" t="s">
        <v>142</v>
      </c>
      <c r="C32" s="151">
        <v>0</v>
      </c>
      <c r="D32" s="151">
        <v>1872</v>
      </c>
      <c r="E32" s="151">
        <v>1872</v>
      </c>
      <c r="F32" s="26">
        <f t="shared" si="0"/>
        <v>100</v>
      </c>
    </row>
    <row r="33" spans="1:6" ht="15.75" customHeight="1" hidden="1">
      <c r="A33" s="150"/>
      <c r="B33" s="143" t="s">
        <v>128</v>
      </c>
      <c r="C33" s="151"/>
      <c r="D33" s="151"/>
      <c r="E33" s="151"/>
      <c r="F33" s="26" t="e">
        <f t="shared" si="0"/>
        <v>#DIV/0!</v>
      </c>
    </row>
    <row r="34" spans="1:6" ht="15.75" customHeight="1" hidden="1">
      <c r="A34" s="150"/>
      <c r="B34" s="143" t="s">
        <v>129</v>
      </c>
      <c r="C34" s="151"/>
      <c r="D34" s="151"/>
      <c r="E34" s="151"/>
      <c r="F34" s="26" t="e">
        <f t="shared" si="0"/>
        <v>#DIV/0!</v>
      </c>
    </row>
    <row r="35" spans="1:6" ht="15.75" customHeight="1" hidden="1">
      <c r="A35" s="150"/>
      <c r="B35" s="143" t="s">
        <v>130</v>
      </c>
      <c r="C35" s="151"/>
      <c r="D35" s="151"/>
      <c r="E35" s="151"/>
      <c r="F35" s="26" t="e">
        <f t="shared" si="0"/>
        <v>#DIV/0!</v>
      </c>
    </row>
    <row r="36" spans="1:6" ht="15.75" customHeight="1" hidden="1">
      <c r="A36" s="150"/>
      <c r="B36" s="143" t="s">
        <v>52</v>
      </c>
      <c r="C36" s="151"/>
      <c r="D36" s="151"/>
      <c r="E36" s="151"/>
      <c r="F36" s="26" t="e">
        <f t="shared" si="0"/>
        <v>#DIV/0!</v>
      </c>
    </row>
    <row r="37" spans="1:6" ht="15.75" customHeight="1" hidden="1">
      <c r="A37" s="150"/>
      <c r="B37" s="143" t="s">
        <v>131</v>
      </c>
      <c r="C37" s="151"/>
      <c r="D37" s="151"/>
      <c r="E37" s="151"/>
      <c r="F37" s="26" t="e">
        <f t="shared" si="0"/>
        <v>#DIV/0!</v>
      </c>
    </row>
    <row r="38" spans="1:6" ht="15.75" customHeight="1" hidden="1">
      <c r="A38" s="150"/>
      <c r="B38" s="143" t="s">
        <v>145</v>
      </c>
      <c r="C38" s="151"/>
      <c r="D38" s="151"/>
      <c r="E38" s="151"/>
      <c r="F38" s="26" t="e">
        <f t="shared" si="0"/>
        <v>#DIV/0!</v>
      </c>
    </row>
    <row r="39" spans="1:6" ht="15.75" customHeight="1" hidden="1">
      <c r="A39" s="150"/>
      <c r="B39" s="143" t="s">
        <v>53</v>
      </c>
      <c r="C39" s="151"/>
      <c r="D39" s="151"/>
      <c r="E39" s="151"/>
      <c r="F39" s="26" t="e">
        <f t="shared" si="0"/>
        <v>#DIV/0!</v>
      </c>
    </row>
    <row r="40" spans="1:6" ht="15.75" customHeight="1" hidden="1">
      <c r="A40" s="150"/>
      <c r="B40" s="143" t="s">
        <v>144</v>
      </c>
      <c r="C40" s="151"/>
      <c r="D40" s="151"/>
      <c r="E40" s="151"/>
      <c r="F40" s="26" t="e">
        <f t="shared" si="0"/>
        <v>#DIV/0!</v>
      </c>
    </row>
    <row r="41" spans="1:6" ht="15.75" customHeight="1" hidden="1">
      <c r="A41" s="150"/>
      <c r="B41" s="143" t="s">
        <v>54</v>
      </c>
      <c r="C41" s="151"/>
      <c r="D41" s="151"/>
      <c r="E41" s="151"/>
      <c r="F41" s="26" t="e">
        <f t="shared" si="0"/>
        <v>#DIV/0!</v>
      </c>
    </row>
    <row r="42" spans="1:6" ht="15.75" customHeight="1" hidden="1">
      <c r="A42" s="150"/>
      <c r="B42" s="143" t="s">
        <v>132</v>
      </c>
      <c r="C42" s="151"/>
      <c r="D42" s="151"/>
      <c r="E42" s="151"/>
      <c r="F42" s="26" t="e">
        <f aca="true" t="shared" si="1" ref="F42:F70">(E42/D42)*100</f>
        <v>#DIV/0!</v>
      </c>
    </row>
    <row r="43" spans="1:6" ht="15.75" customHeight="1" hidden="1">
      <c r="A43" s="150"/>
      <c r="B43" s="143" t="s">
        <v>133</v>
      </c>
      <c r="C43" s="151"/>
      <c r="D43" s="151"/>
      <c r="E43" s="151"/>
      <c r="F43" s="26" t="e">
        <f t="shared" si="1"/>
        <v>#DIV/0!</v>
      </c>
    </row>
    <row r="44" spans="1:6" ht="15.75" customHeight="1" hidden="1">
      <c r="A44" s="150"/>
      <c r="B44" s="143" t="s">
        <v>134</v>
      </c>
      <c r="C44" s="151"/>
      <c r="D44" s="151"/>
      <c r="E44" s="151"/>
      <c r="F44" s="26" t="e">
        <f t="shared" si="1"/>
        <v>#DIV/0!</v>
      </c>
    </row>
    <row r="45" spans="1:6" ht="15.75" customHeight="1" hidden="1">
      <c r="A45" s="150"/>
      <c r="B45" s="143" t="s">
        <v>55</v>
      </c>
      <c r="C45" s="151"/>
      <c r="D45" s="151"/>
      <c r="E45" s="151"/>
      <c r="F45" s="26" t="e">
        <f t="shared" si="1"/>
        <v>#DIV/0!</v>
      </c>
    </row>
    <row r="46" spans="1:6" ht="15.75" customHeight="1">
      <c r="A46" s="150"/>
      <c r="B46" s="143" t="s">
        <v>56</v>
      </c>
      <c r="C46" s="151">
        <v>0</v>
      </c>
      <c r="D46" s="151">
        <v>2302</v>
      </c>
      <c r="E46" s="151">
        <v>2302</v>
      </c>
      <c r="F46" s="26">
        <f t="shared" si="1"/>
        <v>100</v>
      </c>
    </row>
    <row r="47" spans="1:6" ht="15.75" customHeight="1" hidden="1">
      <c r="A47" s="150"/>
      <c r="B47" s="143" t="s">
        <v>57</v>
      </c>
      <c r="C47" s="151"/>
      <c r="D47" s="151"/>
      <c r="E47" s="151"/>
      <c r="F47" s="26" t="e">
        <f t="shared" si="1"/>
        <v>#DIV/0!</v>
      </c>
    </row>
    <row r="48" spans="1:6" ht="15.75" customHeight="1" hidden="1">
      <c r="A48" s="150"/>
      <c r="B48" s="143" t="s">
        <v>97</v>
      </c>
      <c r="C48" s="151"/>
      <c r="D48" s="151"/>
      <c r="E48" s="151"/>
      <c r="F48" s="26" t="e">
        <f t="shared" si="1"/>
        <v>#DIV/0!</v>
      </c>
    </row>
    <row r="49" spans="1:6" ht="15.75" customHeight="1" hidden="1">
      <c r="A49" s="150"/>
      <c r="B49" s="143" t="s">
        <v>135</v>
      </c>
      <c r="C49" s="151"/>
      <c r="D49" s="151"/>
      <c r="E49" s="151"/>
      <c r="F49" s="26" t="e">
        <f t="shared" si="1"/>
        <v>#DIV/0!</v>
      </c>
    </row>
    <row r="50" spans="1:6" ht="15.75" customHeight="1">
      <c r="A50" s="150"/>
      <c r="B50" s="143" t="s">
        <v>58</v>
      </c>
      <c r="C50" s="151">
        <v>0</v>
      </c>
      <c r="D50" s="151">
        <v>457</v>
      </c>
      <c r="E50" s="151">
        <v>457</v>
      </c>
      <c r="F50" s="26">
        <f t="shared" si="1"/>
        <v>100</v>
      </c>
    </row>
    <row r="51" spans="1:6" ht="15.75" customHeight="1" hidden="1">
      <c r="A51" s="150"/>
      <c r="B51" s="143" t="s">
        <v>81</v>
      </c>
      <c r="C51" s="151"/>
      <c r="D51" s="151"/>
      <c r="E51" s="151"/>
      <c r="F51" s="26" t="e">
        <f t="shared" si="1"/>
        <v>#DIV/0!</v>
      </c>
    </row>
    <row r="52" spans="1:6" ht="15.75" customHeight="1" hidden="1">
      <c r="A52" s="150"/>
      <c r="B52" s="143" t="s">
        <v>136</v>
      </c>
      <c r="C52" s="151"/>
      <c r="D52" s="151"/>
      <c r="E52" s="151"/>
      <c r="F52" s="26" t="e">
        <f t="shared" si="1"/>
        <v>#DIV/0!</v>
      </c>
    </row>
    <row r="53" spans="1:6" ht="15.75" customHeight="1" hidden="1">
      <c r="A53" s="150"/>
      <c r="B53" s="143" t="s">
        <v>59</v>
      </c>
      <c r="C53" s="151"/>
      <c r="D53" s="151"/>
      <c r="E53" s="151"/>
      <c r="F53" s="26" t="e">
        <f t="shared" si="1"/>
        <v>#DIV/0!</v>
      </c>
    </row>
    <row r="54" spans="1:6" ht="15.75" customHeight="1" hidden="1">
      <c r="A54" s="150"/>
      <c r="B54" s="143" t="s">
        <v>98</v>
      </c>
      <c r="C54" s="151"/>
      <c r="D54" s="151"/>
      <c r="E54" s="151"/>
      <c r="F54" s="26" t="e">
        <f t="shared" si="1"/>
        <v>#DIV/0!</v>
      </c>
    </row>
    <row r="55" spans="1:6" ht="15.75" customHeight="1" hidden="1">
      <c r="A55" s="150"/>
      <c r="B55" s="143" t="s">
        <v>60</v>
      </c>
      <c r="C55" s="151">
        <v>0</v>
      </c>
      <c r="D55" s="151"/>
      <c r="E55" s="151"/>
      <c r="F55" s="26" t="e">
        <f t="shared" si="1"/>
        <v>#DIV/0!</v>
      </c>
    </row>
    <row r="56" spans="1:6" ht="15.75" customHeight="1" hidden="1">
      <c r="A56" s="150"/>
      <c r="B56" s="143" t="s">
        <v>137</v>
      </c>
      <c r="C56" s="151"/>
      <c r="D56" s="151"/>
      <c r="E56" s="151"/>
      <c r="F56" s="26" t="e">
        <f t="shared" si="1"/>
        <v>#DIV/0!</v>
      </c>
    </row>
    <row r="57" spans="1:6" ht="15.75" customHeight="1" hidden="1">
      <c r="A57" s="150"/>
      <c r="B57" s="143" t="s">
        <v>138</v>
      </c>
      <c r="C57" s="151"/>
      <c r="D57" s="151"/>
      <c r="E57" s="151"/>
      <c r="F57" s="26" t="e">
        <f t="shared" si="1"/>
        <v>#DIV/0!</v>
      </c>
    </row>
    <row r="58" spans="1:6" ht="15.75" customHeight="1" hidden="1">
      <c r="A58" s="150"/>
      <c r="B58" s="143" t="s">
        <v>139</v>
      </c>
      <c r="C58" s="151"/>
      <c r="D58" s="151"/>
      <c r="E58" s="151"/>
      <c r="F58" s="26" t="e">
        <f t="shared" si="1"/>
        <v>#DIV/0!</v>
      </c>
    </row>
    <row r="59" spans="1:6" ht="15.75" customHeight="1" hidden="1">
      <c r="A59" s="150"/>
      <c r="B59" s="143" t="s">
        <v>140</v>
      </c>
      <c r="C59" s="151"/>
      <c r="D59" s="151"/>
      <c r="E59" s="151"/>
      <c r="F59" s="26" t="e">
        <f t="shared" si="1"/>
        <v>#DIV/0!</v>
      </c>
    </row>
    <row r="60" spans="1:6" ht="15.75" customHeight="1" hidden="1">
      <c r="A60" s="150"/>
      <c r="B60" s="143" t="s">
        <v>61</v>
      </c>
      <c r="C60" s="151"/>
      <c r="D60" s="151"/>
      <c r="E60" s="151"/>
      <c r="F60" s="26" t="e">
        <f t="shared" si="1"/>
        <v>#DIV/0!</v>
      </c>
    </row>
    <row r="61" spans="1:6" ht="15.75" customHeight="1" hidden="1">
      <c r="A61" s="150"/>
      <c r="B61" s="143" t="s">
        <v>62</v>
      </c>
      <c r="C61" s="151"/>
      <c r="D61" s="151"/>
      <c r="E61" s="151"/>
      <c r="F61" s="26" t="e">
        <f t="shared" si="1"/>
        <v>#DIV/0!</v>
      </c>
    </row>
    <row r="62" spans="1:6" ht="15.75" customHeight="1">
      <c r="A62" s="150"/>
      <c r="B62" s="143" t="s">
        <v>143</v>
      </c>
      <c r="C62" s="151">
        <v>0</v>
      </c>
      <c r="D62" s="151">
        <v>1251</v>
      </c>
      <c r="E62" s="151">
        <v>1251</v>
      </c>
      <c r="F62" s="26">
        <f t="shared" si="1"/>
        <v>100</v>
      </c>
    </row>
    <row r="63" spans="1:6" ht="15.75" customHeight="1" hidden="1">
      <c r="A63" s="150"/>
      <c r="B63" s="143" t="s">
        <v>82</v>
      </c>
      <c r="C63" s="151"/>
      <c r="D63" s="151"/>
      <c r="E63" s="151"/>
      <c r="F63" s="26" t="e">
        <f t="shared" si="1"/>
        <v>#DIV/0!</v>
      </c>
    </row>
    <row r="64" spans="1:6" ht="15.75" customHeight="1" hidden="1">
      <c r="A64" s="150"/>
      <c r="B64" s="143" t="s">
        <v>37</v>
      </c>
      <c r="C64" s="151"/>
      <c r="D64" s="151"/>
      <c r="E64" s="151"/>
      <c r="F64" s="26" t="e">
        <f t="shared" si="1"/>
        <v>#DIV/0!</v>
      </c>
    </row>
    <row r="65" spans="1:6" ht="15.75" customHeight="1" hidden="1">
      <c r="A65" s="150"/>
      <c r="B65" s="143" t="s">
        <v>141</v>
      </c>
      <c r="C65" s="151"/>
      <c r="D65" s="151"/>
      <c r="E65" s="151"/>
      <c r="F65" s="26" t="e">
        <f t="shared" si="1"/>
        <v>#DIV/0!</v>
      </c>
    </row>
    <row r="66" spans="1:6" ht="15.75" customHeight="1" hidden="1">
      <c r="A66" s="150"/>
      <c r="B66" s="143" t="s">
        <v>36</v>
      </c>
      <c r="C66" s="151"/>
      <c r="D66" s="151"/>
      <c r="E66" s="151"/>
      <c r="F66" s="26" t="e">
        <f t="shared" si="1"/>
        <v>#DIV/0!</v>
      </c>
    </row>
    <row r="67" spans="1:6" ht="15.75" customHeight="1" hidden="1">
      <c r="A67" s="153"/>
      <c r="B67" s="144" t="s">
        <v>146</v>
      </c>
      <c r="C67" s="154"/>
      <c r="D67" s="154"/>
      <c r="E67" s="154"/>
      <c r="F67" s="27" t="e">
        <f t="shared" si="1"/>
        <v>#DIV/0!</v>
      </c>
    </row>
    <row r="68" spans="1:6" ht="15.75" customHeight="1" hidden="1">
      <c r="A68" s="156">
        <v>4</v>
      </c>
      <c r="B68" s="147" t="s">
        <v>99</v>
      </c>
      <c r="C68" s="149">
        <f>C69</f>
        <v>0</v>
      </c>
      <c r="D68" s="149">
        <f>D69</f>
        <v>0</v>
      </c>
      <c r="E68" s="149">
        <f>E69</f>
        <v>0</v>
      </c>
      <c r="F68" s="24" t="e">
        <f t="shared" si="1"/>
        <v>#DIV/0!</v>
      </c>
    </row>
    <row r="69" spans="1:6" ht="15.75" customHeight="1" hidden="1">
      <c r="A69" s="153"/>
      <c r="B69" s="98" t="s">
        <v>100</v>
      </c>
      <c r="C69" s="154"/>
      <c r="D69" s="154"/>
      <c r="E69" s="154"/>
      <c r="F69" s="27" t="e">
        <f t="shared" si="1"/>
        <v>#DIV/0!</v>
      </c>
    </row>
    <row r="70" spans="1:6" ht="15.75" customHeight="1">
      <c r="A70" s="157"/>
      <c r="B70" s="148" t="s">
        <v>1</v>
      </c>
      <c r="C70" s="158">
        <f>C68+C28+C23+C10</f>
        <v>0</v>
      </c>
      <c r="D70" s="158">
        <f>D68+D28+D23+D10</f>
        <v>5882</v>
      </c>
      <c r="E70" s="158">
        <f>E68+E28+E23+E10</f>
        <v>5882</v>
      </c>
      <c r="F70" s="159">
        <f t="shared" si="1"/>
        <v>100</v>
      </c>
    </row>
  </sheetData>
  <sheetProtection/>
  <mergeCells count="5">
    <mergeCell ref="B1:F1"/>
    <mergeCell ref="A3:F3"/>
    <mergeCell ref="A4:F4"/>
    <mergeCell ref="A6:F6"/>
    <mergeCell ref="A5:F5"/>
  </mergeCells>
  <printOptions horizontalCentered="1"/>
  <pageMargins left="0.5118110236220472" right="0.5511811023622047" top="0.7086614173228347" bottom="0.6692913385826772" header="0.5118110236220472" footer="0.5118110236220472"/>
  <pageSetup horizontalDpi="300" verticalDpi="3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00390625" style="38" customWidth="1"/>
    <col min="2" max="2" width="43.375" style="38" customWidth="1"/>
    <col min="3" max="6" width="11.75390625" style="38" customWidth="1"/>
    <col min="7" max="16384" width="9.125" style="38" customWidth="1"/>
  </cols>
  <sheetData>
    <row r="1" spans="1:7" ht="15.75">
      <c r="A1" s="1"/>
      <c r="B1" s="314" t="s">
        <v>945</v>
      </c>
      <c r="C1" s="314"/>
      <c r="D1" s="314"/>
      <c r="E1" s="314"/>
      <c r="F1" s="314"/>
      <c r="G1" s="16"/>
    </row>
    <row r="2" spans="1:7" ht="15.75">
      <c r="A2" s="1"/>
      <c r="B2" s="12"/>
      <c r="C2" s="12"/>
      <c r="D2" s="12"/>
      <c r="E2" s="12"/>
      <c r="F2" s="12"/>
      <c r="G2" s="16"/>
    </row>
    <row r="3" spans="1:6" ht="15.75">
      <c r="A3" s="315" t="s">
        <v>78</v>
      </c>
      <c r="B3" s="315"/>
      <c r="C3" s="315"/>
      <c r="D3" s="315"/>
      <c r="E3" s="315"/>
      <c r="F3" s="315"/>
    </row>
    <row r="4" spans="1:6" ht="15.75">
      <c r="A4" s="315" t="s">
        <v>899</v>
      </c>
      <c r="B4" s="315"/>
      <c r="C4" s="315"/>
      <c r="D4" s="315"/>
      <c r="E4" s="315"/>
      <c r="F4" s="315"/>
    </row>
    <row r="5" spans="1:6" ht="15.75">
      <c r="A5" s="315" t="s">
        <v>79</v>
      </c>
      <c r="B5" s="315"/>
      <c r="C5" s="315"/>
      <c r="D5" s="315"/>
      <c r="E5" s="315"/>
      <c r="F5" s="315"/>
    </row>
    <row r="6" spans="1:6" ht="15.75">
      <c r="A6" s="315" t="s">
        <v>300</v>
      </c>
      <c r="B6" s="315"/>
      <c r="C6" s="315"/>
      <c r="D6" s="315"/>
      <c r="E6" s="315"/>
      <c r="F6" s="315"/>
    </row>
    <row r="7" spans="1:6" ht="19.5" customHeight="1">
      <c r="A7" s="1"/>
      <c r="B7" s="1"/>
      <c r="C7" s="1"/>
      <c r="D7" s="1"/>
      <c r="E7" s="95"/>
      <c r="F7" s="2" t="s">
        <v>33</v>
      </c>
    </row>
    <row r="8" spans="1:6" ht="15.75">
      <c r="A8" s="3"/>
      <c r="B8" s="3" t="s">
        <v>0</v>
      </c>
      <c r="C8" s="3" t="s">
        <v>21</v>
      </c>
      <c r="D8" s="3" t="s">
        <v>34</v>
      </c>
      <c r="E8" s="3" t="s">
        <v>20</v>
      </c>
      <c r="F8" s="21" t="s">
        <v>20</v>
      </c>
    </row>
    <row r="9" spans="1:6" ht="15.75">
      <c r="A9" s="22"/>
      <c r="B9" s="22"/>
      <c r="C9" s="22" t="s">
        <v>41</v>
      </c>
      <c r="D9" s="22" t="s">
        <v>41</v>
      </c>
      <c r="E9" s="22"/>
      <c r="F9" s="23" t="s">
        <v>35</v>
      </c>
    </row>
    <row r="10" spans="1:6" ht="15.75" customHeight="1">
      <c r="A10" s="155">
        <v>1</v>
      </c>
      <c r="B10" s="142" t="s">
        <v>17</v>
      </c>
      <c r="C10" s="149">
        <f>SUM(C11:C22)</f>
        <v>0</v>
      </c>
      <c r="D10" s="149">
        <f>SUM(D11:D22)</f>
        <v>4226</v>
      </c>
      <c r="E10" s="149">
        <f>SUM(E11:E22)</f>
        <v>4226</v>
      </c>
      <c r="F10" s="24">
        <f aca="true" t="shared" si="0" ref="F10:F41">(E10/D10)*100</f>
        <v>100</v>
      </c>
    </row>
    <row r="11" spans="1:6" ht="15.75" customHeight="1">
      <c r="A11" s="150"/>
      <c r="B11" s="143" t="s">
        <v>118</v>
      </c>
      <c r="C11" s="151">
        <v>0</v>
      </c>
      <c r="D11" s="151">
        <v>4036</v>
      </c>
      <c r="E11" s="151">
        <v>4036</v>
      </c>
      <c r="F11" s="26">
        <f t="shared" si="0"/>
        <v>100</v>
      </c>
    </row>
    <row r="12" spans="1:6" ht="15.75" customHeight="1" hidden="1">
      <c r="A12" s="150"/>
      <c r="B12" s="143" t="s">
        <v>119</v>
      </c>
      <c r="C12" s="151"/>
      <c r="D12" s="151"/>
      <c r="E12" s="151"/>
      <c r="F12" s="26" t="e">
        <f t="shared" si="0"/>
        <v>#DIV/0!</v>
      </c>
    </row>
    <row r="13" spans="1:6" ht="15.75" customHeight="1" hidden="1">
      <c r="A13" s="150"/>
      <c r="B13" s="143" t="s">
        <v>297</v>
      </c>
      <c r="C13" s="151"/>
      <c r="D13" s="151"/>
      <c r="E13" s="151"/>
      <c r="F13" s="26" t="e">
        <f t="shared" si="0"/>
        <v>#DIV/0!</v>
      </c>
    </row>
    <row r="14" spans="1:6" ht="15.75" customHeight="1" hidden="1">
      <c r="A14" s="150"/>
      <c r="B14" s="143" t="s">
        <v>121</v>
      </c>
      <c r="C14" s="151"/>
      <c r="D14" s="151"/>
      <c r="E14" s="151"/>
      <c r="F14" s="26" t="e">
        <f t="shared" si="0"/>
        <v>#DIV/0!</v>
      </c>
    </row>
    <row r="15" spans="1:6" ht="15.75" customHeight="1">
      <c r="A15" s="150"/>
      <c r="B15" s="143" t="s">
        <v>122</v>
      </c>
      <c r="C15" s="151">
        <v>0</v>
      </c>
      <c r="D15" s="151">
        <v>120</v>
      </c>
      <c r="E15" s="151">
        <v>120</v>
      </c>
      <c r="F15" s="26">
        <f t="shared" si="0"/>
        <v>100</v>
      </c>
    </row>
    <row r="16" spans="1:6" ht="15.75" customHeight="1">
      <c r="A16" s="150"/>
      <c r="B16" s="143" t="s">
        <v>91</v>
      </c>
      <c r="C16" s="151">
        <v>0</v>
      </c>
      <c r="D16" s="151">
        <v>20</v>
      </c>
      <c r="E16" s="151">
        <v>20</v>
      </c>
      <c r="F16" s="26">
        <f t="shared" si="0"/>
        <v>100</v>
      </c>
    </row>
    <row r="17" spans="1:6" ht="15.75" customHeight="1" hidden="1">
      <c r="A17" s="150"/>
      <c r="B17" s="143" t="s">
        <v>92</v>
      </c>
      <c r="C17" s="151"/>
      <c r="D17" s="151"/>
      <c r="E17" s="151"/>
      <c r="F17" s="26" t="e">
        <f t="shared" si="0"/>
        <v>#DIV/0!</v>
      </c>
    </row>
    <row r="18" spans="1:6" ht="15.75" customHeight="1">
      <c r="A18" s="152"/>
      <c r="B18" s="143" t="s">
        <v>96</v>
      </c>
      <c r="C18" s="151">
        <v>0</v>
      </c>
      <c r="D18" s="151">
        <v>50</v>
      </c>
      <c r="E18" s="151">
        <v>50</v>
      </c>
      <c r="F18" s="26">
        <f t="shared" si="0"/>
        <v>100</v>
      </c>
    </row>
    <row r="19" spans="1:6" ht="15.75" customHeight="1" hidden="1">
      <c r="A19" s="150"/>
      <c r="B19" s="143" t="s">
        <v>93</v>
      </c>
      <c r="C19" s="151"/>
      <c r="D19" s="151"/>
      <c r="E19" s="151"/>
      <c r="F19" s="26" t="e">
        <f t="shared" si="0"/>
        <v>#DIV/0!</v>
      </c>
    </row>
    <row r="20" spans="1:6" ht="15.75" customHeight="1" hidden="1">
      <c r="A20" s="150"/>
      <c r="B20" s="143" t="s">
        <v>123</v>
      </c>
      <c r="C20" s="151"/>
      <c r="D20" s="151"/>
      <c r="E20" s="151"/>
      <c r="F20" s="26" t="e">
        <f t="shared" si="0"/>
        <v>#DIV/0!</v>
      </c>
    </row>
    <row r="21" spans="1:6" ht="15.75" customHeight="1" hidden="1">
      <c r="A21" s="152"/>
      <c r="B21" s="143" t="s">
        <v>94</v>
      </c>
      <c r="C21" s="151"/>
      <c r="D21" s="151"/>
      <c r="E21" s="151"/>
      <c r="F21" s="26" t="e">
        <f t="shared" si="0"/>
        <v>#DIV/0!</v>
      </c>
    </row>
    <row r="22" spans="1:6" ht="15.75" customHeight="1" hidden="1">
      <c r="A22" s="153"/>
      <c r="B22" s="144" t="s">
        <v>95</v>
      </c>
      <c r="C22" s="154"/>
      <c r="D22" s="154"/>
      <c r="E22" s="154"/>
      <c r="F22" s="27" t="e">
        <f t="shared" si="0"/>
        <v>#DIV/0!</v>
      </c>
    </row>
    <row r="23" spans="1:6" ht="15.75" customHeight="1">
      <c r="A23" s="155">
        <v>2</v>
      </c>
      <c r="B23" s="145" t="s">
        <v>124</v>
      </c>
      <c r="C23" s="149">
        <f>SUM(C24:C27)</f>
        <v>0</v>
      </c>
      <c r="D23" s="149">
        <f>SUM(D24:D27)</f>
        <v>963</v>
      </c>
      <c r="E23" s="149">
        <f>SUM(E24:E27)</f>
        <v>963</v>
      </c>
      <c r="F23" s="24">
        <f t="shared" si="0"/>
        <v>100</v>
      </c>
    </row>
    <row r="24" spans="1:6" ht="15.75" customHeight="1">
      <c r="A24" s="150"/>
      <c r="B24" s="143" t="s">
        <v>42</v>
      </c>
      <c r="C24" s="151">
        <v>0</v>
      </c>
      <c r="D24" s="151">
        <v>913</v>
      </c>
      <c r="E24" s="151">
        <v>913</v>
      </c>
      <c r="F24" s="26">
        <f t="shared" si="0"/>
        <v>100</v>
      </c>
    </row>
    <row r="25" spans="1:6" ht="15.75" customHeight="1">
      <c r="A25" s="150"/>
      <c r="B25" s="143" t="s">
        <v>125</v>
      </c>
      <c r="C25" s="151">
        <v>0</v>
      </c>
      <c r="D25" s="151">
        <v>25</v>
      </c>
      <c r="E25" s="151">
        <v>25</v>
      </c>
      <c r="F25" s="26">
        <f t="shared" si="0"/>
        <v>100</v>
      </c>
    </row>
    <row r="26" spans="1:6" ht="15.75" customHeight="1" hidden="1">
      <c r="A26" s="150"/>
      <c r="B26" s="143" t="s">
        <v>126</v>
      </c>
      <c r="C26" s="151"/>
      <c r="D26" s="151"/>
      <c r="E26" s="151"/>
      <c r="F26" s="26" t="e">
        <f t="shared" si="0"/>
        <v>#DIV/0!</v>
      </c>
    </row>
    <row r="27" spans="1:6" ht="15.75" customHeight="1">
      <c r="A27" s="153"/>
      <c r="B27" s="144" t="s">
        <v>127</v>
      </c>
      <c r="C27" s="154">
        <v>0</v>
      </c>
      <c r="D27" s="154">
        <v>25</v>
      </c>
      <c r="E27" s="154">
        <v>25</v>
      </c>
      <c r="F27" s="27">
        <f t="shared" si="0"/>
        <v>100</v>
      </c>
    </row>
    <row r="28" spans="1:6" ht="15.75" customHeight="1">
      <c r="A28" s="155">
        <v>3</v>
      </c>
      <c r="B28" s="146" t="s">
        <v>3</v>
      </c>
      <c r="C28" s="149">
        <f>SUM(C29:C67)</f>
        <v>0</v>
      </c>
      <c r="D28" s="149">
        <f>SUM(D29:D67)</f>
        <v>0</v>
      </c>
      <c r="E28" s="149">
        <f>SUM(E29:E67)</f>
        <v>0</v>
      </c>
      <c r="F28" s="24"/>
    </row>
    <row r="29" spans="1:6" ht="15.75" customHeight="1" hidden="1">
      <c r="A29" s="152"/>
      <c r="B29" s="143" t="s">
        <v>51</v>
      </c>
      <c r="C29" s="151"/>
      <c r="D29" s="151"/>
      <c r="E29" s="151"/>
      <c r="F29" s="26" t="e">
        <f t="shared" si="0"/>
        <v>#DIV/0!</v>
      </c>
    </row>
    <row r="30" spans="1:6" ht="15.75" customHeight="1" hidden="1">
      <c r="A30" s="150"/>
      <c r="B30" s="143" t="s">
        <v>49</v>
      </c>
      <c r="C30" s="151"/>
      <c r="D30" s="151"/>
      <c r="E30" s="151"/>
      <c r="F30" s="26" t="e">
        <f t="shared" si="0"/>
        <v>#DIV/0!</v>
      </c>
    </row>
    <row r="31" spans="1:6" ht="15.75" customHeight="1" hidden="1">
      <c r="A31" s="150"/>
      <c r="B31" s="143" t="s">
        <v>50</v>
      </c>
      <c r="C31" s="151"/>
      <c r="D31" s="151"/>
      <c r="E31" s="151"/>
      <c r="F31" s="26" t="e">
        <f t="shared" si="0"/>
        <v>#DIV/0!</v>
      </c>
    </row>
    <row r="32" spans="1:6" ht="15.75" customHeight="1" hidden="1">
      <c r="A32" s="150"/>
      <c r="B32" s="143" t="s">
        <v>142</v>
      </c>
      <c r="C32" s="151"/>
      <c r="D32" s="151"/>
      <c r="E32" s="151"/>
      <c r="F32" s="26" t="e">
        <f t="shared" si="0"/>
        <v>#DIV/0!</v>
      </c>
    </row>
    <row r="33" spans="1:6" ht="15.75" customHeight="1" hidden="1">
      <c r="A33" s="150"/>
      <c r="B33" s="143" t="s">
        <v>128</v>
      </c>
      <c r="C33" s="151"/>
      <c r="D33" s="151"/>
      <c r="E33" s="151"/>
      <c r="F33" s="26" t="e">
        <f t="shared" si="0"/>
        <v>#DIV/0!</v>
      </c>
    </row>
    <row r="34" spans="1:6" ht="15.75" customHeight="1" hidden="1">
      <c r="A34" s="150"/>
      <c r="B34" s="143" t="s">
        <v>129</v>
      </c>
      <c r="C34" s="151"/>
      <c r="D34" s="151"/>
      <c r="E34" s="151"/>
      <c r="F34" s="26" t="e">
        <f t="shared" si="0"/>
        <v>#DIV/0!</v>
      </c>
    </row>
    <row r="35" spans="1:6" ht="15.75" customHeight="1" hidden="1">
      <c r="A35" s="150"/>
      <c r="B35" s="143" t="s">
        <v>130</v>
      </c>
      <c r="C35" s="151"/>
      <c r="D35" s="151"/>
      <c r="E35" s="151"/>
      <c r="F35" s="26" t="e">
        <f t="shared" si="0"/>
        <v>#DIV/0!</v>
      </c>
    </row>
    <row r="36" spans="1:6" ht="15.75" customHeight="1" hidden="1">
      <c r="A36" s="150"/>
      <c r="B36" s="143" t="s">
        <v>52</v>
      </c>
      <c r="C36" s="151"/>
      <c r="D36" s="151"/>
      <c r="E36" s="151"/>
      <c r="F36" s="26" t="e">
        <f t="shared" si="0"/>
        <v>#DIV/0!</v>
      </c>
    </row>
    <row r="37" spans="1:6" ht="15.75" customHeight="1" hidden="1">
      <c r="A37" s="150"/>
      <c r="B37" s="143" t="s">
        <v>131</v>
      </c>
      <c r="C37" s="151"/>
      <c r="D37" s="151"/>
      <c r="E37" s="151"/>
      <c r="F37" s="26" t="e">
        <f t="shared" si="0"/>
        <v>#DIV/0!</v>
      </c>
    </row>
    <row r="38" spans="1:6" ht="15.75" customHeight="1" hidden="1">
      <c r="A38" s="150"/>
      <c r="B38" s="143" t="s">
        <v>145</v>
      </c>
      <c r="C38" s="151"/>
      <c r="D38" s="151"/>
      <c r="E38" s="151"/>
      <c r="F38" s="26" t="e">
        <f t="shared" si="0"/>
        <v>#DIV/0!</v>
      </c>
    </row>
    <row r="39" spans="1:6" ht="15.75" customHeight="1" hidden="1">
      <c r="A39" s="150"/>
      <c r="B39" s="143" t="s">
        <v>53</v>
      </c>
      <c r="C39" s="151"/>
      <c r="D39" s="151"/>
      <c r="E39" s="151"/>
      <c r="F39" s="26" t="e">
        <f t="shared" si="0"/>
        <v>#DIV/0!</v>
      </c>
    </row>
    <row r="40" spans="1:6" ht="15.75" customHeight="1" hidden="1">
      <c r="A40" s="150"/>
      <c r="B40" s="143" t="s">
        <v>144</v>
      </c>
      <c r="C40" s="151"/>
      <c r="D40" s="151"/>
      <c r="E40" s="151"/>
      <c r="F40" s="26" t="e">
        <f t="shared" si="0"/>
        <v>#DIV/0!</v>
      </c>
    </row>
    <row r="41" spans="1:6" ht="15.75" customHeight="1" hidden="1">
      <c r="A41" s="150"/>
      <c r="B41" s="143" t="s">
        <v>54</v>
      </c>
      <c r="C41" s="151"/>
      <c r="D41" s="151"/>
      <c r="E41" s="151"/>
      <c r="F41" s="26" t="e">
        <f t="shared" si="0"/>
        <v>#DIV/0!</v>
      </c>
    </row>
    <row r="42" spans="1:6" ht="15.75" customHeight="1" hidden="1">
      <c r="A42" s="150"/>
      <c r="B42" s="143" t="s">
        <v>132</v>
      </c>
      <c r="C42" s="151"/>
      <c r="D42" s="151"/>
      <c r="E42" s="151"/>
      <c r="F42" s="26" t="e">
        <f aca="true" t="shared" si="1" ref="F42:F70">(E42/D42)*100</f>
        <v>#DIV/0!</v>
      </c>
    </row>
    <row r="43" spans="1:6" ht="15.75" customHeight="1" hidden="1">
      <c r="A43" s="150"/>
      <c r="B43" s="143" t="s">
        <v>133</v>
      </c>
      <c r="C43" s="151"/>
      <c r="D43" s="151"/>
      <c r="E43" s="151"/>
      <c r="F43" s="26" t="e">
        <f t="shared" si="1"/>
        <v>#DIV/0!</v>
      </c>
    </row>
    <row r="44" spans="1:6" ht="15.75" customHeight="1" hidden="1">
      <c r="A44" s="150"/>
      <c r="B44" s="143" t="s">
        <v>134</v>
      </c>
      <c r="C44" s="151"/>
      <c r="D44" s="151"/>
      <c r="E44" s="151"/>
      <c r="F44" s="26" t="e">
        <f t="shared" si="1"/>
        <v>#DIV/0!</v>
      </c>
    </row>
    <row r="45" spans="1:6" ht="15.75" customHeight="1" hidden="1">
      <c r="A45" s="150"/>
      <c r="B45" s="143" t="s">
        <v>55</v>
      </c>
      <c r="C45" s="151"/>
      <c r="D45" s="151"/>
      <c r="E45" s="151"/>
      <c r="F45" s="26" t="e">
        <f t="shared" si="1"/>
        <v>#DIV/0!</v>
      </c>
    </row>
    <row r="46" spans="1:6" ht="15.75" customHeight="1" hidden="1">
      <c r="A46" s="150"/>
      <c r="B46" s="143" t="s">
        <v>56</v>
      </c>
      <c r="C46" s="151"/>
      <c r="D46" s="151"/>
      <c r="E46" s="151"/>
      <c r="F46" s="26" t="e">
        <f t="shared" si="1"/>
        <v>#DIV/0!</v>
      </c>
    </row>
    <row r="47" spans="1:6" ht="15.75" customHeight="1" hidden="1">
      <c r="A47" s="150"/>
      <c r="B47" s="143" t="s">
        <v>57</v>
      </c>
      <c r="C47" s="151"/>
      <c r="D47" s="151"/>
      <c r="E47" s="151"/>
      <c r="F47" s="26" t="e">
        <f t="shared" si="1"/>
        <v>#DIV/0!</v>
      </c>
    </row>
    <row r="48" spans="1:6" ht="15.75" customHeight="1" hidden="1">
      <c r="A48" s="150"/>
      <c r="B48" s="143" t="s">
        <v>97</v>
      </c>
      <c r="C48" s="151"/>
      <c r="D48" s="151"/>
      <c r="E48" s="151"/>
      <c r="F48" s="26" t="e">
        <f t="shared" si="1"/>
        <v>#DIV/0!</v>
      </c>
    </row>
    <row r="49" spans="1:6" ht="15.75" customHeight="1" hidden="1">
      <c r="A49" s="150"/>
      <c r="B49" s="143" t="s">
        <v>135</v>
      </c>
      <c r="C49" s="151"/>
      <c r="D49" s="151"/>
      <c r="E49" s="151"/>
      <c r="F49" s="26" t="e">
        <f t="shared" si="1"/>
        <v>#DIV/0!</v>
      </c>
    </row>
    <row r="50" spans="1:6" ht="15.75" customHeight="1" hidden="1">
      <c r="A50" s="150"/>
      <c r="B50" s="143" t="s">
        <v>58</v>
      </c>
      <c r="C50" s="151"/>
      <c r="D50" s="151"/>
      <c r="E50" s="151"/>
      <c r="F50" s="26" t="e">
        <f t="shared" si="1"/>
        <v>#DIV/0!</v>
      </c>
    </row>
    <row r="51" spans="1:6" ht="15.75" customHeight="1" hidden="1">
      <c r="A51" s="150"/>
      <c r="B51" s="143" t="s">
        <v>81</v>
      </c>
      <c r="C51" s="151"/>
      <c r="D51" s="151"/>
      <c r="E51" s="151"/>
      <c r="F51" s="26" t="e">
        <f t="shared" si="1"/>
        <v>#DIV/0!</v>
      </c>
    </row>
    <row r="52" spans="1:6" ht="15.75" customHeight="1" hidden="1">
      <c r="A52" s="150"/>
      <c r="B52" s="143" t="s">
        <v>136</v>
      </c>
      <c r="C52" s="151"/>
      <c r="D52" s="151"/>
      <c r="E52" s="151"/>
      <c r="F52" s="26" t="e">
        <f t="shared" si="1"/>
        <v>#DIV/0!</v>
      </c>
    </row>
    <row r="53" spans="1:6" ht="15.75" customHeight="1" hidden="1">
      <c r="A53" s="150"/>
      <c r="B53" s="143" t="s">
        <v>59</v>
      </c>
      <c r="C53" s="151"/>
      <c r="D53" s="151"/>
      <c r="E53" s="151"/>
      <c r="F53" s="26" t="e">
        <f t="shared" si="1"/>
        <v>#DIV/0!</v>
      </c>
    </row>
    <row r="54" spans="1:6" ht="15.75" customHeight="1" hidden="1">
      <c r="A54" s="150"/>
      <c r="B54" s="143" t="s">
        <v>98</v>
      </c>
      <c r="C54" s="151"/>
      <c r="D54" s="151"/>
      <c r="E54" s="151"/>
      <c r="F54" s="26" t="e">
        <f t="shared" si="1"/>
        <v>#DIV/0!</v>
      </c>
    </row>
    <row r="55" spans="1:6" ht="15.75" customHeight="1" hidden="1">
      <c r="A55" s="150"/>
      <c r="B55" s="143" t="s">
        <v>60</v>
      </c>
      <c r="C55" s="151"/>
      <c r="D55" s="151"/>
      <c r="E55" s="151"/>
      <c r="F55" s="26" t="e">
        <f t="shared" si="1"/>
        <v>#DIV/0!</v>
      </c>
    </row>
    <row r="56" spans="1:6" ht="15.75" customHeight="1" hidden="1">
      <c r="A56" s="150"/>
      <c r="B56" s="143" t="s">
        <v>137</v>
      </c>
      <c r="C56" s="151"/>
      <c r="D56" s="151"/>
      <c r="E56" s="151"/>
      <c r="F56" s="26" t="e">
        <f t="shared" si="1"/>
        <v>#DIV/0!</v>
      </c>
    </row>
    <row r="57" spans="1:6" ht="15.75" customHeight="1" hidden="1">
      <c r="A57" s="150"/>
      <c r="B57" s="143" t="s">
        <v>138</v>
      </c>
      <c r="C57" s="151"/>
      <c r="D57" s="151"/>
      <c r="E57" s="151"/>
      <c r="F57" s="26" t="e">
        <f t="shared" si="1"/>
        <v>#DIV/0!</v>
      </c>
    </row>
    <row r="58" spans="1:6" ht="15.75" customHeight="1" hidden="1">
      <c r="A58" s="150"/>
      <c r="B58" s="143" t="s">
        <v>139</v>
      </c>
      <c r="C58" s="151"/>
      <c r="D58" s="151"/>
      <c r="E58" s="151"/>
      <c r="F58" s="26" t="e">
        <f t="shared" si="1"/>
        <v>#DIV/0!</v>
      </c>
    </row>
    <row r="59" spans="1:6" ht="15.75" customHeight="1" hidden="1">
      <c r="A59" s="150"/>
      <c r="B59" s="143" t="s">
        <v>140</v>
      </c>
      <c r="C59" s="151"/>
      <c r="D59" s="151"/>
      <c r="E59" s="151"/>
      <c r="F59" s="26" t="e">
        <f t="shared" si="1"/>
        <v>#DIV/0!</v>
      </c>
    </row>
    <row r="60" spans="1:6" ht="15.75" customHeight="1" hidden="1">
      <c r="A60" s="150"/>
      <c r="B60" s="143" t="s">
        <v>61</v>
      </c>
      <c r="C60" s="151"/>
      <c r="D60" s="151"/>
      <c r="E60" s="151"/>
      <c r="F60" s="26" t="e">
        <f t="shared" si="1"/>
        <v>#DIV/0!</v>
      </c>
    </row>
    <row r="61" spans="1:6" ht="15.75" customHeight="1" hidden="1">
      <c r="A61" s="150"/>
      <c r="B61" s="143" t="s">
        <v>62</v>
      </c>
      <c r="C61" s="151"/>
      <c r="D61" s="151"/>
      <c r="E61" s="151"/>
      <c r="F61" s="26" t="e">
        <f t="shared" si="1"/>
        <v>#DIV/0!</v>
      </c>
    </row>
    <row r="62" spans="1:6" ht="15.75" customHeight="1" hidden="1">
      <c r="A62" s="150"/>
      <c r="B62" s="143" t="s">
        <v>143</v>
      </c>
      <c r="C62" s="151"/>
      <c r="D62" s="151"/>
      <c r="E62" s="151"/>
      <c r="F62" s="26" t="e">
        <f t="shared" si="1"/>
        <v>#DIV/0!</v>
      </c>
    </row>
    <row r="63" spans="1:6" ht="15.75" customHeight="1" hidden="1">
      <c r="A63" s="150"/>
      <c r="B63" s="143" t="s">
        <v>82</v>
      </c>
      <c r="C63" s="151"/>
      <c r="D63" s="151"/>
      <c r="E63" s="151"/>
      <c r="F63" s="26" t="e">
        <f t="shared" si="1"/>
        <v>#DIV/0!</v>
      </c>
    </row>
    <row r="64" spans="1:6" ht="15.75" customHeight="1" hidden="1">
      <c r="A64" s="150"/>
      <c r="B64" s="143" t="s">
        <v>37</v>
      </c>
      <c r="C64" s="151"/>
      <c r="D64" s="151"/>
      <c r="E64" s="151"/>
      <c r="F64" s="26" t="e">
        <f t="shared" si="1"/>
        <v>#DIV/0!</v>
      </c>
    </row>
    <row r="65" spans="1:6" ht="15.75" customHeight="1" hidden="1">
      <c r="A65" s="150"/>
      <c r="B65" s="143" t="s">
        <v>141</v>
      </c>
      <c r="C65" s="151"/>
      <c r="D65" s="151"/>
      <c r="E65" s="151"/>
      <c r="F65" s="26" t="e">
        <f t="shared" si="1"/>
        <v>#DIV/0!</v>
      </c>
    </row>
    <row r="66" spans="1:6" ht="15.75" customHeight="1" hidden="1">
      <c r="A66" s="150"/>
      <c r="B66" s="143" t="s">
        <v>36</v>
      </c>
      <c r="C66" s="151"/>
      <c r="D66" s="151"/>
      <c r="E66" s="151"/>
      <c r="F66" s="26" t="e">
        <f t="shared" si="1"/>
        <v>#DIV/0!</v>
      </c>
    </row>
    <row r="67" spans="1:6" ht="15.75" customHeight="1" hidden="1">
      <c r="A67" s="153"/>
      <c r="B67" s="144" t="s">
        <v>146</v>
      </c>
      <c r="C67" s="154"/>
      <c r="D67" s="154"/>
      <c r="E67" s="154"/>
      <c r="F67" s="27" t="e">
        <f t="shared" si="1"/>
        <v>#DIV/0!</v>
      </c>
    </row>
    <row r="68" spans="1:6" ht="15.75" customHeight="1" hidden="1">
      <c r="A68" s="156">
        <v>4</v>
      </c>
      <c r="B68" s="147" t="s">
        <v>99</v>
      </c>
      <c r="C68" s="149">
        <f>C69</f>
        <v>0</v>
      </c>
      <c r="D68" s="149">
        <f>D69</f>
        <v>0</v>
      </c>
      <c r="E68" s="149">
        <f>E69</f>
        <v>0</v>
      </c>
      <c r="F68" s="24" t="e">
        <f t="shared" si="1"/>
        <v>#DIV/0!</v>
      </c>
    </row>
    <row r="69" spans="1:6" ht="15.75" customHeight="1" hidden="1">
      <c r="A69" s="153"/>
      <c r="B69" s="98" t="s">
        <v>100</v>
      </c>
      <c r="C69" s="154"/>
      <c r="D69" s="154"/>
      <c r="E69" s="154"/>
      <c r="F69" s="27" t="e">
        <f t="shared" si="1"/>
        <v>#DIV/0!</v>
      </c>
    </row>
    <row r="70" spans="1:6" ht="15.75" customHeight="1">
      <c r="A70" s="157"/>
      <c r="B70" s="148" t="s">
        <v>1</v>
      </c>
      <c r="C70" s="158">
        <f>C68+C28+C23+C10</f>
        <v>0</v>
      </c>
      <c r="D70" s="158">
        <f>D68+D28+D23+D10</f>
        <v>5189</v>
      </c>
      <c r="E70" s="158">
        <f>E68+E28+E23+E10</f>
        <v>5189</v>
      </c>
      <c r="F70" s="159">
        <f t="shared" si="1"/>
        <v>100</v>
      </c>
    </row>
  </sheetData>
  <sheetProtection/>
  <mergeCells count="5">
    <mergeCell ref="B1:F1"/>
    <mergeCell ref="A3:F3"/>
    <mergeCell ref="A4:F4"/>
    <mergeCell ref="A6:F6"/>
    <mergeCell ref="A5:F5"/>
  </mergeCells>
  <printOptions horizontalCentered="1"/>
  <pageMargins left="0.5118110236220472" right="0.5511811023622047" top="0.7086614173228347" bottom="0.6692913385826772" header="0.5118110236220472" footer="0.5118110236220472"/>
  <pageSetup horizontalDpi="300" verticalDpi="3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325"/>
  <sheetViews>
    <sheetView zoomScalePageLayoutView="0" workbookViewId="0" topLeftCell="A1">
      <pane ySplit="1" topLeftCell="A2" activePane="bottomLeft" state="frozen"/>
      <selection pane="topLeft" activeCell="J34" sqref="J34"/>
      <selection pane="bottomLeft" activeCell="J34" sqref="J34"/>
    </sheetView>
  </sheetViews>
  <sheetFormatPr defaultColWidth="9.00390625" defaultRowHeight="12.75"/>
  <cols>
    <col min="1" max="1" width="3.875" style="234" customWidth="1"/>
    <col min="2" max="2" width="62.00390625" style="234" customWidth="1"/>
    <col min="3" max="3" width="12.875" style="235" customWidth="1"/>
    <col min="4" max="19" width="14.75390625" style="235" customWidth="1"/>
    <col min="20" max="16384" width="9.125" style="238" customWidth="1"/>
  </cols>
  <sheetData>
    <row r="1" spans="1:19" ht="123.75" customHeight="1">
      <c r="A1" s="236" t="s">
        <v>301</v>
      </c>
      <c r="B1" s="236" t="s">
        <v>0</v>
      </c>
      <c r="C1" s="236" t="s">
        <v>1</v>
      </c>
      <c r="D1" s="236" t="s">
        <v>302</v>
      </c>
      <c r="E1" s="236" t="s">
        <v>303</v>
      </c>
      <c r="F1" s="237" t="s">
        <v>304</v>
      </c>
      <c r="G1" s="236" t="s">
        <v>311</v>
      </c>
      <c r="H1" s="236" t="s">
        <v>312</v>
      </c>
      <c r="I1" s="236" t="s">
        <v>305</v>
      </c>
      <c r="J1" s="236" t="s">
        <v>306</v>
      </c>
      <c r="K1" s="236" t="s">
        <v>313</v>
      </c>
      <c r="L1" s="236" t="s">
        <v>314</v>
      </c>
      <c r="M1" s="236" t="s">
        <v>923</v>
      </c>
      <c r="N1" s="236" t="s">
        <v>307</v>
      </c>
      <c r="O1" s="236" t="s">
        <v>308</v>
      </c>
      <c r="P1" s="236" t="s">
        <v>309</v>
      </c>
      <c r="Q1" s="236" t="s">
        <v>922</v>
      </c>
      <c r="R1" s="236" t="s">
        <v>315</v>
      </c>
      <c r="S1" s="236" t="s">
        <v>310</v>
      </c>
    </row>
    <row r="2" spans="1:19" ht="15">
      <c r="A2" s="239" t="s">
        <v>316</v>
      </c>
      <c r="B2" s="239" t="s">
        <v>317</v>
      </c>
      <c r="C2" s="240">
        <f aca="true" t="shared" si="0" ref="C2:C65">SUM(D2:S2)</f>
        <v>31246</v>
      </c>
      <c r="D2" s="240"/>
      <c r="E2" s="240"/>
      <c r="F2" s="240"/>
      <c r="G2" s="240">
        <v>22671</v>
      </c>
      <c r="H2" s="240"/>
      <c r="I2" s="240"/>
      <c r="J2" s="240"/>
      <c r="K2" s="240">
        <v>2704</v>
      </c>
      <c r="L2" s="240">
        <v>1835</v>
      </c>
      <c r="M2" s="240"/>
      <c r="N2" s="240"/>
      <c r="O2" s="240"/>
      <c r="P2" s="240">
        <v>4036</v>
      </c>
      <c r="Q2" s="240"/>
      <c r="R2" s="240"/>
      <c r="S2" s="240"/>
    </row>
    <row r="3" spans="1:19" ht="15">
      <c r="A3" s="239" t="s">
        <v>318</v>
      </c>
      <c r="B3" s="239" t="s">
        <v>319</v>
      </c>
      <c r="C3" s="240">
        <f t="shared" si="0"/>
        <v>0</v>
      </c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</row>
    <row r="4" spans="1:19" ht="15" hidden="1">
      <c r="A4" s="239" t="s">
        <v>320</v>
      </c>
      <c r="B4" s="239" t="s">
        <v>321</v>
      </c>
      <c r="C4" s="240">
        <f t="shared" si="0"/>
        <v>0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</row>
    <row r="5" spans="1:19" ht="15" hidden="1">
      <c r="A5" s="239" t="s">
        <v>322</v>
      </c>
      <c r="B5" s="239" t="s">
        <v>323</v>
      </c>
      <c r="C5" s="240">
        <f t="shared" si="0"/>
        <v>0</v>
      </c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</row>
    <row r="6" spans="1:19" ht="15" hidden="1">
      <c r="A6" s="239" t="s">
        <v>324</v>
      </c>
      <c r="B6" s="239" t="s">
        <v>325</v>
      </c>
      <c r="C6" s="240">
        <f t="shared" si="0"/>
        <v>0</v>
      </c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</row>
    <row r="7" spans="1:19" ht="15" hidden="1">
      <c r="A7" s="239" t="s">
        <v>326</v>
      </c>
      <c r="B7" s="239" t="s">
        <v>120</v>
      </c>
      <c r="C7" s="240">
        <f t="shared" si="0"/>
        <v>0</v>
      </c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</row>
    <row r="8" spans="1:19" ht="15">
      <c r="A8" s="239" t="s">
        <v>327</v>
      </c>
      <c r="B8" s="239" t="s">
        <v>121</v>
      </c>
      <c r="C8" s="240">
        <f t="shared" si="0"/>
        <v>240</v>
      </c>
      <c r="D8" s="240"/>
      <c r="E8" s="240"/>
      <c r="F8" s="240"/>
      <c r="G8" s="240"/>
      <c r="H8" s="240"/>
      <c r="I8" s="240"/>
      <c r="J8" s="240"/>
      <c r="K8" s="240">
        <v>60</v>
      </c>
      <c r="L8" s="240">
        <v>60</v>
      </c>
      <c r="M8" s="240"/>
      <c r="N8" s="240"/>
      <c r="O8" s="240"/>
      <c r="P8" s="240">
        <v>120</v>
      </c>
      <c r="Q8" s="240"/>
      <c r="R8" s="240"/>
      <c r="S8" s="240"/>
    </row>
    <row r="9" spans="1:19" ht="15">
      <c r="A9" s="239" t="s">
        <v>328</v>
      </c>
      <c r="B9" s="239" t="s">
        <v>91</v>
      </c>
      <c r="C9" s="240">
        <f t="shared" si="0"/>
        <v>30</v>
      </c>
      <c r="D9" s="240"/>
      <c r="E9" s="240"/>
      <c r="F9" s="240"/>
      <c r="G9" s="240"/>
      <c r="H9" s="240"/>
      <c r="I9" s="240"/>
      <c r="J9" s="240"/>
      <c r="K9" s="240">
        <v>10</v>
      </c>
      <c r="L9" s="240"/>
      <c r="M9" s="240"/>
      <c r="N9" s="240"/>
      <c r="O9" s="240"/>
      <c r="P9" s="240">
        <v>20</v>
      </c>
      <c r="Q9" s="240"/>
      <c r="R9" s="240"/>
      <c r="S9" s="240"/>
    </row>
    <row r="10" spans="1:19" ht="15">
      <c r="A10" s="239" t="s">
        <v>329</v>
      </c>
      <c r="B10" s="239" t="s">
        <v>92</v>
      </c>
      <c r="C10" s="240">
        <f t="shared" si="0"/>
        <v>0</v>
      </c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</row>
    <row r="11" spans="1:19" ht="15" hidden="1">
      <c r="A11" s="239" t="s">
        <v>330</v>
      </c>
      <c r="B11" s="239" t="s">
        <v>331</v>
      </c>
      <c r="C11" s="240">
        <f t="shared" si="0"/>
        <v>0</v>
      </c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</row>
    <row r="12" spans="1:19" ht="15" hidden="1">
      <c r="A12" s="239" t="s">
        <v>332</v>
      </c>
      <c r="B12" s="239" t="s">
        <v>333</v>
      </c>
      <c r="C12" s="240">
        <f t="shared" si="0"/>
        <v>0</v>
      </c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</row>
    <row r="13" spans="1:19" ht="15" hidden="1">
      <c r="A13" s="239" t="s">
        <v>334</v>
      </c>
      <c r="B13" s="239" t="s">
        <v>335</v>
      </c>
      <c r="C13" s="240">
        <f t="shared" si="0"/>
        <v>0</v>
      </c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</row>
    <row r="14" spans="1:19" ht="15">
      <c r="A14" s="239" t="s">
        <v>336</v>
      </c>
      <c r="B14" s="239" t="s">
        <v>337</v>
      </c>
      <c r="C14" s="240">
        <f t="shared" si="0"/>
        <v>50</v>
      </c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>
        <v>50</v>
      </c>
      <c r="Q14" s="240"/>
      <c r="R14" s="240"/>
      <c r="S14" s="240"/>
    </row>
    <row r="15" spans="1:19" ht="15" hidden="1">
      <c r="A15" s="239" t="s">
        <v>338</v>
      </c>
      <c r="B15" s="239" t="s">
        <v>339</v>
      </c>
      <c r="C15" s="240">
        <f t="shared" si="0"/>
        <v>0</v>
      </c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</row>
    <row r="16" spans="1:19" s="243" customFormat="1" ht="15">
      <c r="A16" s="241" t="s">
        <v>340</v>
      </c>
      <c r="B16" s="241" t="s">
        <v>341</v>
      </c>
      <c r="C16" s="242">
        <f t="shared" si="0"/>
        <v>31566</v>
      </c>
      <c r="D16" s="242"/>
      <c r="E16" s="242"/>
      <c r="F16" s="242"/>
      <c r="G16" s="242">
        <v>22671</v>
      </c>
      <c r="H16" s="242"/>
      <c r="I16" s="242"/>
      <c r="J16" s="242"/>
      <c r="K16" s="242">
        <v>2774</v>
      </c>
      <c r="L16" s="242">
        <v>1895</v>
      </c>
      <c r="M16" s="242"/>
      <c r="N16" s="242"/>
      <c r="O16" s="242"/>
      <c r="P16" s="242">
        <v>4226</v>
      </c>
      <c r="Q16" s="242"/>
      <c r="R16" s="242"/>
      <c r="S16" s="242"/>
    </row>
    <row r="17" spans="1:19" ht="15">
      <c r="A17" s="239" t="s">
        <v>342</v>
      </c>
      <c r="B17" s="239" t="s">
        <v>93</v>
      </c>
      <c r="C17" s="240">
        <f t="shared" si="0"/>
        <v>7087</v>
      </c>
      <c r="D17" s="240">
        <v>7087</v>
      </c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</row>
    <row r="18" spans="1:19" ht="15" hidden="1">
      <c r="A18" s="239" t="s">
        <v>343</v>
      </c>
      <c r="B18" s="239" t="s">
        <v>123</v>
      </c>
      <c r="C18" s="240">
        <f t="shared" si="0"/>
        <v>0</v>
      </c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</row>
    <row r="19" spans="1:19" ht="15">
      <c r="A19" s="239" t="s">
        <v>344</v>
      </c>
      <c r="B19" s="239" t="s">
        <v>94</v>
      </c>
      <c r="C19" s="240">
        <f t="shared" si="0"/>
        <v>414</v>
      </c>
      <c r="D19" s="240">
        <v>414</v>
      </c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</row>
    <row r="20" spans="1:19" s="243" customFormat="1" ht="15">
      <c r="A20" s="241" t="s">
        <v>345</v>
      </c>
      <c r="B20" s="241" t="s">
        <v>346</v>
      </c>
      <c r="C20" s="242">
        <f t="shared" si="0"/>
        <v>7501</v>
      </c>
      <c r="D20" s="242">
        <v>7501</v>
      </c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</row>
    <row r="21" spans="1:19" s="243" customFormat="1" ht="15">
      <c r="A21" s="241" t="s">
        <v>347</v>
      </c>
      <c r="B21" s="241" t="s">
        <v>348</v>
      </c>
      <c r="C21" s="242">
        <f t="shared" si="0"/>
        <v>39067</v>
      </c>
      <c r="D21" s="242">
        <v>7501</v>
      </c>
      <c r="E21" s="242"/>
      <c r="F21" s="242"/>
      <c r="G21" s="242">
        <v>22671</v>
      </c>
      <c r="H21" s="242"/>
      <c r="I21" s="242"/>
      <c r="J21" s="242"/>
      <c r="K21" s="242">
        <v>2774</v>
      </c>
      <c r="L21" s="242">
        <v>1895</v>
      </c>
      <c r="M21" s="242"/>
      <c r="N21" s="242"/>
      <c r="O21" s="242"/>
      <c r="P21" s="242">
        <v>4226</v>
      </c>
      <c r="Q21" s="242"/>
      <c r="R21" s="242"/>
      <c r="S21" s="242"/>
    </row>
    <row r="22" spans="1:19" s="243" customFormat="1" ht="15">
      <c r="A22" s="241" t="s">
        <v>349</v>
      </c>
      <c r="B22" s="241" t="s">
        <v>350</v>
      </c>
      <c r="C22" s="242">
        <f t="shared" si="0"/>
        <v>6457</v>
      </c>
      <c r="D22" s="242">
        <v>1808</v>
      </c>
      <c r="E22" s="242"/>
      <c r="F22" s="242"/>
      <c r="G22" s="242">
        <v>2641</v>
      </c>
      <c r="H22" s="242"/>
      <c r="I22" s="242"/>
      <c r="J22" s="242"/>
      <c r="K22" s="242">
        <v>626</v>
      </c>
      <c r="L22" s="242">
        <v>419</v>
      </c>
      <c r="M22" s="242"/>
      <c r="N22" s="242"/>
      <c r="O22" s="242"/>
      <c r="P22" s="242">
        <v>963</v>
      </c>
      <c r="Q22" s="242"/>
      <c r="R22" s="242"/>
      <c r="S22" s="242"/>
    </row>
    <row r="23" spans="1:19" ht="15">
      <c r="A23" s="239" t="s">
        <v>351</v>
      </c>
      <c r="B23" s="239" t="s">
        <v>352</v>
      </c>
      <c r="C23" s="240">
        <f t="shared" si="0"/>
        <v>6091</v>
      </c>
      <c r="D23" s="240">
        <v>1541</v>
      </c>
      <c r="E23" s="240"/>
      <c r="F23" s="240"/>
      <c r="G23" s="240">
        <v>2628</v>
      </c>
      <c r="H23" s="240"/>
      <c r="I23" s="240"/>
      <c r="J23" s="240"/>
      <c r="K23" s="240">
        <v>605</v>
      </c>
      <c r="L23" s="240">
        <v>404</v>
      </c>
      <c r="M23" s="240"/>
      <c r="N23" s="240"/>
      <c r="O23" s="240"/>
      <c r="P23" s="240">
        <v>913</v>
      </c>
      <c r="Q23" s="240"/>
      <c r="R23" s="240"/>
      <c r="S23" s="240"/>
    </row>
    <row r="24" spans="1:19" ht="15">
      <c r="A24" s="239" t="s">
        <v>353</v>
      </c>
      <c r="B24" s="239" t="s">
        <v>354</v>
      </c>
      <c r="C24" s="240">
        <f t="shared" si="0"/>
        <v>0</v>
      </c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</row>
    <row r="25" spans="1:19" ht="15" hidden="1">
      <c r="A25" s="239" t="s">
        <v>355</v>
      </c>
      <c r="B25" s="239" t="s">
        <v>356</v>
      </c>
      <c r="C25" s="240">
        <f t="shared" si="0"/>
        <v>0</v>
      </c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</row>
    <row r="26" spans="1:19" ht="15">
      <c r="A26" s="239" t="s">
        <v>357</v>
      </c>
      <c r="B26" s="239" t="s">
        <v>358</v>
      </c>
      <c r="C26" s="240">
        <f t="shared" si="0"/>
        <v>202</v>
      </c>
      <c r="D26" s="240">
        <v>162</v>
      </c>
      <c r="E26" s="240"/>
      <c r="F26" s="240"/>
      <c r="G26" s="240"/>
      <c r="H26" s="240"/>
      <c r="I26" s="240"/>
      <c r="J26" s="240"/>
      <c r="K26" s="240">
        <v>10</v>
      </c>
      <c r="L26" s="240">
        <v>5</v>
      </c>
      <c r="M26" s="240"/>
      <c r="N26" s="240"/>
      <c r="O26" s="240"/>
      <c r="P26" s="240">
        <v>25</v>
      </c>
      <c r="Q26" s="240"/>
      <c r="R26" s="240"/>
      <c r="S26" s="240"/>
    </row>
    <row r="27" spans="1:19" ht="15">
      <c r="A27" s="239" t="s">
        <v>359</v>
      </c>
      <c r="B27" s="239" t="s">
        <v>360</v>
      </c>
      <c r="C27" s="240">
        <f t="shared" si="0"/>
        <v>13</v>
      </c>
      <c r="D27" s="240"/>
      <c r="E27" s="240"/>
      <c r="F27" s="240"/>
      <c r="G27" s="240">
        <v>13</v>
      </c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</row>
    <row r="28" spans="1:19" ht="15">
      <c r="A28" s="239" t="s">
        <v>361</v>
      </c>
      <c r="B28" s="239" t="s">
        <v>362</v>
      </c>
      <c r="C28" s="240">
        <f t="shared" si="0"/>
        <v>151</v>
      </c>
      <c r="D28" s="240">
        <v>105</v>
      </c>
      <c r="E28" s="240"/>
      <c r="F28" s="240"/>
      <c r="G28" s="240"/>
      <c r="H28" s="240"/>
      <c r="I28" s="240"/>
      <c r="J28" s="240"/>
      <c r="K28" s="240">
        <v>11</v>
      </c>
      <c r="L28" s="240">
        <v>10</v>
      </c>
      <c r="M28" s="240"/>
      <c r="N28" s="240"/>
      <c r="O28" s="240"/>
      <c r="P28" s="240">
        <v>25</v>
      </c>
      <c r="Q28" s="240"/>
      <c r="R28" s="240"/>
      <c r="S28" s="240"/>
    </row>
    <row r="29" spans="1:19" ht="15" hidden="1">
      <c r="A29" s="239" t="s">
        <v>363</v>
      </c>
      <c r="B29" s="239" t="s">
        <v>364</v>
      </c>
      <c r="C29" s="240">
        <f t="shared" si="0"/>
        <v>0</v>
      </c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</row>
    <row r="30" spans="1:19" ht="15">
      <c r="A30" s="239" t="s">
        <v>365</v>
      </c>
      <c r="B30" s="239" t="s">
        <v>51</v>
      </c>
      <c r="C30" s="240">
        <f t="shared" si="0"/>
        <v>44</v>
      </c>
      <c r="D30" s="240">
        <v>26</v>
      </c>
      <c r="E30" s="240"/>
      <c r="F30" s="240"/>
      <c r="G30" s="240"/>
      <c r="H30" s="240"/>
      <c r="I30" s="240"/>
      <c r="J30" s="240"/>
      <c r="K30" s="240">
        <v>18</v>
      </c>
      <c r="L30" s="240"/>
      <c r="M30" s="240"/>
      <c r="N30" s="240"/>
      <c r="O30" s="240"/>
      <c r="P30" s="240"/>
      <c r="Q30" s="240"/>
      <c r="R30" s="240"/>
      <c r="S30" s="240"/>
    </row>
    <row r="31" spans="1:19" ht="15">
      <c r="A31" s="239" t="s">
        <v>366</v>
      </c>
      <c r="B31" s="239" t="s">
        <v>142</v>
      </c>
      <c r="C31" s="240">
        <f t="shared" si="0"/>
        <v>12541</v>
      </c>
      <c r="D31" s="240">
        <v>8461</v>
      </c>
      <c r="E31" s="240"/>
      <c r="F31" s="240"/>
      <c r="G31" s="240">
        <v>446</v>
      </c>
      <c r="H31" s="240"/>
      <c r="I31" s="240"/>
      <c r="J31" s="240">
        <v>1251</v>
      </c>
      <c r="K31" s="240">
        <v>30</v>
      </c>
      <c r="L31" s="240">
        <v>247</v>
      </c>
      <c r="M31" s="240"/>
      <c r="N31" s="240">
        <v>234</v>
      </c>
      <c r="O31" s="240">
        <v>1872</v>
      </c>
      <c r="P31" s="240"/>
      <c r="Q31" s="240"/>
      <c r="R31" s="240"/>
      <c r="S31" s="240"/>
    </row>
    <row r="32" spans="1:19" ht="15" hidden="1">
      <c r="A32" s="239" t="s">
        <v>367</v>
      </c>
      <c r="B32" s="239" t="s">
        <v>368</v>
      </c>
      <c r="C32" s="240">
        <f t="shared" si="0"/>
        <v>0</v>
      </c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</row>
    <row r="33" spans="1:19" s="243" customFormat="1" ht="15">
      <c r="A33" s="241" t="s">
        <v>369</v>
      </c>
      <c r="B33" s="241" t="s">
        <v>370</v>
      </c>
      <c r="C33" s="242">
        <f t="shared" si="0"/>
        <v>12585</v>
      </c>
      <c r="D33" s="242">
        <v>8487</v>
      </c>
      <c r="E33" s="242"/>
      <c r="F33" s="242"/>
      <c r="G33" s="242">
        <v>446</v>
      </c>
      <c r="H33" s="242"/>
      <c r="I33" s="242"/>
      <c r="J33" s="242">
        <v>1251</v>
      </c>
      <c r="K33" s="242">
        <v>48</v>
      </c>
      <c r="L33" s="242">
        <v>247</v>
      </c>
      <c r="M33" s="242"/>
      <c r="N33" s="242">
        <v>234</v>
      </c>
      <c r="O33" s="242">
        <v>1872</v>
      </c>
      <c r="P33" s="242"/>
      <c r="Q33" s="242"/>
      <c r="R33" s="242"/>
      <c r="S33" s="242"/>
    </row>
    <row r="34" spans="1:19" ht="15">
      <c r="A34" s="239" t="s">
        <v>371</v>
      </c>
      <c r="B34" s="239" t="s">
        <v>372</v>
      </c>
      <c r="C34" s="240">
        <f t="shared" si="0"/>
        <v>577</v>
      </c>
      <c r="D34" s="240">
        <v>448</v>
      </c>
      <c r="E34" s="240"/>
      <c r="F34" s="240"/>
      <c r="G34" s="240"/>
      <c r="H34" s="240"/>
      <c r="I34" s="240"/>
      <c r="J34" s="240"/>
      <c r="K34" s="240">
        <v>12</v>
      </c>
      <c r="L34" s="240">
        <v>117</v>
      </c>
      <c r="M34" s="240"/>
      <c r="N34" s="240"/>
      <c r="O34" s="240"/>
      <c r="P34" s="240"/>
      <c r="Q34" s="240"/>
      <c r="R34" s="240"/>
      <c r="S34" s="240"/>
    </row>
    <row r="35" spans="1:19" ht="15">
      <c r="A35" s="239" t="s">
        <v>373</v>
      </c>
      <c r="B35" s="239" t="s">
        <v>374</v>
      </c>
      <c r="C35" s="240">
        <f t="shared" si="0"/>
        <v>583</v>
      </c>
      <c r="D35" s="240">
        <v>411</v>
      </c>
      <c r="E35" s="240"/>
      <c r="F35" s="240"/>
      <c r="G35" s="240"/>
      <c r="H35" s="240"/>
      <c r="I35" s="240"/>
      <c r="J35" s="240"/>
      <c r="K35" s="240">
        <v>93</v>
      </c>
      <c r="L35" s="240">
        <v>79</v>
      </c>
      <c r="M35" s="240"/>
      <c r="N35" s="240"/>
      <c r="O35" s="240"/>
      <c r="P35" s="240"/>
      <c r="Q35" s="240"/>
      <c r="R35" s="240"/>
      <c r="S35" s="240"/>
    </row>
    <row r="36" spans="1:19" s="243" customFormat="1" ht="15">
      <c r="A36" s="241" t="s">
        <v>375</v>
      </c>
      <c r="B36" s="241" t="s">
        <v>376</v>
      </c>
      <c r="C36" s="242">
        <f t="shared" si="0"/>
        <v>1160</v>
      </c>
      <c r="D36" s="242">
        <v>859</v>
      </c>
      <c r="E36" s="242"/>
      <c r="F36" s="242"/>
      <c r="G36" s="242"/>
      <c r="H36" s="242"/>
      <c r="I36" s="242"/>
      <c r="J36" s="242"/>
      <c r="K36" s="242">
        <v>105</v>
      </c>
      <c r="L36" s="242">
        <v>196</v>
      </c>
      <c r="M36" s="242"/>
      <c r="N36" s="242"/>
      <c r="O36" s="242"/>
      <c r="P36" s="242"/>
      <c r="Q36" s="242"/>
      <c r="R36" s="242"/>
      <c r="S36" s="242"/>
    </row>
    <row r="37" spans="1:19" ht="15">
      <c r="A37" s="239" t="s">
        <v>377</v>
      </c>
      <c r="B37" s="239" t="s">
        <v>378</v>
      </c>
      <c r="C37" s="240">
        <f t="shared" si="0"/>
        <v>8522</v>
      </c>
      <c r="D37" s="240">
        <v>1965</v>
      </c>
      <c r="E37" s="240"/>
      <c r="F37" s="240"/>
      <c r="G37" s="240"/>
      <c r="H37" s="240"/>
      <c r="I37" s="240">
        <v>2676</v>
      </c>
      <c r="J37" s="240">
        <v>162</v>
      </c>
      <c r="K37" s="240">
        <v>226</v>
      </c>
      <c r="L37" s="240">
        <v>1191</v>
      </c>
      <c r="M37" s="240"/>
      <c r="N37" s="240"/>
      <c r="O37" s="240">
        <v>2302</v>
      </c>
      <c r="P37" s="240"/>
      <c r="Q37" s="240"/>
      <c r="R37" s="240"/>
      <c r="S37" s="240"/>
    </row>
    <row r="38" spans="1:19" ht="15">
      <c r="A38" s="239" t="s">
        <v>379</v>
      </c>
      <c r="B38" s="239" t="s">
        <v>97</v>
      </c>
      <c r="C38" s="240">
        <f t="shared" si="0"/>
        <v>552</v>
      </c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>
        <v>60</v>
      </c>
      <c r="O38" s="240"/>
      <c r="P38" s="240"/>
      <c r="Q38" s="240">
        <v>492</v>
      </c>
      <c r="R38" s="240"/>
      <c r="S38" s="240"/>
    </row>
    <row r="39" spans="1:19" ht="15">
      <c r="A39" s="239" t="s">
        <v>380</v>
      </c>
      <c r="B39" s="239" t="s">
        <v>381</v>
      </c>
      <c r="C39" s="240">
        <f t="shared" si="0"/>
        <v>1710</v>
      </c>
      <c r="D39" s="240">
        <v>1710</v>
      </c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</row>
    <row r="40" spans="1:19" ht="15" hidden="1">
      <c r="A40" s="239" t="s">
        <v>382</v>
      </c>
      <c r="B40" s="239" t="s">
        <v>383</v>
      </c>
      <c r="C40" s="240">
        <f t="shared" si="0"/>
        <v>0</v>
      </c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</row>
    <row r="41" spans="1:19" ht="15">
      <c r="A41" s="239" t="s">
        <v>384</v>
      </c>
      <c r="B41" s="239" t="s">
        <v>58</v>
      </c>
      <c r="C41" s="240">
        <f t="shared" si="0"/>
        <v>7073</v>
      </c>
      <c r="D41" s="240">
        <v>2994</v>
      </c>
      <c r="E41" s="240"/>
      <c r="F41" s="240"/>
      <c r="G41" s="240"/>
      <c r="H41" s="240">
        <v>1971</v>
      </c>
      <c r="I41" s="240">
        <v>840</v>
      </c>
      <c r="J41" s="240"/>
      <c r="K41" s="240">
        <v>25</v>
      </c>
      <c r="L41" s="240">
        <v>470</v>
      </c>
      <c r="M41" s="240"/>
      <c r="N41" s="240">
        <v>316</v>
      </c>
      <c r="O41" s="240">
        <v>457</v>
      </c>
      <c r="P41" s="240"/>
      <c r="Q41" s="240"/>
      <c r="R41" s="240"/>
      <c r="S41" s="240"/>
    </row>
    <row r="42" spans="1:19" ht="15" hidden="1">
      <c r="A42" s="239" t="s">
        <v>385</v>
      </c>
      <c r="B42" s="239" t="s">
        <v>386</v>
      </c>
      <c r="C42" s="240">
        <f t="shared" si="0"/>
        <v>0</v>
      </c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</row>
    <row r="43" spans="1:19" ht="15" hidden="1">
      <c r="A43" s="239" t="s">
        <v>387</v>
      </c>
      <c r="B43" s="239" t="s">
        <v>388</v>
      </c>
      <c r="C43" s="240">
        <f t="shared" si="0"/>
        <v>0</v>
      </c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</row>
    <row r="44" spans="1:19" ht="15">
      <c r="A44" s="239" t="s">
        <v>389</v>
      </c>
      <c r="B44" s="239" t="s">
        <v>390</v>
      </c>
      <c r="C44" s="240">
        <f t="shared" si="0"/>
        <v>250</v>
      </c>
      <c r="D44" s="240">
        <v>250</v>
      </c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</row>
    <row r="45" spans="1:19" ht="15">
      <c r="A45" s="239" t="s">
        <v>391</v>
      </c>
      <c r="B45" s="239" t="s">
        <v>392</v>
      </c>
      <c r="C45" s="240">
        <f t="shared" si="0"/>
        <v>7760</v>
      </c>
      <c r="D45" s="240">
        <v>6504</v>
      </c>
      <c r="E45" s="240"/>
      <c r="F45" s="240"/>
      <c r="G45" s="240"/>
      <c r="H45" s="240"/>
      <c r="I45" s="240"/>
      <c r="J45" s="240"/>
      <c r="K45" s="240"/>
      <c r="L45" s="240">
        <v>762</v>
      </c>
      <c r="M45" s="240"/>
      <c r="N45" s="240">
        <v>494</v>
      </c>
      <c r="O45" s="240"/>
      <c r="P45" s="240"/>
      <c r="Q45" s="240"/>
      <c r="R45" s="240"/>
      <c r="S45" s="240"/>
    </row>
    <row r="46" spans="1:19" s="243" customFormat="1" ht="15">
      <c r="A46" s="241" t="s">
        <v>393</v>
      </c>
      <c r="B46" s="241" t="s">
        <v>394</v>
      </c>
      <c r="C46" s="242">
        <f t="shared" si="0"/>
        <v>25867</v>
      </c>
      <c r="D46" s="242">
        <v>13423</v>
      </c>
      <c r="E46" s="242"/>
      <c r="F46" s="242"/>
      <c r="G46" s="242"/>
      <c r="H46" s="242">
        <v>1971</v>
      </c>
      <c r="I46" s="242">
        <v>3516</v>
      </c>
      <c r="J46" s="242">
        <v>162</v>
      </c>
      <c r="K46" s="242">
        <v>251</v>
      </c>
      <c r="L46" s="242">
        <v>2423</v>
      </c>
      <c r="M46" s="242"/>
      <c r="N46" s="242">
        <v>870</v>
      </c>
      <c r="O46" s="242">
        <v>2759</v>
      </c>
      <c r="P46" s="242"/>
      <c r="Q46" s="242">
        <v>492</v>
      </c>
      <c r="R46" s="242"/>
      <c r="S46" s="242"/>
    </row>
    <row r="47" spans="1:19" ht="15">
      <c r="A47" s="239" t="s">
        <v>395</v>
      </c>
      <c r="B47" s="239" t="s">
        <v>61</v>
      </c>
      <c r="C47" s="240">
        <f t="shared" si="0"/>
        <v>76</v>
      </c>
      <c r="D47" s="240">
        <v>5</v>
      </c>
      <c r="E47" s="240"/>
      <c r="F47" s="240"/>
      <c r="G47" s="240"/>
      <c r="H47" s="240"/>
      <c r="I47" s="240"/>
      <c r="J47" s="240"/>
      <c r="K47" s="240">
        <v>21</v>
      </c>
      <c r="L47" s="240">
        <v>50</v>
      </c>
      <c r="M47" s="240"/>
      <c r="N47" s="240"/>
      <c r="O47" s="240"/>
      <c r="P47" s="240"/>
      <c r="Q47" s="240"/>
      <c r="R47" s="240"/>
      <c r="S47" s="240"/>
    </row>
    <row r="48" spans="1:19" ht="15">
      <c r="A48" s="239" t="s">
        <v>396</v>
      </c>
      <c r="B48" s="239" t="s">
        <v>62</v>
      </c>
      <c r="C48" s="240">
        <f t="shared" si="0"/>
        <v>622</v>
      </c>
      <c r="D48" s="240">
        <v>622</v>
      </c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</row>
    <row r="49" spans="1:19" s="243" customFormat="1" ht="15">
      <c r="A49" s="241" t="s">
        <v>397</v>
      </c>
      <c r="B49" s="241" t="s">
        <v>398</v>
      </c>
      <c r="C49" s="242">
        <f t="shared" si="0"/>
        <v>698</v>
      </c>
      <c r="D49" s="242">
        <v>627</v>
      </c>
      <c r="E49" s="242"/>
      <c r="F49" s="242"/>
      <c r="G49" s="242"/>
      <c r="H49" s="242"/>
      <c r="I49" s="242"/>
      <c r="J49" s="242"/>
      <c r="K49" s="242">
        <v>21</v>
      </c>
      <c r="L49" s="242">
        <v>50</v>
      </c>
      <c r="M49" s="242"/>
      <c r="N49" s="242"/>
      <c r="O49" s="242"/>
      <c r="P49" s="242"/>
      <c r="Q49" s="242"/>
      <c r="R49" s="242"/>
      <c r="S49" s="242"/>
    </row>
    <row r="50" spans="1:19" ht="15">
      <c r="A50" s="239" t="s">
        <v>399</v>
      </c>
      <c r="B50" s="239" t="s">
        <v>400</v>
      </c>
      <c r="C50" s="240">
        <f t="shared" si="0"/>
        <v>9329</v>
      </c>
      <c r="D50" s="240">
        <v>5351</v>
      </c>
      <c r="E50" s="240"/>
      <c r="F50" s="240"/>
      <c r="G50" s="240">
        <v>120</v>
      </c>
      <c r="H50" s="240">
        <v>409</v>
      </c>
      <c r="I50" s="240">
        <v>876</v>
      </c>
      <c r="J50" s="240">
        <v>381</v>
      </c>
      <c r="K50" s="240">
        <v>96</v>
      </c>
      <c r="L50" s="240">
        <v>497</v>
      </c>
      <c r="M50" s="240"/>
      <c r="N50" s="240">
        <v>215</v>
      </c>
      <c r="O50" s="240">
        <v>1251</v>
      </c>
      <c r="P50" s="240"/>
      <c r="Q50" s="240">
        <v>133</v>
      </c>
      <c r="R50" s="240"/>
      <c r="S50" s="240"/>
    </row>
    <row r="51" spans="1:19" ht="15">
      <c r="A51" s="239" t="s">
        <v>401</v>
      </c>
      <c r="B51" s="239" t="s">
        <v>402</v>
      </c>
      <c r="C51" s="240">
        <f t="shared" si="0"/>
        <v>193</v>
      </c>
      <c r="D51" s="240">
        <v>193</v>
      </c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</row>
    <row r="52" spans="1:19" ht="15" hidden="1">
      <c r="A52" s="239" t="s">
        <v>403</v>
      </c>
      <c r="B52" s="239" t="s">
        <v>404</v>
      </c>
      <c r="C52" s="240">
        <f t="shared" si="0"/>
        <v>0</v>
      </c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</row>
    <row r="53" spans="1:19" ht="15" hidden="1">
      <c r="A53" s="239" t="s">
        <v>405</v>
      </c>
      <c r="B53" s="239" t="s">
        <v>388</v>
      </c>
      <c r="C53" s="240">
        <f t="shared" si="0"/>
        <v>0</v>
      </c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</row>
    <row r="54" spans="1:19" ht="15" hidden="1">
      <c r="A54" s="239" t="s">
        <v>406</v>
      </c>
      <c r="B54" s="239" t="s">
        <v>407</v>
      </c>
      <c r="C54" s="240">
        <f t="shared" si="0"/>
        <v>0</v>
      </c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</row>
    <row r="55" spans="1:19" ht="15" hidden="1">
      <c r="A55" s="239" t="s">
        <v>408</v>
      </c>
      <c r="B55" s="239" t="s">
        <v>409</v>
      </c>
      <c r="C55" s="240">
        <f t="shared" si="0"/>
        <v>0</v>
      </c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</row>
    <row r="56" spans="1:19" ht="15" hidden="1">
      <c r="A56" s="239" t="s">
        <v>410</v>
      </c>
      <c r="B56" s="239" t="s">
        <v>411</v>
      </c>
      <c r="C56" s="240">
        <f t="shared" si="0"/>
        <v>0</v>
      </c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</row>
    <row r="57" spans="1:19" ht="15" hidden="1">
      <c r="A57" s="239" t="s">
        <v>412</v>
      </c>
      <c r="B57" s="239" t="s">
        <v>413</v>
      </c>
      <c r="C57" s="240">
        <f t="shared" si="0"/>
        <v>0</v>
      </c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</row>
    <row r="58" spans="1:19" ht="15" hidden="1">
      <c r="A58" s="239" t="s">
        <v>414</v>
      </c>
      <c r="B58" s="239" t="s">
        <v>415</v>
      </c>
      <c r="C58" s="240">
        <f t="shared" si="0"/>
        <v>0</v>
      </c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</row>
    <row r="59" spans="1:19" ht="15">
      <c r="A59" s="239" t="s">
        <v>416</v>
      </c>
      <c r="B59" s="239" t="s">
        <v>36</v>
      </c>
      <c r="C59" s="240">
        <f t="shared" si="0"/>
        <v>3</v>
      </c>
      <c r="D59" s="240">
        <v>3</v>
      </c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</row>
    <row r="60" spans="1:19" s="243" customFormat="1" ht="15">
      <c r="A60" s="241" t="s">
        <v>417</v>
      </c>
      <c r="B60" s="241" t="s">
        <v>418</v>
      </c>
      <c r="C60" s="242">
        <f t="shared" si="0"/>
        <v>9525</v>
      </c>
      <c r="D60" s="242">
        <v>5547</v>
      </c>
      <c r="E60" s="242"/>
      <c r="F60" s="242"/>
      <c r="G60" s="242">
        <v>120</v>
      </c>
      <c r="H60" s="242">
        <v>409</v>
      </c>
      <c r="I60" s="242">
        <v>876</v>
      </c>
      <c r="J60" s="242">
        <v>381</v>
      </c>
      <c r="K60" s="242">
        <v>96</v>
      </c>
      <c r="L60" s="242">
        <v>497</v>
      </c>
      <c r="M60" s="242"/>
      <c r="N60" s="242">
        <v>215</v>
      </c>
      <c r="O60" s="242">
        <v>1251</v>
      </c>
      <c r="P60" s="242"/>
      <c r="Q60" s="242">
        <v>133</v>
      </c>
      <c r="R60" s="242"/>
      <c r="S60" s="242"/>
    </row>
    <row r="61" spans="1:19" s="243" customFormat="1" ht="15">
      <c r="A61" s="241" t="s">
        <v>419</v>
      </c>
      <c r="B61" s="241" t="s">
        <v>420</v>
      </c>
      <c r="C61" s="242">
        <f t="shared" si="0"/>
        <v>49835</v>
      </c>
      <c r="D61" s="242">
        <v>28943</v>
      </c>
      <c r="E61" s="242"/>
      <c r="F61" s="242"/>
      <c r="G61" s="242">
        <v>566</v>
      </c>
      <c r="H61" s="242">
        <v>2380</v>
      </c>
      <c r="I61" s="242">
        <v>4392</v>
      </c>
      <c r="J61" s="242">
        <v>1794</v>
      </c>
      <c r="K61" s="242">
        <v>521</v>
      </c>
      <c r="L61" s="242">
        <v>3413</v>
      </c>
      <c r="M61" s="242"/>
      <c r="N61" s="242">
        <v>1319</v>
      </c>
      <c r="O61" s="242">
        <v>5882</v>
      </c>
      <c r="P61" s="242"/>
      <c r="Q61" s="242">
        <v>625</v>
      </c>
      <c r="R61" s="242"/>
      <c r="S61" s="242"/>
    </row>
    <row r="62" spans="1:19" ht="15" hidden="1">
      <c r="A62" s="239" t="s">
        <v>421</v>
      </c>
      <c r="B62" s="239" t="s">
        <v>422</v>
      </c>
      <c r="C62" s="240">
        <f t="shared" si="0"/>
        <v>0</v>
      </c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40"/>
    </row>
    <row r="63" spans="1:19" s="243" customFormat="1" ht="15">
      <c r="A63" s="241" t="s">
        <v>423</v>
      </c>
      <c r="B63" s="241" t="s">
        <v>424</v>
      </c>
      <c r="C63" s="242">
        <f t="shared" si="0"/>
        <v>692</v>
      </c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2"/>
      <c r="P63" s="242"/>
      <c r="Q63" s="242"/>
      <c r="R63" s="242">
        <v>692</v>
      </c>
      <c r="S63" s="242"/>
    </row>
    <row r="64" spans="1:19" ht="15" hidden="1">
      <c r="A64" s="239" t="s">
        <v>425</v>
      </c>
      <c r="B64" s="239" t="s">
        <v>426</v>
      </c>
      <c r="C64" s="240">
        <f t="shared" si="0"/>
        <v>0</v>
      </c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</row>
    <row r="65" spans="1:19" ht="15" hidden="1">
      <c r="A65" s="239" t="s">
        <v>427</v>
      </c>
      <c r="B65" s="239" t="s">
        <v>428</v>
      </c>
      <c r="C65" s="240">
        <f t="shared" si="0"/>
        <v>0</v>
      </c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</row>
    <row r="66" spans="1:19" ht="15" hidden="1">
      <c r="A66" s="239" t="s">
        <v>429</v>
      </c>
      <c r="B66" s="239" t="s">
        <v>430</v>
      </c>
      <c r="C66" s="240">
        <f aca="true" t="shared" si="1" ref="C66:C129">SUM(D66:S66)</f>
        <v>0</v>
      </c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</row>
    <row r="67" spans="1:19" ht="15" hidden="1">
      <c r="A67" s="239" t="s">
        <v>431</v>
      </c>
      <c r="B67" s="239" t="s">
        <v>432</v>
      </c>
      <c r="C67" s="240">
        <f t="shared" si="1"/>
        <v>0</v>
      </c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</row>
    <row r="68" spans="1:19" ht="15" hidden="1">
      <c r="A68" s="239" t="s">
        <v>433</v>
      </c>
      <c r="B68" s="239" t="s">
        <v>434</v>
      </c>
      <c r="C68" s="240">
        <f t="shared" si="1"/>
        <v>0</v>
      </c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  <c r="S68" s="240"/>
    </row>
    <row r="69" spans="1:19" ht="15" hidden="1">
      <c r="A69" s="239" t="s">
        <v>435</v>
      </c>
      <c r="B69" s="239" t="s">
        <v>436</v>
      </c>
      <c r="C69" s="240">
        <f t="shared" si="1"/>
        <v>0</v>
      </c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</row>
    <row r="70" spans="1:19" ht="15" hidden="1">
      <c r="A70" s="239" t="s">
        <v>437</v>
      </c>
      <c r="B70" s="239" t="s">
        <v>438</v>
      </c>
      <c r="C70" s="240">
        <f t="shared" si="1"/>
        <v>0</v>
      </c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</row>
    <row r="71" spans="1:19" ht="15" hidden="1">
      <c r="A71" s="239" t="s">
        <v>439</v>
      </c>
      <c r="B71" s="239" t="s">
        <v>440</v>
      </c>
      <c r="C71" s="240">
        <f t="shared" si="1"/>
        <v>0</v>
      </c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</row>
    <row r="72" spans="1:19" ht="15" hidden="1">
      <c r="A72" s="239" t="s">
        <v>441</v>
      </c>
      <c r="B72" s="239" t="s">
        <v>442</v>
      </c>
      <c r="C72" s="240">
        <f t="shared" si="1"/>
        <v>0</v>
      </c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</row>
    <row r="73" spans="1:19" ht="15" hidden="1">
      <c r="A73" s="239" t="s">
        <v>443</v>
      </c>
      <c r="B73" s="239" t="s">
        <v>444</v>
      </c>
      <c r="C73" s="240">
        <f t="shared" si="1"/>
        <v>0</v>
      </c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</row>
    <row r="74" spans="1:19" ht="15">
      <c r="A74" s="239" t="s">
        <v>445</v>
      </c>
      <c r="B74" s="239" t="s">
        <v>446</v>
      </c>
      <c r="C74" s="240">
        <f t="shared" si="1"/>
        <v>692</v>
      </c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>
        <v>692</v>
      </c>
      <c r="S74" s="240"/>
    </row>
    <row r="75" spans="1:19" ht="15" hidden="1">
      <c r="A75" s="239" t="s">
        <v>447</v>
      </c>
      <c r="B75" s="239" t="s">
        <v>448</v>
      </c>
      <c r="C75" s="240">
        <f t="shared" si="1"/>
        <v>0</v>
      </c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</row>
    <row r="76" spans="1:19" ht="15" hidden="1">
      <c r="A76" s="239" t="s">
        <v>449</v>
      </c>
      <c r="B76" s="239" t="s">
        <v>450</v>
      </c>
      <c r="C76" s="240">
        <f t="shared" si="1"/>
        <v>0</v>
      </c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</row>
    <row r="77" spans="1:19" ht="15" hidden="1">
      <c r="A77" s="239" t="s">
        <v>451</v>
      </c>
      <c r="B77" s="239" t="s">
        <v>452</v>
      </c>
      <c r="C77" s="240">
        <f t="shared" si="1"/>
        <v>0</v>
      </c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0"/>
      <c r="S77" s="240"/>
    </row>
    <row r="78" spans="1:19" ht="15" hidden="1">
      <c r="A78" s="239" t="s">
        <v>453</v>
      </c>
      <c r="B78" s="239" t="s">
        <v>454</v>
      </c>
      <c r="C78" s="240">
        <f t="shared" si="1"/>
        <v>0</v>
      </c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0"/>
    </row>
    <row r="79" spans="1:19" ht="15" hidden="1">
      <c r="A79" s="239" t="s">
        <v>455</v>
      </c>
      <c r="B79" s="239" t="s">
        <v>456</v>
      </c>
      <c r="C79" s="240">
        <f t="shared" si="1"/>
        <v>0</v>
      </c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240"/>
    </row>
    <row r="80" spans="1:19" ht="15" hidden="1">
      <c r="A80" s="239" t="s">
        <v>457</v>
      </c>
      <c r="B80" s="239" t="s">
        <v>458</v>
      </c>
      <c r="C80" s="240">
        <f t="shared" si="1"/>
        <v>0</v>
      </c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  <c r="S80" s="240"/>
    </row>
    <row r="81" spans="1:19" ht="15" hidden="1">
      <c r="A81" s="239" t="s">
        <v>459</v>
      </c>
      <c r="B81" s="239" t="s">
        <v>460</v>
      </c>
      <c r="C81" s="240">
        <f t="shared" si="1"/>
        <v>0</v>
      </c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</row>
    <row r="82" spans="1:19" ht="15" hidden="1">
      <c r="A82" s="239" t="s">
        <v>461</v>
      </c>
      <c r="B82" s="239" t="s">
        <v>462</v>
      </c>
      <c r="C82" s="240">
        <f t="shared" si="1"/>
        <v>0</v>
      </c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</row>
    <row r="83" spans="1:19" ht="15" hidden="1">
      <c r="A83" s="239" t="s">
        <v>463</v>
      </c>
      <c r="B83" s="239" t="s">
        <v>464</v>
      </c>
      <c r="C83" s="240">
        <f t="shared" si="1"/>
        <v>0</v>
      </c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</row>
    <row r="84" spans="1:19" ht="15" hidden="1">
      <c r="A84" s="239" t="s">
        <v>465</v>
      </c>
      <c r="B84" s="239" t="s">
        <v>466</v>
      </c>
      <c r="C84" s="240">
        <f t="shared" si="1"/>
        <v>0</v>
      </c>
      <c r="D84" s="240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</row>
    <row r="85" spans="1:19" ht="15" hidden="1">
      <c r="A85" s="239" t="s">
        <v>467</v>
      </c>
      <c r="B85" s="239" t="s">
        <v>468</v>
      </c>
      <c r="C85" s="240">
        <f t="shared" si="1"/>
        <v>0</v>
      </c>
      <c r="D85" s="240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0"/>
      <c r="S85" s="240"/>
    </row>
    <row r="86" spans="1:19" s="243" customFormat="1" ht="15" hidden="1">
      <c r="A86" s="241" t="s">
        <v>469</v>
      </c>
      <c r="B86" s="241" t="s">
        <v>470</v>
      </c>
      <c r="C86" s="242">
        <f t="shared" si="1"/>
        <v>0</v>
      </c>
      <c r="D86" s="242"/>
      <c r="E86" s="242"/>
      <c r="F86" s="242"/>
      <c r="G86" s="242"/>
      <c r="H86" s="242"/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</row>
    <row r="87" spans="1:19" ht="15" hidden="1">
      <c r="A87" s="239" t="s">
        <v>471</v>
      </c>
      <c r="B87" s="239" t="s">
        <v>472</v>
      </c>
      <c r="C87" s="240">
        <f t="shared" si="1"/>
        <v>0</v>
      </c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240"/>
    </row>
    <row r="88" spans="1:19" ht="15" hidden="1">
      <c r="A88" s="239" t="s">
        <v>473</v>
      </c>
      <c r="B88" s="239" t="s">
        <v>474</v>
      </c>
      <c r="C88" s="240">
        <f t="shared" si="1"/>
        <v>0</v>
      </c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  <c r="R88" s="240"/>
      <c r="S88" s="240"/>
    </row>
    <row r="89" spans="1:19" ht="15" hidden="1">
      <c r="A89" s="239" t="s">
        <v>475</v>
      </c>
      <c r="B89" s="239" t="s">
        <v>476</v>
      </c>
      <c r="C89" s="240">
        <f t="shared" si="1"/>
        <v>0</v>
      </c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/>
    </row>
    <row r="90" spans="1:19" ht="15" hidden="1">
      <c r="A90" s="239" t="s">
        <v>477</v>
      </c>
      <c r="B90" s="239" t="s">
        <v>478</v>
      </c>
      <c r="C90" s="240">
        <f t="shared" si="1"/>
        <v>0</v>
      </c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40"/>
      <c r="S90" s="240"/>
    </row>
    <row r="91" spans="1:19" ht="15" hidden="1">
      <c r="A91" s="239" t="s">
        <v>479</v>
      </c>
      <c r="B91" s="239" t="s">
        <v>480</v>
      </c>
      <c r="C91" s="240">
        <f t="shared" si="1"/>
        <v>0</v>
      </c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  <c r="R91" s="240"/>
      <c r="S91" s="240"/>
    </row>
    <row r="92" spans="1:19" ht="15" hidden="1">
      <c r="A92" s="239" t="s">
        <v>481</v>
      </c>
      <c r="B92" s="239" t="s">
        <v>482</v>
      </c>
      <c r="C92" s="240">
        <f t="shared" si="1"/>
        <v>0</v>
      </c>
      <c r="D92" s="240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  <c r="R92" s="240"/>
      <c r="S92" s="240"/>
    </row>
    <row r="93" spans="1:19" ht="15" hidden="1">
      <c r="A93" s="239" t="s">
        <v>483</v>
      </c>
      <c r="B93" s="239" t="s">
        <v>484</v>
      </c>
      <c r="C93" s="240">
        <f t="shared" si="1"/>
        <v>0</v>
      </c>
      <c r="D93" s="240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  <c r="R93" s="240"/>
      <c r="S93" s="240"/>
    </row>
    <row r="94" spans="1:19" ht="15" hidden="1">
      <c r="A94" s="239" t="s">
        <v>485</v>
      </c>
      <c r="B94" s="239" t="s">
        <v>486</v>
      </c>
      <c r="C94" s="240">
        <f t="shared" si="1"/>
        <v>0</v>
      </c>
      <c r="D94" s="240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  <c r="R94" s="240"/>
      <c r="S94" s="240"/>
    </row>
    <row r="95" spans="1:19" ht="15" hidden="1">
      <c r="A95" s="239" t="s">
        <v>487</v>
      </c>
      <c r="B95" s="239" t="s">
        <v>488</v>
      </c>
      <c r="C95" s="240">
        <f t="shared" si="1"/>
        <v>0</v>
      </c>
      <c r="D95" s="240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  <c r="R95" s="240"/>
      <c r="S95" s="240"/>
    </row>
    <row r="96" spans="1:19" s="243" customFormat="1" ht="15">
      <c r="A96" s="241" t="s">
        <v>489</v>
      </c>
      <c r="B96" s="241" t="s">
        <v>490</v>
      </c>
      <c r="C96" s="242">
        <f t="shared" si="1"/>
        <v>0</v>
      </c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2"/>
      <c r="P96" s="242"/>
      <c r="Q96" s="242"/>
      <c r="R96" s="242"/>
      <c r="S96" s="242"/>
    </row>
    <row r="97" spans="1:19" ht="15" hidden="1">
      <c r="A97" s="239" t="s">
        <v>491</v>
      </c>
      <c r="B97" s="239" t="s">
        <v>492</v>
      </c>
      <c r="C97" s="240">
        <f t="shared" si="1"/>
        <v>0</v>
      </c>
      <c r="D97" s="240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  <c r="R97" s="240"/>
      <c r="S97" s="240"/>
    </row>
    <row r="98" spans="1:19" ht="15" hidden="1">
      <c r="A98" s="239" t="s">
        <v>493</v>
      </c>
      <c r="B98" s="239" t="s">
        <v>494</v>
      </c>
      <c r="C98" s="240">
        <f t="shared" si="1"/>
        <v>0</v>
      </c>
      <c r="D98" s="240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  <c r="R98" s="240"/>
      <c r="S98" s="240"/>
    </row>
    <row r="99" spans="1:19" ht="15">
      <c r="A99" s="239" t="s">
        <v>495</v>
      </c>
      <c r="B99" s="239" t="s">
        <v>496</v>
      </c>
      <c r="C99" s="240">
        <f t="shared" si="1"/>
        <v>0</v>
      </c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  <c r="R99" s="240"/>
      <c r="S99" s="240"/>
    </row>
    <row r="100" spans="1:19" ht="15" hidden="1">
      <c r="A100" s="239" t="s">
        <v>497</v>
      </c>
      <c r="B100" s="239" t="s">
        <v>498</v>
      </c>
      <c r="C100" s="240">
        <f t="shared" si="1"/>
        <v>0</v>
      </c>
      <c r="D100" s="240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  <c r="R100" s="240"/>
      <c r="S100" s="240"/>
    </row>
    <row r="101" spans="1:19" ht="15" hidden="1">
      <c r="A101" s="239" t="s">
        <v>499</v>
      </c>
      <c r="B101" s="239" t="s">
        <v>500</v>
      </c>
      <c r="C101" s="240">
        <f t="shared" si="1"/>
        <v>0</v>
      </c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  <c r="R101" s="240"/>
      <c r="S101" s="240"/>
    </row>
    <row r="102" spans="1:19" ht="15" hidden="1">
      <c r="A102" s="239" t="s">
        <v>501</v>
      </c>
      <c r="B102" s="239" t="s">
        <v>502</v>
      </c>
      <c r="C102" s="240">
        <f t="shared" si="1"/>
        <v>0</v>
      </c>
      <c r="D102" s="240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  <c r="R102" s="240"/>
      <c r="S102" s="240"/>
    </row>
    <row r="103" spans="1:19" ht="15" hidden="1">
      <c r="A103" s="239" t="s">
        <v>503</v>
      </c>
      <c r="B103" s="239" t="s">
        <v>504</v>
      </c>
      <c r="C103" s="240">
        <f t="shared" si="1"/>
        <v>0</v>
      </c>
      <c r="D103" s="240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  <c r="R103" s="240"/>
      <c r="S103" s="240"/>
    </row>
    <row r="104" spans="1:19" ht="15" hidden="1">
      <c r="A104" s="239" t="s">
        <v>505</v>
      </c>
      <c r="B104" s="239" t="s">
        <v>506</v>
      </c>
      <c r="C104" s="240">
        <f t="shared" si="1"/>
        <v>0</v>
      </c>
      <c r="D104" s="240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  <c r="R104" s="240"/>
      <c r="S104" s="240"/>
    </row>
    <row r="105" spans="1:19" ht="15" hidden="1">
      <c r="A105" s="239" t="s">
        <v>507</v>
      </c>
      <c r="B105" s="239" t="s">
        <v>508</v>
      </c>
      <c r="C105" s="240">
        <f t="shared" si="1"/>
        <v>0</v>
      </c>
      <c r="D105" s="240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  <c r="S105" s="240"/>
    </row>
    <row r="106" spans="1:19" s="243" customFormat="1" ht="15">
      <c r="A106" s="241" t="s">
        <v>509</v>
      </c>
      <c r="B106" s="241" t="s">
        <v>510</v>
      </c>
      <c r="C106" s="242">
        <f t="shared" si="1"/>
        <v>5631</v>
      </c>
      <c r="D106" s="242"/>
      <c r="E106" s="242"/>
      <c r="F106" s="242"/>
      <c r="G106" s="242"/>
      <c r="H106" s="242"/>
      <c r="I106" s="242"/>
      <c r="J106" s="242"/>
      <c r="K106" s="242"/>
      <c r="L106" s="242"/>
      <c r="M106" s="242"/>
      <c r="N106" s="242"/>
      <c r="O106" s="242"/>
      <c r="P106" s="242"/>
      <c r="Q106" s="242"/>
      <c r="R106" s="242"/>
      <c r="S106" s="242">
        <v>5631</v>
      </c>
    </row>
    <row r="107" spans="1:19" ht="15" hidden="1">
      <c r="A107" s="239" t="s">
        <v>511</v>
      </c>
      <c r="B107" s="239" t="s">
        <v>512</v>
      </c>
      <c r="C107" s="240">
        <f t="shared" si="1"/>
        <v>0</v>
      </c>
      <c r="D107" s="240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  <c r="R107" s="240"/>
      <c r="S107" s="240"/>
    </row>
    <row r="108" spans="1:19" ht="15" hidden="1">
      <c r="A108" s="239" t="s">
        <v>513</v>
      </c>
      <c r="B108" s="239" t="s">
        <v>514</v>
      </c>
      <c r="C108" s="240">
        <f t="shared" si="1"/>
        <v>0</v>
      </c>
      <c r="D108" s="240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  <c r="R108" s="240"/>
      <c r="S108" s="240"/>
    </row>
    <row r="109" spans="1:19" ht="15" hidden="1">
      <c r="A109" s="239" t="s">
        <v>515</v>
      </c>
      <c r="B109" s="239" t="s">
        <v>516</v>
      </c>
      <c r="C109" s="240">
        <f t="shared" si="1"/>
        <v>0</v>
      </c>
      <c r="D109" s="240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  <c r="R109" s="240"/>
      <c r="S109" s="240"/>
    </row>
    <row r="110" spans="1:19" ht="15" hidden="1">
      <c r="A110" s="239" t="s">
        <v>517</v>
      </c>
      <c r="B110" s="239" t="s">
        <v>518</v>
      </c>
      <c r="C110" s="240">
        <f t="shared" si="1"/>
        <v>0</v>
      </c>
      <c r="D110" s="240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  <c r="R110" s="240"/>
      <c r="S110" s="240"/>
    </row>
    <row r="111" spans="1:19" ht="15" hidden="1">
      <c r="A111" s="239" t="s">
        <v>519</v>
      </c>
      <c r="B111" s="239" t="s">
        <v>520</v>
      </c>
      <c r="C111" s="240">
        <f t="shared" si="1"/>
        <v>0</v>
      </c>
      <c r="D111" s="240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</row>
    <row r="112" spans="1:19" ht="15" hidden="1">
      <c r="A112" s="239" t="s">
        <v>521</v>
      </c>
      <c r="B112" s="239" t="s">
        <v>522</v>
      </c>
      <c r="C112" s="240">
        <f t="shared" si="1"/>
        <v>0</v>
      </c>
      <c r="D112" s="240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</row>
    <row r="113" spans="1:19" ht="15" hidden="1">
      <c r="A113" s="239" t="s">
        <v>523</v>
      </c>
      <c r="B113" s="239" t="s">
        <v>524</v>
      </c>
      <c r="C113" s="240">
        <f t="shared" si="1"/>
        <v>0</v>
      </c>
      <c r="D113" s="240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</row>
    <row r="114" spans="1:19" ht="15" hidden="1">
      <c r="A114" s="239" t="s">
        <v>525</v>
      </c>
      <c r="B114" s="239" t="s">
        <v>526</v>
      </c>
      <c r="C114" s="240">
        <f t="shared" si="1"/>
        <v>0</v>
      </c>
      <c r="D114" s="240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</row>
    <row r="115" spans="1:19" ht="15" hidden="1">
      <c r="A115" s="239" t="s">
        <v>527</v>
      </c>
      <c r="B115" s="239" t="s">
        <v>528</v>
      </c>
      <c r="C115" s="240">
        <f t="shared" si="1"/>
        <v>0</v>
      </c>
      <c r="D115" s="240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</row>
    <row r="116" spans="1:19" ht="15" hidden="1">
      <c r="A116" s="239" t="s">
        <v>529</v>
      </c>
      <c r="B116" s="239" t="s">
        <v>530</v>
      </c>
      <c r="C116" s="240">
        <f t="shared" si="1"/>
        <v>0</v>
      </c>
      <c r="D116" s="240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</row>
    <row r="117" spans="1:19" ht="15" hidden="1">
      <c r="A117" s="239" t="s">
        <v>531</v>
      </c>
      <c r="B117" s="239" t="s">
        <v>532</v>
      </c>
      <c r="C117" s="240">
        <f t="shared" si="1"/>
        <v>0</v>
      </c>
      <c r="D117" s="240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</row>
    <row r="118" spans="1:19" ht="15" hidden="1">
      <c r="A118" s="239" t="s">
        <v>533</v>
      </c>
      <c r="B118" s="239" t="s">
        <v>534</v>
      </c>
      <c r="C118" s="240">
        <f t="shared" si="1"/>
        <v>0</v>
      </c>
      <c r="D118" s="240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</row>
    <row r="119" spans="1:19" ht="15" hidden="1">
      <c r="A119" s="239" t="s">
        <v>535</v>
      </c>
      <c r="B119" s="239" t="s">
        <v>536</v>
      </c>
      <c r="C119" s="240">
        <f t="shared" si="1"/>
        <v>0</v>
      </c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</row>
    <row r="120" spans="1:19" ht="15" hidden="1">
      <c r="A120" s="239" t="s">
        <v>537</v>
      </c>
      <c r="B120" s="239" t="s">
        <v>538</v>
      </c>
      <c r="C120" s="240">
        <f t="shared" si="1"/>
        <v>0</v>
      </c>
      <c r="D120" s="240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</row>
    <row r="121" spans="1:19" ht="15" hidden="1">
      <c r="A121" s="239" t="s">
        <v>539</v>
      </c>
      <c r="B121" s="239" t="s">
        <v>540</v>
      </c>
      <c r="C121" s="240">
        <f t="shared" si="1"/>
        <v>0</v>
      </c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</row>
    <row r="122" spans="1:19" ht="15" hidden="1">
      <c r="A122" s="239" t="s">
        <v>541</v>
      </c>
      <c r="B122" s="239" t="s">
        <v>542</v>
      </c>
      <c r="C122" s="240">
        <f t="shared" si="1"/>
        <v>0</v>
      </c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</row>
    <row r="123" spans="1:19" ht="15">
      <c r="A123" s="239" t="s">
        <v>543</v>
      </c>
      <c r="B123" s="239" t="s">
        <v>544</v>
      </c>
      <c r="C123" s="240">
        <f t="shared" si="1"/>
        <v>2222</v>
      </c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  <c r="R123" s="240"/>
      <c r="S123" s="240">
        <v>2222</v>
      </c>
    </row>
    <row r="124" spans="1:19" ht="15" hidden="1">
      <c r="A124" s="239" t="s">
        <v>545</v>
      </c>
      <c r="B124" s="239" t="s">
        <v>546</v>
      </c>
      <c r="C124" s="240">
        <f t="shared" si="1"/>
        <v>0</v>
      </c>
      <c r="D124" s="240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  <c r="R124" s="240"/>
      <c r="S124" s="240"/>
    </row>
    <row r="125" spans="1:19" ht="15" hidden="1">
      <c r="A125" s="239" t="s">
        <v>547</v>
      </c>
      <c r="B125" s="239" t="s">
        <v>548</v>
      </c>
      <c r="C125" s="240">
        <f t="shared" si="1"/>
        <v>0</v>
      </c>
      <c r="D125" s="240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</row>
    <row r="126" spans="1:19" ht="15">
      <c r="A126" s="239" t="s">
        <v>549</v>
      </c>
      <c r="B126" s="239" t="s">
        <v>550</v>
      </c>
      <c r="C126" s="240">
        <f t="shared" si="1"/>
        <v>625</v>
      </c>
      <c r="D126" s="240"/>
      <c r="E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>
        <v>625</v>
      </c>
    </row>
    <row r="127" spans="1:19" ht="15" hidden="1">
      <c r="A127" s="239" t="s">
        <v>551</v>
      </c>
      <c r="B127" s="239" t="s">
        <v>552</v>
      </c>
      <c r="C127" s="240">
        <f t="shared" si="1"/>
        <v>0</v>
      </c>
      <c r="D127" s="240"/>
      <c r="E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</row>
    <row r="128" spans="1:19" ht="15" hidden="1">
      <c r="A128" s="239" t="s">
        <v>553</v>
      </c>
      <c r="B128" s="239" t="s">
        <v>554</v>
      </c>
      <c r="C128" s="240">
        <f t="shared" si="1"/>
        <v>0</v>
      </c>
      <c r="D128" s="240"/>
      <c r="E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</row>
    <row r="129" spans="1:19" ht="15">
      <c r="A129" s="239" t="s">
        <v>555</v>
      </c>
      <c r="B129" s="239" t="s">
        <v>556</v>
      </c>
      <c r="C129" s="240">
        <f t="shared" si="1"/>
        <v>2184</v>
      </c>
      <c r="D129" s="240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>
        <v>2184</v>
      </c>
    </row>
    <row r="130" spans="1:19" ht="15">
      <c r="A130" s="239" t="s">
        <v>557</v>
      </c>
      <c r="B130" s="239" t="s">
        <v>558</v>
      </c>
      <c r="C130" s="240">
        <f aca="true" t="shared" si="2" ref="C130:C193">SUM(D130:S130)</f>
        <v>600</v>
      </c>
      <c r="D130" s="240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>
        <v>600</v>
      </c>
    </row>
    <row r="131" spans="1:19" ht="15" hidden="1">
      <c r="A131" s="239" t="s">
        <v>559</v>
      </c>
      <c r="B131" s="239" t="s">
        <v>560</v>
      </c>
      <c r="C131" s="240">
        <f t="shared" si="2"/>
        <v>0</v>
      </c>
      <c r="D131" s="240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</row>
    <row r="132" spans="1:19" s="243" customFormat="1" ht="15">
      <c r="A132" s="241" t="s">
        <v>561</v>
      </c>
      <c r="B132" s="241" t="s">
        <v>562</v>
      </c>
      <c r="C132" s="242">
        <f t="shared" si="2"/>
        <v>6323</v>
      </c>
      <c r="D132" s="242"/>
      <c r="E132" s="242"/>
      <c r="F132" s="242"/>
      <c r="G132" s="242"/>
      <c r="H132" s="242"/>
      <c r="I132" s="242"/>
      <c r="J132" s="242"/>
      <c r="K132" s="242"/>
      <c r="L132" s="242"/>
      <c r="M132" s="242"/>
      <c r="N132" s="242"/>
      <c r="O132" s="242"/>
      <c r="P132" s="242"/>
      <c r="Q132" s="242"/>
      <c r="R132" s="242">
        <v>692</v>
      </c>
      <c r="S132" s="242">
        <v>5631</v>
      </c>
    </row>
    <row r="133" spans="1:19" ht="15" hidden="1">
      <c r="A133" s="239" t="s">
        <v>563</v>
      </c>
      <c r="B133" s="239" t="s">
        <v>564</v>
      </c>
      <c r="C133" s="240">
        <f t="shared" si="2"/>
        <v>0</v>
      </c>
      <c r="D133" s="240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  <c r="R133" s="240"/>
      <c r="S133" s="240"/>
    </row>
    <row r="134" spans="1:19" ht="15" hidden="1">
      <c r="A134" s="239" t="s">
        <v>565</v>
      </c>
      <c r="B134" s="239" t="s">
        <v>566</v>
      </c>
      <c r="C134" s="240">
        <f t="shared" si="2"/>
        <v>0</v>
      </c>
      <c r="D134" s="240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  <c r="R134" s="240"/>
      <c r="S134" s="240"/>
    </row>
    <row r="135" spans="1:19" ht="15">
      <c r="A135" s="239" t="s">
        <v>567</v>
      </c>
      <c r="B135" s="239" t="s">
        <v>568</v>
      </c>
      <c r="C135" s="240">
        <f t="shared" si="2"/>
        <v>6690</v>
      </c>
      <c r="D135" s="240"/>
      <c r="E135" s="240">
        <v>6690</v>
      </c>
      <c r="F135" s="240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  <c r="R135" s="240"/>
      <c r="S135" s="240"/>
    </row>
    <row r="136" spans="1:19" ht="15" hidden="1">
      <c r="A136" s="239" t="s">
        <v>569</v>
      </c>
      <c r="B136" s="239" t="s">
        <v>570</v>
      </c>
      <c r="C136" s="240">
        <f t="shared" si="2"/>
        <v>0</v>
      </c>
      <c r="D136" s="240"/>
      <c r="E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  <c r="R136" s="240"/>
      <c r="S136" s="240"/>
    </row>
    <row r="137" spans="1:19" ht="15" hidden="1">
      <c r="A137" s="239" t="s">
        <v>571</v>
      </c>
      <c r="B137" s="239" t="s">
        <v>572</v>
      </c>
      <c r="C137" s="240">
        <f t="shared" si="2"/>
        <v>0</v>
      </c>
      <c r="D137" s="240"/>
      <c r="E137" s="240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  <c r="R137" s="240"/>
      <c r="S137" s="240"/>
    </row>
    <row r="138" spans="1:19" s="243" customFormat="1" ht="15">
      <c r="A138" s="241" t="s">
        <v>573</v>
      </c>
      <c r="B138" s="241" t="s">
        <v>574</v>
      </c>
      <c r="C138" s="242">
        <f t="shared" si="2"/>
        <v>6690</v>
      </c>
      <c r="D138" s="242"/>
      <c r="E138" s="242">
        <v>6690</v>
      </c>
      <c r="F138" s="242"/>
      <c r="G138" s="242"/>
      <c r="H138" s="242"/>
      <c r="I138" s="242"/>
      <c r="J138" s="242"/>
      <c r="K138" s="242"/>
      <c r="L138" s="242"/>
      <c r="M138" s="242"/>
      <c r="N138" s="242"/>
      <c r="O138" s="242"/>
      <c r="P138" s="242"/>
      <c r="Q138" s="242"/>
      <c r="R138" s="242"/>
      <c r="S138" s="242"/>
    </row>
    <row r="139" spans="1:19" ht="15" hidden="1">
      <c r="A139" s="239" t="s">
        <v>575</v>
      </c>
      <c r="B139" s="239" t="s">
        <v>576</v>
      </c>
      <c r="C139" s="240">
        <f t="shared" si="2"/>
        <v>0</v>
      </c>
      <c r="D139" s="240"/>
      <c r="E139" s="240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</row>
    <row r="140" spans="1:19" ht="15" hidden="1">
      <c r="A140" s="239" t="s">
        <v>577</v>
      </c>
      <c r="B140" s="239" t="s">
        <v>578</v>
      </c>
      <c r="C140" s="240">
        <f t="shared" si="2"/>
        <v>0</v>
      </c>
      <c r="D140" s="240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</row>
    <row r="141" spans="1:19" ht="15" hidden="1">
      <c r="A141" s="239" t="s">
        <v>579</v>
      </c>
      <c r="B141" s="239" t="s">
        <v>580</v>
      </c>
      <c r="C141" s="240">
        <f t="shared" si="2"/>
        <v>0</v>
      </c>
      <c r="D141" s="240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</row>
    <row r="142" spans="1:19" ht="15" hidden="1">
      <c r="A142" s="239" t="s">
        <v>581</v>
      </c>
      <c r="B142" s="239" t="s">
        <v>582</v>
      </c>
      <c r="C142" s="240">
        <f t="shared" si="2"/>
        <v>0</v>
      </c>
      <c r="D142" s="240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</row>
    <row r="143" spans="1:19" ht="15" hidden="1">
      <c r="A143" s="239" t="s">
        <v>583</v>
      </c>
      <c r="B143" s="239" t="s">
        <v>584</v>
      </c>
      <c r="C143" s="240">
        <f t="shared" si="2"/>
        <v>0</v>
      </c>
      <c r="D143" s="240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  <c r="R143" s="240"/>
      <c r="S143" s="240"/>
    </row>
    <row r="144" spans="1:19" ht="15" hidden="1">
      <c r="A144" s="239" t="s">
        <v>585</v>
      </c>
      <c r="B144" s="239" t="s">
        <v>586</v>
      </c>
      <c r="C144" s="240">
        <f t="shared" si="2"/>
        <v>0</v>
      </c>
      <c r="D144" s="240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  <c r="R144" s="240"/>
      <c r="S144" s="240"/>
    </row>
    <row r="145" spans="1:19" ht="15" hidden="1">
      <c r="A145" s="239" t="s">
        <v>587</v>
      </c>
      <c r="B145" s="239" t="s">
        <v>588</v>
      </c>
      <c r="C145" s="240">
        <f t="shared" si="2"/>
        <v>0</v>
      </c>
      <c r="D145" s="240"/>
      <c r="E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  <c r="R145" s="240"/>
      <c r="S145" s="240"/>
    </row>
    <row r="146" spans="1:19" ht="15" hidden="1">
      <c r="A146" s="239" t="s">
        <v>589</v>
      </c>
      <c r="B146" s="239" t="s">
        <v>590</v>
      </c>
      <c r="C146" s="240">
        <f t="shared" si="2"/>
        <v>0</v>
      </c>
      <c r="D146" s="240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  <c r="R146" s="240"/>
      <c r="S146" s="240"/>
    </row>
    <row r="147" spans="1:19" ht="15" hidden="1">
      <c r="A147" s="239" t="s">
        <v>591</v>
      </c>
      <c r="B147" s="239" t="s">
        <v>592</v>
      </c>
      <c r="C147" s="240">
        <f t="shared" si="2"/>
        <v>0</v>
      </c>
      <c r="D147" s="240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  <c r="R147" s="240"/>
      <c r="S147" s="240"/>
    </row>
    <row r="148" spans="1:19" ht="15" hidden="1">
      <c r="A148" s="239" t="s">
        <v>593</v>
      </c>
      <c r="B148" s="239" t="s">
        <v>594</v>
      </c>
      <c r="C148" s="240">
        <f t="shared" si="2"/>
        <v>0</v>
      </c>
      <c r="D148" s="240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  <c r="R148" s="240"/>
      <c r="S148" s="240"/>
    </row>
    <row r="149" spans="1:19" ht="15" hidden="1">
      <c r="A149" s="239" t="s">
        <v>595</v>
      </c>
      <c r="B149" s="239" t="s">
        <v>596</v>
      </c>
      <c r="C149" s="240">
        <f t="shared" si="2"/>
        <v>0</v>
      </c>
      <c r="D149" s="240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  <c r="R149" s="240"/>
      <c r="S149" s="240"/>
    </row>
    <row r="150" spans="1:19" ht="15" hidden="1">
      <c r="A150" s="239" t="s">
        <v>597</v>
      </c>
      <c r="B150" s="239" t="s">
        <v>598</v>
      </c>
      <c r="C150" s="240">
        <f t="shared" si="2"/>
        <v>0</v>
      </c>
      <c r="D150" s="240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  <c r="R150" s="240"/>
      <c r="S150" s="240"/>
    </row>
    <row r="151" spans="1:19" ht="15" hidden="1">
      <c r="A151" s="239" t="s">
        <v>599</v>
      </c>
      <c r="B151" s="239" t="s">
        <v>600</v>
      </c>
      <c r="C151" s="240">
        <f t="shared" si="2"/>
        <v>0</v>
      </c>
      <c r="D151" s="240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  <c r="R151" s="240"/>
      <c r="S151" s="240"/>
    </row>
    <row r="152" spans="1:19" ht="15" hidden="1">
      <c r="A152" s="239" t="s">
        <v>601</v>
      </c>
      <c r="B152" s="239" t="s">
        <v>580</v>
      </c>
      <c r="C152" s="240">
        <f t="shared" si="2"/>
        <v>0</v>
      </c>
      <c r="D152" s="240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  <c r="R152" s="240"/>
      <c r="S152" s="240"/>
    </row>
    <row r="153" spans="1:19" ht="15" hidden="1">
      <c r="A153" s="239" t="s">
        <v>602</v>
      </c>
      <c r="B153" s="239" t="s">
        <v>582</v>
      </c>
      <c r="C153" s="240">
        <f t="shared" si="2"/>
        <v>0</v>
      </c>
      <c r="D153" s="240"/>
      <c r="E153" s="240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  <c r="R153" s="240"/>
      <c r="S153" s="240"/>
    </row>
    <row r="154" spans="1:19" ht="15" hidden="1">
      <c r="A154" s="239" t="s">
        <v>603</v>
      </c>
      <c r="B154" s="239" t="s">
        <v>584</v>
      </c>
      <c r="C154" s="240">
        <f t="shared" si="2"/>
        <v>0</v>
      </c>
      <c r="D154" s="240"/>
      <c r="E154" s="240"/>
      <c r="F154" s="240"/>
      <c r="G154" s="240"/>
      <c r="H154" s="240"/>
      <c r="I154" s="240"/>
      <c r="J154" s="240"/>
      <c r="K154" s="240"/>
      <c r="L154" s="240"/>
      <c r="M154" s="240"/>
      <c r="N154" s="240"/>
      <c r="O154" s="240"/>
      <c r="P154" s="240"/>
      <c r="Q154" s="240"/>
      <c r="R154" s="240"/>
      <c r="S154" s="240"/>
    </row>
    <row r="155" spans="1:19" ht="15" hidden="1">
      <c r="A155" s="239" t="s">
        <v>604</v>
      </c>
      <c r="B155" s="239" t="s">
        <v>586</v>
      </c>
      <c r="C155" s="240">
        <f t="shared" si="2"/>
        <v>0</v>
      </c>
      <c r="D155" s="240"/>
      <c r="E155" s="240"/>
      <c r="F155" s="240"/>
      <c r="G155" s="240"/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  <c r="R155" s="240"/>
      <c r="S155" s="240"/>
    </row>
    <row r="156" spans="1:19" ht="15" hidden="1">
      <c r="A156" s="239" t="s">
        <v>605</v>
      </c>
      <c r="B156" s="239" t="s">
        <v>588</v>
      </c>
      <c r="C156" s="240">
        <f t="shared" si="2"/>
        <v>0</v>
      </c>
      <c r="D156" s="240"/>
      <c r="E156" s="240"/>
      <c r="F156" s="240"/>
      <c r="G156" s="240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  <c r="R156" s="240"/>
      <c r="S156" s="240"/>
    </row>
    <row r="157" spans="1:19" ht="15" hidden="1">
      <c r="A157" s="239" t="s">
        <v>606</v>
      </c>
      <c r="B157" s="239" t="s">
        <v>590</v>
      </c>
      <c r="C157" s="240">
        <f t="shared" si="2"/>
        <v>0</v>
      </c>
      <c r="D157" s="240"/>
      <c r="E157" s="240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  <c r="R157" s="240"/>
      <c r="S157" s="240"/>
    </row>
    <row r="158" spans="1:19" ht="15" hidden="1">
      <c r="A158" s="239" t="s">
        <v>607</v>
      </c>
      <c r="B158" s="239" t="s">
        <v>592</v>
      </c>
      <c r="C158" s="240">
        <f t="shared" si="2"/>
        <v>0</v>
      </c>
      <c r="D158" s="240"/>
      <c r="E158" s="240"/>
      <c r="F158" s="240"/>
      <c r="G158" s="240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  <c r="R158" s="240"/>
      <c r="S158" s="240"/>
    </row>
    <row r="159" spans="1:19" ht="15" hidden="1">
      <c r="A159" s="239" t="s">
        <v>608</v>
      </c>
      <c r="B159" s="239" t="s">
        <v>594</v>
      </c>
      <c r="C159" s="240">
        <f t="shared" si="2"/>
        <v>0</v>
      </c>
      <c r="D159" s="240"/>
      <c r="E159" s="240"/>
      <c r="F159" s="240"/>
      <c r="G159" s="240"/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  <c r="R159" s="240"/>
      <c r="S159" s="240"/>
    </row>
    <row r="160" spans="1:19" ht="15" hidden="1">
      <c r="A160" s="239" t="s">
        <v>609</v>
      </c>
      <c r="B160" s="239" t="s">
        <v>596</v>
      </c>
      <c r="C160" s="240">
        <f t="shared" si="2"/>
        <v>0</v>
      </c>
      <c r="D160" s="240"/>
      <c r="E160" s="240"/>
      <c r="F160" s="240"/>
      <c r="G160" s="240"/>
      <c r="H160" s="240"/>
      <c r="I160" s="240"/>
      <c r="J160" s="240"/>
      <c r="K160" s="240"/>
      <c r="L160" s="240"/>
      <c r="M160" s="240"/>
      <c r="N160" s="240"/>
      <c r="O160" s="240"/>
      <c r="P160" s="240"/>
      <c r="Q160" s="240"/>
      <c r="R160" s="240"/>
      <c r="S160" s="240"/>
    </row>
    <row r="161" spans="1:19" ht="15" hidden="1">
      <c r="A161" s="239" t="s">
        <v>610</v>
      </c>
      <c r="B161" s="239" t="s">
        <v>598</v>
      </c>
      <c r="C161" s="240">
        <f t="shared" si="2"/>
        <v>0</v>
      </c>
      <c r="D161" s="240"/>
      <c r="E161" s="240"/>
      <c r="F161" s="240"/>
      <c r="G161" s="240"/>
      <c r="H161" s="240"/>
      <c r="I161" s="240"/>
      <c r="J161" s="240"/>
      <c r="K161" s="240"/>
      <c r="L161" s="240"/>
      <c r="M161" s="240"/>
      <c r="N161" s="240"/>
      <c r="O161" s="240"/>
      <c r="P161" s="240"/>
      <c r="Q161" s="240"/>
      <c r="R161" s="240"/>
      <c r="S161" s="240"/>
    </row>
    <row r="162" spans="1:19" s="243" customFormat="1" ht="15" hidden="1">
      <c r="A162" s="241" t="s">
        <v>611</v>
      </c>
      <c r="B162" s="241" t="s">
        <v>612</v>
      </c>
      <c r="C162" s="242">
        <f t="shared" si="2"/>
        <v>0</v>
      </c>
      <c r="D162" s="242"/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O162" s="242"/>
      <c r="P162" s="242"/>
      <c r="Q162" s="242"/>
      <c r="R162" s="242"/>
      <c r="S162" s="242"/>
    </row>
    <row r="163" spans="1:19" ht="15" hidden="1">
      <c r="A163" s="239" t="s">
        <v>613</v>
      </c>
      <c r="B163" s="239" t="s">
        <v>580</v>
      </c>
      <c r="C163" s="240">
        <f t="shared" si="2"/>
        <v>0</v>
      </c>
      <c r="D163" s="240"/>
      <c r="E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  <c r="R163" s="240"/>
      <c r="S163" s="240"/>
    </row>
    <row r="164" spans="1:19" ht="15" hidden="1">
      <c r="A164" s="239" t="s">
        <v>614</v>
      </c>
      <c r="B164" s="239" t="s">
        <v>582</v>
      </c>
      <c r="C164" s="240">
        <f t="shared" si="2"/>
        <v>0</v>
      </c>
      <c r="D164" s="240"/>
      <c r="E164" s="240"/>
      <c r="F164" s="240"/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  <c r="R164" s="240"/>
      <c r="S164" s="240"/>
    </row>
    <row r="165" spans="1:19" ht="15" hidden="1">
      <c r="A165" s="239" t="s">
        <v>615</v>
      </c>
      <c r="B165" s="239" t="s">
        <v>584</v>
      </c>
      <c r="C165" s="240">
        <f t="shared" si="2"/>
        <v>0</v>
      </c>
      <c r="D165" s="240"/>
      <c r="E165" s="240"/>
      <c r="F165" s="240"/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  <c r="R165" s="240"/>
      <c r="S165" s="240"/>
    </row>
    <row r="166" spans="1:19" ht="15" hidden="1">
      <c r="A166" s="239" t="s">
        <v>616</v>
      </c>
      <c r="B166" s="239" t="s">
        <v>586</v>
      </c>
      <c r="C166" s="240">
        <f t="shared" si="2"/>
        <v>0</v>
      </c>
      <c r="D166" s="240"/>
      <c r="E166" s="240"/>
      <c r="F166" s="240"/>
      <c r="G166" s="240"/>
      <c r="H166" s="240"/>
      <c r="I166" s="240"/>
      <c r="J166" s="240"/>
      <c r="K166" s="240"/>
      <c r="L166" s="240"/>
      <c r="M166" s="240"/>
      <c r="N166" s="240"/>
      <c r="O166" s="240"/>
      <c r="P166" s="240"/>
      <c r="Q166" s="240"/>
      <c r="R166" s="240"/>
      <c r="S166" s="240"/>
    </row>
    <row r="167" spans="1:19" ht="15" hidden="1">
      <c r="A167" s="239" t="s">
        <v>617</v>
      </c>
      <c r="B167" s="239" t="s">
        <v>588</v>
      </c>
      <c r="C167" s="240">
        <f t="shared" si="2"/>
        <v>0</v>
      </c>
      <c r="D167" s="240"/>
      <c r="E167" s="240"/>
      <c r="F167" s="240"/>
      <c r="G167" s="240"/>
      <c r="H167" s="240"/>
      <c r="I167" s="240"/>
      <c r="J167" s="240"/>
      <c r="K167" s="240"/>
      <c r="L167" s="240"/>
      <c r="M167" s="240"/>
      <c r="N167" s="240"/>
      <c r="O167" s="240"/>
      <c r="P167" s="240"/>
      <c r="Q167" s="240"/>
      <c r="R167" s="240"/>
      <c r="S167" s="240"/>
    </row>
    <row r="168" spans="1:19" ht="15" hidden="1">
      <c r="A168" s="239" t="s">
        <v>618</v>
      </c>
      <c r="B168" s="239" t="s">
        <v>590</v>
      </c>
      <c r="C168" s="240">
        <f t="shared" si="2"/>
        <v>0</v>
      </c>
      <c r="D168" s="240"/>
      <c r="E168" s="240"/>
      <c r="F168" s="240"/>
      <c r="G168" s="240"/>
      <c r="H168" s="240"/>
      <c r="I168" s="240"/>
      <c r="J168" s="240"/>
      <c r="K168" s="240"/>
      <c r="L168" s="240"/>
      <c r="M168" s="240"/>
      <c r="N168" s="240"/>
      <c r="O168" s="240"/>
      <c r="P168" s="240"/>
      <c r="Q168" s="240"/>
      <c r="R168" s="240"/>
      <c r="S168" s="240"/>
    </row>
    <row r="169" spans="1:19" ht="15" hidden="1">
      <c r="A169" s="239" t="s">
        <v>619</v>
      </c>
      <c r="B169" s="239" t="s">
        <v>592</v>
      </c>
      <c r="C169" s="240">
        <f t="shared" si="2"/>
        <v>0</v>
      </c>
      <c r="D169" s="240"/>
      <c r="E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  <c r="R169" s="240"/>
      <c r="S169" s="240"/>
    </row>
    <row r="170" spans="1:19" ht="15" hidden="1">
      <c r="A170" s="239" t="s">
        <v>620</v>
      </c>
      <c r="B170" s="239" t="s">
        <v>594</v>
      </c>
      <c r="C170" s="240">
        <f t="shared" si="2"/>
        <v>0</v>
      </c>
      <c r="D170" s="240"/>
      <c r="E170" s="240"/>
      <c r="F170" s="240"/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240"/>
      <c r="R170" s="240"/>
      <c r="S170" s="240"/>
    </row>
    <row r="171" spans="1:19" ht="15" hidden="1">
      <c r="A171" s="239" t="s">
        <v>621</v>
      </c>
      <c r="B171" s="239" t="s">
        <v>596</v>
      </c>
      <c r="C171" s="240">
        <f t="shared" si="2"/>
        <v>0</v>
      </c>
      <c r="D171" s="240"/>
      <c r="E171" s="240"/>
      <c r="F171" s="240"/>
      <c r="G171" s="240"/>
      <c r="H171" s="240"/>
      <c r="I171" s="240"/>
      <c r="J171" s="240"/>
      <c r="K171" s="240"/>
      <c r="L171" s="240"/>
      <c r="M171" s="240"/>
      <c r="N171" s="240"/>
      <c r="O171" s="240"/>
      <c r="P171" s="240"/>
      <c r="Q171" s="240"/>
      <c r="R171" s="240"/>
      <c r="S171" s="240"/>
    </row>
    <row r="172" spans="1:19" ht="15" hidden="1">
      <c r="A172" s="239" t="s">
        <v>622</v>
      </c>
      <c r="B172" s="239" t="s">
        <v>598</v>
      </c>
      <c r="C172" s="240">
        <f t="shared" si="2"/>
        <v>0</v>
      </c>
      <c r="D172" s="240"/>
      <c r="E172" s="240"/>
      <c r="F172" s="240"/>
      <c r="G172" s="240"/>
      <c r="H172" s="240"/>
      <c r="I172" s="240"/>
      <c r="J172" s="240"/>
      <c r="K172" s="240"/>
      <c r="L172" s="240"/>
      <c r="M172" s="240"/>
      <c r="N172" s="240"/>
      <c r="O172" s="240"/>
      <c r="P172" s="240"/>
      <c r="Q172" s="240"/>
      <c r="R172" s="240"/>
      <c r="S172" s="240"/>
    </row>
    <row r="173" spans="1:19" ht="15" hidden="1">
      <c r="A173" s="239" t="s">
        <v>623</v>
      </c>
      <c r="B173" s="239" t="s">
        <v>624</v>
      </c>
      <c r="C173" s="240">
        <f t="shared" si="2"/>
        <v>0</v>
      </c>
      <c r="D173" s="240"/>
      <c r="E173" s="240"/>
      <c r="F173" s="240"/>
      <c r="G173" s="240"/>
      <c r="H173" s="240"/>
      <c r="I173" s="240"/>
      <c r="J173" s="240"/>
      <c r="K173" s="240"/>
      <c r="L173" s="240"/>
      <c r="M173" s="240"/>
      <c r="N173" s="240"/>
      <c r="O173" s="240"/>
      <c r="P173" s="240"/>
      <c r="Q173" s="240"/>
      <c r="R173" s="240"/>
      <c r="S173" s="240"/>
    </row>
    <row r="174" spans="1:19" ht="15" hidden="1">
      <c r="A174" s="239" t="s">
        <v>625</v>
      </c>
      <c r="B174" s="239" t="s">
        <v>626</v>
      </c>
      <c r="C174" s="240">
        <f t="shared" si="2"/>
        <v>0</v>
      </c>
      <c r="D174" s="240"/>
      <c r="E174" s="240"/>
      <c r="F174" s="240"/>
      <c r="G174" s="240"/>
      <c r="H174" s="240"/>
      <c r="I174" s="240"/>
      <c r="J174" s="240"/>
      <c r="K174" s="240"/>
      <c r="L174" s="240"/>
      <c r="M174" s="240"/>
      <c r="N174" s="240"/>
      <c r="O174" s="240"/>
      <c r="P174" s="240"/>
      <c r="Q174" s="240"/>
      <c r="R174" s="240"/>
      <c r="S174" s="240"/>
    </row>
    <row r="175" spans="1:19" ht="15" hidden="1">
      <c r="A175" s="239" t="s">
        <v>627</v>
      </c>
      <c r="B175" s="239" t="s">
        <v>628</v>
      </c>
      <c r="C175" s="240">
        <f t="shared" si="2"/>
        <v>0</v>
      </c>
      <c r="D175" s="240"/>
      <c r="E175" s="240"/>
      <c r="F175" s="240"/>
      <c r="G175" s="240"/>
      <c r="H175" s="240"/>
      <c r="I175" s="240"/>
      <c r="J175" s="240"/>
      <c r="K175" s="240"/>
      <c r="L175" s="240"/>
      <c r="M175" s="240"/>
      <c r="N175" s="240"/>
      <c r="O175" s="240"/>
      <c r="P175" s="240"/>
      <c r="Q175" s="240"/>
      <c r="R175" s="240"/>
      <c r="S175" s="240"/>
    </row>
    <row r="176" spans="1:19" ht="15" hidden="1">
      <c r="A176" s="239" t="s">
        <v>629</v>
      </c>
      <c r="B176" s="239" t="s">
        <v>630</v>
      </c>
      <c r="C176" s="240">
        <f t="shared" si="2"/>
        <v>0</v>
      </c>
      <c r="D176" s="240"/>
      <c r="E176" s="240"/>
      <c r="F176" s="240"/>
      <c r="G176" s="240"/>
      <c r="H176" s="240"/>
      <c r="I176" s="240"/>
      <c r="J176" s="240"/>
      <c r="K176" s="240"/>
      <c r="L176" s="240"/>
      <c r="M176" s="240"/>
      <c r="N176" s="240"/>
      <c r="O176" s="240"/>
      <c r="P176" s="240"/>
      <c r="Q176" s="240"/>
      <c r="R176" s="240"/>
      <c r="S176" s="240"/>
    </row>
    <row r="177" spans="1:19" ht="15" hidden="1">
      <c r="A177" s="239" t="s">
        <v>631</v>
      </c>
      <c r="B177" s="239" t="s">
        <v>632</v>
      </c>
      <c r="C177" s="240">
        <f t="shared" si="2"/>
        <v>0</v>
      </c>
      <c r="D177" s="240"/>
      <c r="E177" s="240"/>
      <c r="F177" s="240"/>
      <c r="G177" s="240"/>
      <c r="H177" s="240"/>
      <c r="I177" s="240"/>
      <c r="J177" s="240"/>
      <c r="K177" s="240"/>
      <c r="L177" s="240"/>
      <c r="M177" s="240"/>
      <c r="N177" s="240"/>
      <c r="O177" s="240"/>
      <c r="P177" s="240"/>
      <c r="Q177" s="240"/>
      <c r="R177" s="240"/>
      <c r="S177" s="240"/>
    </row>
    <row r="178" spans="1:19" ht="15" hidden="1">
      <c r="A178" s="239" t="s">
        <v>633</v>
      </c>
      <c r="B178" s="239" t="s">
        <v>634</v>
      </c>
      <c r="C178" s="240">
        <f t="shared" si="2"/>
        <v>0</v>
      </c>
      <c r="D178" s="240"/>
      <c r="E178" s="240"/>
      <c r="F178" s="240"/>
      <c r="G178" s="240"/>
      <c r="H178" s="240"/>
      <c r="I178" s="240"/>
      <c r="J178" s="240"/>
      <c r="K178" s="240"/>
      <c r="L178" s="240"/>
      <c r="M178" s="240"/>
      <c r="N178" s="240"/>
      <c r="O178" s="240"/>
      <c r="P178" s="240"/>
      <c r="Q178" s="240"/>
      <c r="R178" s="240"/>
      <c r="S178" s="240"/>
    </row>
    <row r="179" spans="1:19" ht="15" hidden="1">
      <c r="A179" s="239" t="s">
        <v>635</v>
      </c>
      <c r="B179" s="239" t="s">
        <v>636</v>
      </c>
      <c r="C179" s="240">
        <f t="shared" si="2"/>
        <v>0</v>
      </c>
      <c r="D179" s="240"/>
      <c r="E179" s="240"/>
      <c r="F179" s="240"/>
      <c r="G179" s="240"/>
      <c r="H179" s="240"/>
      <c r="I179" s="240"/>
      <c r="J179" s="240"/>
      <c r="K179" s="240"/>
      <c r="L179" s="240"/>
      <c r="M179" s="240"/>
      <c r="N179" s="240"/>
      <c r="O179" s="240"/>
      <c r="P179" s="240"/>
      <c r="Q179" s="240"/>
      <c r="R179" s="240"/>
      <c r="S179" s="240"/>
    </row>
    <row r="180" spans="1:19" ht="15" hidden="1">
      <c r="A180" s="239" t="s">
        <v>637</v>
      </c>
      <c r="B180" s="239" t="s">
        <v>638</v>
      </c>
      <c r="C180" s="240">
        <f t="shared" si="2"/>
        <v>0</v>
      </c>
      <c r="D180" s="240"/>
      <c r="E180" s="240"/>
      <c r="F180" s="240"/>
      <c r="G180" s="240"/>
      <c r="H180" s="240"/>
      <c r="I180" s="240"/>
      <c r="J180" s="240"/>
      <c r="K180" s="240"/>
      <c r="L180" s="240"/>
      <c r="M180" s="240"/>
      <c r="N180" s="240"/>
      <c r="O180" s="240"/>
      <c r="P180" s="240"/>
      <c r="Q180" s="240"/>
      <c r="R180" s="240"/>
      <c r="S180" s="240"/>
    </row>
    <row r="181" spans="1:19" ht="15" hidden="1">
      <c r="A181" s="239" t="s">
        <v>639</v>
      </c>
      <c r="B181" s="239" t="s">
        <v>640</v>
      </c>
      <c r="C181" s="240">
        <f t="shared" si="2"/>
        <v>0</v>
      </c>
      <c r="D181" s="240"/>
      <c r="E181" s="240"/>
      <c r="F181" s="240"/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240"/>
      <c r="R181" s="240"/>
      <c r="S181" s="240"/>
    </row>
    <row r="182" spans="1:19" ht="15" hidden="1">
      <c r="A182" s="239" t="s">
        <v>641</v>
      </c>
      <c r="B182" s="239" t="s">
        <v>642</v>
      </c>
      <c r="C182" s="240">
        <f t="shared" si="2"/>
        <v>0</v>
      </c>
      <c r="D182" s="240"/>
      <c r="E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0"/>
      <c r="Q182" s="240"/>
      <c r="R182" s="240"/>
      <c r="S182" s="240"/>
    </row>
    <row r="183" spans="1:19" ht="15" hidden="1">
      <c r="A183" s="239" t="s">
        <v>643</v>
      </c>
      <c r="B183" s="239" t="s">
        <v>644</v>
      </c>
      <c r="C183" s="240">
        <f t="shared" si="2"/>
        <v>0</v>
      </c>
      <c r="D183" s="240"/>
      <c r="E183" s="240"/>
      <c r="F183" s="240"/>
      <c r="G183" s="240"/>
      <c r="H183" s="240"/>
      <c r="I183" s="240"/>
      <c r="J183" s="240"/>
      <c r="K183" s="240"/>
      <c r="L183" s="240"/>
      <c r="M183" s="240"/>
      <c r="N183" s="240"/>
      <c r="O183" s="240"/>
      <c r="P183" s="240"/>
      <c r="Q183" s="240"/>
      <c r="R183" s="240"/>
      <c r="S183" s="240"/>
    </row>
    <row r="184" spans="1:19" ht="15" hidden="1">
      <c r="A184" s="239" t="s">
        <v>645</v>
      </c>
      <c r="B184" s="239" t="s">
        <v>646</v>
      </c>
      <c r="C184" s="240">
        <f t="shared" si="2"/>
        <v>0</v>
      </c>
      <c r="D184" s="240"/>
      <c r="E184" s="240"/>
      <c r="F184" s="240"/>
      <c r="G184" s="240"/>
      <c r="H184" s="240"/>
      <c r="I184" s="240"/>
      <c r="J184" s="240"/>
      <c r="K184" s="240"/>
      <c r="L184" s="240"/>
      <c r="M184" s="240"/>
      <c r="N184" s="240"/>
      <c r="O184" s="240"/>
      <c r="P184" s="240"/>
      <c r="Q184" s="240"/>
      <c r="R184" s="240"/>
      <c r="S184" s="240"/>
    </row>
    <row r="185" spans="1:19" ht="15" hidden="1">
      <c r="A185" s="239" t="s">
        <v>647</v>
      </c>
      <c r="B185" s="239" t="s">
        <v>648</v>
      </c>
      <c r="C185" s="240">
        <f t="shared" si="2"/>
        <v>0</v>
      </c>
      <c r="D185" s="240"/>
      <c r="E185" s="240"/>
      <c r="F185" s="240"/>
      <c r="G185" s="240"/>
      <c r="H185" s="240"/>
      <c r="I185" s="240"/>
      <c r="J185" s="240"/>
      <c r="K185" s="240"/>
      <c r="L185" s="240"/>
      <c r="M185" s="240"/>
      <c r="N185" s="240"/>
      <c r="O185" s="240"/>
      <c r="P185" s="240"/>
      <c r="Q185" s="240"/>
      <c r="R185" s="240"/>
      <c r="S185" s="240"/>
    </row>
    <row r="186" spans="1:19" ht="15" hidden="1">
      <c r="A186" s="239" t="s">
        <v>649</v>
      </c>
      <c r="B186" s="239" t="s">
        <v>650</v>
      </c>
      <c r="C186" s="240">
        <f t="shared" si="2"/>
        <v>0</v>
      </c>
      <c r="D186" s="240"/>
      <c r="E186" s="240"/>
      <c r="F186" s="240"/>
      <c r="G186" s="240"/>
      <c r="H186" s="240"/>
      <c r="I186" s="240"/>
      <c r="J186" s="240"/>
      <c r="K186" s="240"/>
      <c r="L186" s="240"/>
      <c r="M186" s="240"/>
      <c r="N186" s="240"/>
      <c r="O186" s="240"/>
      <c r="P186" s="240"/>
      <c r="Q186" s="240"/>
      <c r="R186" s="240"/>
      <c r="S186" s="240"/>
    </row>
    <row r="187" spans="1:19" ht="15" hidden="1">
      <c r="A187" s="239" t="s">
        <v>651</v>
      </c>
      <c r="B187" s="239" t="s">
        <v>652</v>
      </c>
      <c r="C187" s="240">
        <f t="shared" si="2"/>
        <v>0</v>
      </c>
      <c r="D187" s="240"/>
      <c r="E187" s="240"/>
      <c r="F187" s="240"/>
      <c r="G187" s="240"/>
      <c r="H187" s="240"/>
      <c r="I187" s="240"/>
      <c r="J187" s="240"/>
      <c r="K187" s="240"/>
      <c r="L187" s="240"/>
      <c r="M187" s="240"/>
      <c r="N187" s="240"/>
      <c r="O187" s="240"/>
      <c r="P187" s="240"/>
      <c r="Q187" s="240"/>
      <c r="R187" s="240"/>
      <c r="S187" s="240"/>
    </row>
    <row r="188" spans="1:19" ht="15" hidden="1">
      <c r="A188" s="239" t="s">
        <v>653</v>
      </c>
      <c r="B188" s="239" t="s">
        <v>654</v>
      </c>
      <c r="C188" s="240">
        <f t="shared" si="2"/>
        <v>0</v>
      </c>
      <c r="D188" s="240"/>
      <c r="E188" s="240"/>
      <c r="F188" s="240"/>
      <c r="G188" s="240"/>
      <c r="H188" s="240"/>
      <c r="I188" s="240"/>
      <c r="J188" s="240"/>
      <c r="K188" s="240"/>
      <c r="L188" s="240"/>
      <c r="M188" s="240"/>
      <c r="N188" s="240"/>
      <c r="O188" s="240"/>
      <c r="P188" s="240"/>
      <c r="Q188" s="240"/>
      <c r="R188" s="240"/>
      <c r="S188" s="240"/>
    </row>
    <row r="189" spans="1:19" ht="15" hidden="1">
      <c r="A189" s="239" t="s">
        <v>655</v>
      </c>
      <c r="B189" s="239" t="s">
        <v>656</v>
      </c>
      <c r="C189" s="240">
        <f t="shared" si="2"/>
        <v>0</v>
      </c>
      <c r="D189" s="240"/>
      <c r="E189" s="240"/>
      <c r="F189" s="240"/>
      <c r="G189" s="240"/>
      <c r="H189" s="240"/>
      <c r="I189" s="240"/>
      <c r="J189" s="240"/>
      <c r="K189" s="240"/>
      <c r="L189" s="240"/>
      <c r="M189" s="240"/>
      <c r="N189" s="240"/>
      <c r="O189" s="240"/>
      <c r="P189" s="240"/>
      <c r="Q189" s="240"/>
      <c r="R189" s="240"/>
      <c r="S189" s="240"/>
    </row>
    <row r="190" spans="1:19" s="243" customFormat="1" ht="15">
      <c r="A190" s="241" t="s">
        <v>657</v>
      </c>
      <c r="B190" s="241" t="s">
        <v>658</v>
      </c>
      <c r="C190" s="242">
        <f t="shared" si="2"/>
        <v>2225</v>
      </c>
      <c r="D190" s="242">
        <v>2225</v>
      </c>
      <c r="E190" s="242"/>
      <c r="F190" s="242"/>
      <c r="G190" s="242"/>
      <c r="H190" s="242"/>
      <c r="I190" s="242"/>
      <c r="J190" s="242"/>
      <c r="K190" s="242"/>
      <c r="L190" s="242"/>
      <c r="M190" s="242"/>
      <c r="N190" s="242"/>
      <c r="O190" s="242"/>
      <c r="P190" s="242"/>
      <c r="Q190" s="242"/>
      <c r="R190" s="242"/>
      <c r="S190" s="242"/>
    </row>
    <row r="191" spans="1:19" ht="15" hidden="1">
      <c r="A191" s="239" t="s">
        <v>659</v>
      </c>
      <c r="B191" s="239" t="s">
        <v>630</v>
      </c>
      <c r="C191" s="240">
        <f t="shared" si="2"/>
        <v>0</v>
      </c>
      <c r="D191" s="240"/>
      <c r="E191" s="240"/>
      <c r="F191" s="240"/>
      <c r="G191" s="240"/>
      <c r="H191" s="240"/>
      <c r="I191" s="240"/>
      <c r="J191" s="240"/>
      <c r="K191" s="240"/>
      <c r="L191" s="240"/>
      <c r="M191" s="240"/>
      <c r="N191" s="240"/>
      <c r="O191" s="240"/>
      <c r="P191" s="240"/>
      <c r="Q191" s="240"/>
      <c r="R191" s="240"/>
      <c r="S191" s="240"/>
    </row>
    <row r="192" spans="1:19" ht="15" hidden="1">
      <c r="A192" s="239" t="s">
        <v>660</v>
      </c>
      <c r="B192" s="239" t="s">
        <v>632</v>
      </c>
      <c r="C192" s="240">
        <f t="shared" si="2"/>
        <v>0</v>
      </c>
      <c r="D192" s="240"/>
      <c r="E192" s="240"/>
      <c r="F192" s="240"/>
      <c r="G192" s="240"/>
      <c r="H192" s="240"/>
      <c r="I192" s="240"/>
      <c r="J192" s="240"/>
      <c r="K192" s="240"/>
      <c r="L192" s="240"/>
      <c r="M192" s="240"/>
      <c r="N192" s="240"/>
      <c r="O192" s="240"/>
      <c r="P192" s="240"/>
      <c r="Q192" s="240"/>
      <c r="R192" s="240"/>
      <c r="S192" s="240"/>
    </row>
    <row r="193" spans="1:19" ht="15" hidden="1">
      <c r="A193" s="239" t="s">
        <v>661</v>
      </c>
      <c r="B193" s="239" t="s">
        <v>634</v>
      </c>
      <c r="C193" s="240">
        <f t="shared" si="2"/>
        <v>0</v>
      </c>
      <c r="D193" s="240"/>
      <c r="E193" s="240"/>
      <c r="F193" s="240"/>
      <c r="G193" s="240"/>
      <c r="H193" s="240"/>
      <c r="I193" s="240"/>
      <c r="J193" s="240"/>
      <c r="K193" s="240"/>
      <c r="L193" s="240"/>
      <c r="M193" s="240"/>
      <c r="N193" s="240"/>
      <c r="O193" s="240"/>
      <c r="P193" s="240"/>
      <c r="Q193" s="240"/>
      <c r="R193" s="240"/>
      <c r="S193" s="240"/>
    </row>
    <row r="194" spans="1:19" ht="15" hidden="1">
      <c r="A194" s="239" t="s">
        <v>662</v>
      </c>
      <c r="B194" s="239" t="s">
        <v>636</v>
      </c>
      <c r="C194" s="240">
        <f aca="true" t="shared" si="3" ref="C194:C257">SUM(D194:S194)</f>
        <v>0</v>
      </c>
      <c r="D194" s="240"/>
      <c r="E194" s="240"/>
      <c r="F194" s="240"/>
      <c r="G194" s="240"/>
      <c r="H194" s="240"/>
      <c r="I194" s="240"/>
      <c r="J194" s="240"/>
      <c r="K194" s="240"/>
      <c r="L194" s="240"/>
      <c r="M194" s="240"/>
      <c r="N194" s="240"/>
      <c r="O194" s="240"/>
      <c r="P194" s="240"/>
      <c r="Q194" s="240"/>
      <c r="R194" s="240"/>
      <c r="S194" s="240"/>
    </row>
    <row r="195" spans="1:19" ht="15" hidden="1">
      <c r="A195" s="239" t="s">
        <v>663</v>
      </c>
      <c r="B195" s="239" t="s">
        <v>638</v>
      </c>
      <c r="C195" s="240">
        <f t="shared" si="3"/>
        <v>0</v>
      </c>
      <c r="D195" s="240"/>
      <c r="E195" s="240"/>
      <c r="F195" s="240"/>
      <c r="G195" s="240"/>
      <c r="H195" s="240"/>
      <c r="I195" s="240"/>
      <c r="J195" s="240"/>
      <c r="K195" s="240"/>
      <c r="L195" s="240"/>
      <c r="M195" s="240"/>
      <c r="N195" s="240"/>
      <c r="O195" s="240"/>
      <c r="P195" s="240"/>
      <c r="Q195" s="240"/>
      <c r="R195" s="240"/>
      <c r="S195" s="240"/>
    </row>
    <row r="196" spans="1:19" ht="15" hidden="1">
      <c r="A196" s="239" t="s">
        <v>664</v>
      </c>
      <c r="B196" s="239" t="s">
        <v>640</v>
      </c>
      <c r="C196" s="240">
        <f t="shared" si="3"/>
        <v>0</v>
      </c>
      <c r="D196" s="240"/>
      <c r="E196" s="240"/>
      <c r="F196" s="240"/>
      <c r="G196" s="240"/>
      <c r="H196" s="240"/>
      <c r="I196" s="240"/>
      <c r="J196" s="240"/>
      <c r="K196" s="240"/>
      <c r="L196" s="240"/>
      <c r="M196" s="240"/>
      <c r="N196" s="240"/>
      <c r="O196" s="240"/>
      <c r="P196" s="240"/>
      <c r="Q196" s="240"/>
      <c r="R196" s="240"/>
      <c r="S196" s="240"/>
    </row>
    <row r="197" spans="1:19" ht="15" hidden="1">
      <c r="A197" s="239" t="s">
        <v>665</v>
      </c>
      <c r="B197" s="239" t="s">
        <v>642</v>
      </c>
      <c r="C197" s="240">
        <f t="shared" si="3"/>
        <v>0</v>
      </c>
      <c r="D197" s="240"/>
      <c r="E197" s="240"/>
      <c r="F197" s="240"/>
      <c r="G197" s="240"/>
      <c r="H197" s="240"/>
      <c r="I197" s="240"/>
      <c r="J197" s="240"/>
      <c r="K197" s="240"/>
      <c r="L197" s="240"/>
      <c r="M197" s="240"/>
      <c r="N197" s="240"/>
      <c r="O197" s="240"/>
      <c r="P197" s="240"/>
      <c r="Q197" s="240"/>
      <c r="R197" s="240"/>
      <c r="S197" s="240"/>
    </row>
    <row r="198" spans="1:19" ht="15">
      <c r="A198" s="239" t="s">
        <v>666</v>
      </c>
      <c r="B198" s="239" t="s">
        <v>644</v>
      </c>
      <c r="C198" s="240">
        <f t="shared" si="3"/>
        <v>2225</v>
      </c>
      <c r="D198" s="240">
        <v>2225</v>
      </c>
      <c r="E198" s="240"/>
      <c r="F198" s="240"/>
      <c r="G198" s="240"/>
      <c r="H198" s="240"/>
      <c r="I198" s="240"/>
      <c r="J198" s="240"/>
      <c r="K198" s="240"/>
      <c r="L198" s="240"/>
      <c r="M198" s="240"/>
      <c r="N198" s="240"/>
      <c r="O198" s="240"/>
      <c r="P198" s="240"/>
      <c r="Q198" s="240"/>
      <c r="R198" s="240"/>
      <c r="S198" s="240"/>
    </row>
    <row r="199" spans="1:19" ht="15">
      <c r="A199" s="239" t="s">
        <v>667</v>
      </c>
      <c r="B199" s="239" t="s">
        <v>648</v>
      </c>
      <c r="C199" s="240">
        <f t="shared" si="3"/>
        <v>0</v>
      </c>
      <c r="D199" s="240"/>
      <c r="E199" s="240"/>
      <c r="F199" s="240"/>
      <c r="G199" s="240"/>
      <c r="H199" s="240"/>
      <c r="I199" s="240"/>
      <c r="J199" s="240"/>
      <c r="K199" s="240"/>
      <c r="L199" s="240"/>
      <c r="M199" s="240"/>
      <c r="N199" s="240"/>
      <c r="O199" s="240"/>
      <c r="P199" s="240"/>
      <c r="Q199" s="240"/>
      <c r="R199" s="240"/>
      <c r="S199" s="240"/>
    </row>
    <row r="200" spans="1:19" ht="15">
      <c r="A200" s="239" t="s">
        <v>668</v>
      </c>
      <c r="B200" s="239" t="s">
        <v>650</v>
      </c>
      <c r="C200" s="240">
        <f t="shared" si="3"/>
        <v>0</v>
      </c>
      <c r="D200" s="240"/>
      <c r="E200" s="240"/>
      <c r="F200" s="240"/>
      <c r="G200" s="240"/>
      <c r="H200" s="240"/>
      <c r="I200" s="240"/>
      <c r="J200" s="240"/>
      <c r="K200" s="240"/>
      <c r="L200" s="240"/>
      <c r="M200" s="240"/>
      <c r="N200" s="240"/>
      <c r="O200" s="240"/>
      <c r="P200" s="240"/>
      <c r="Q200" s="240"/>
      <c r="R200" s="240"/>
      <c r="S200" s="240"/>
    </row>
    <row r="201" spans="1:19" ht="15">
      <c r="A201" s="239" t="s">
        <v>669</v>
      </c>
      <c r="B201" s="239" t="s">
        <v>670</v>
      </c>
      <c r="C201" s="240">
        <f t="shared" si="3"/>
        <v>0</v>
      </c>
      <c r="D201" s="240"/>
      <c r="E201" s="240"/>
      <c r="F201" s="240"/>
      <c r="G201" s="240"/>
      <c r="H201" s="240"/>
      <c r="I201" s="240"/>
      <c r="J201" s="240"/>
      <c r="K201" s="240"/>
      <c r="L201" s="240"/>
      <c r="M201" s="240"/>
      <c r="N201" s="240"/>
      <c r="O201" s="240"/>
      <c r="P201" s="240"/>
      <c r="Q201" s="240"/>
      <c r="R201" s="240"/>
      <c r="S201" s="240"/>
    </row>
    <row r="202" spans="1:19" s="243" customFormat="1" ht="15">
      <c r="A202" s="241" t="s">
        <v>671</v>
      </c>
      <c r="B202" s="241" t="s">
        <v>672</v>
      </c>
      <c r="C202" s="242">
        <f t="shared" si="3"/>
        <v>6690</v>
      </c>
      <c r="D202" s="242"/>
      <c r="E202" s="242">
        <v>6690</v>
      </c>
      <c r="F202" s="242"/>
      <c r="G202" s="242"/>
      <c r="H202" s="242"/>
      <c r="I202" s="242"/>
      <c r="J202" s="242"/>
      <c r="K202" s="242"/>
      <c r="L202" s="242"/>
      <c r="M202" s="242"/>
      <c r="N202" s="242"/>
      <c r="O202" s="242"/>
      <c r="P202" s="242"/>
      <c r="Q202" s="242"/>
      <c r="R202" s="242"/>
      <c r="S202" s="242"/>
    </row>
    <row r="203" spans="1:19" ht="15">
      <c r="A203" s="239" t="s">
        <v>673</v>
      </c>
      <c r="B203" s="239" t="s">
        <v>674</v>
      </c>
      <c r="C203" s="240">
        <f t="shared" si="3"/>
        <v>980</v>
      </c>
      <c r="D203" s="240">
        <v>980</v>
      </c>
      <c r="E203" s="240"/>
      <c r="F203" s="240"/>
      <c r="G203" s="240"/>
      <c r="H203" s="240"/>
      <c r="I203" s="240"/>
      <c r="J203" s="240"/>
      <c r="K203" s="240"/>
      <c r="L203" s="240"/>
      <c r="M203" s="240"/>
      <c r="N203" s="240"/>
      <c r="O203" s="240"/>
      <c r="P203" s="240"/>
      <c r="Q203" s="240"/>
      <c r="R203" s="240"/>
      <c r="S203" s="240"/>
    </row>
    <row r="204" spans="1:19" ht="15">
      <c r="A204" s="239" t="s">
        <v>675</v>
      </c>
      <c r="B204" s="239" t="s">
        <v>676</v>
      </c>
      <c r="C204" s="240">
        <f t="shared" si="3"/>
        <v>300</v>
      </c>
      <c r="D204" s="240">
        <v>300</v>
      </c>
      <c r="E204" s="240"/>
      <c r="F204" s="240"/>
      <c r="G204" s="240"/>
      <c r="H204" s="240"/>
      <c r="I204" s="240"/>
      <c r="J204" s="240"/>
      <c r="K204" s="240"/>
      <c r="L204" s="240"/>
      <c r="M204" s="240"/>
      <c r="N204" s="240"/>
      <c r="O204" s="240"/>
      <c r="P204" s="240"/>
      <c r="Q204" s="240"/>
      <c r="R204" s="240"/>
      <c r="S204" s="240"/>
    </row>
    <row r="205" spans="1:19" ht="15" hidden="1">
      <c r="A205" s="239" t="s">
        <v>677</v>
      </c>
      <c r="B205" s="239" t="s">
        <v>678</v>
      </c>
      <c r="C205" s="240">
        <f t="shared" si="3"/>
        <v>0</v>
      </c>
      <c r="D205" s="240"/>
      <c r="E205" s="240"/>
      <c r="F205" s="240"/>
      <c r="G205" s="240"/>
      <c r="H205" s="240"/>
      <c r="I205" s="240"/>
      <c r="J205" s="240"/>
      <c r="K205" s="240"/>
      <c r="L205" s="240"/>
      <c r="M205" s="240"/>
      <c r="N205" s="240"/>
      <c r="O205" s="240"/>
      <c r="P205" s="240"/>
      <c r="Q205" s="240"/>
      <c r="R205" s="240"/>
      <c r="S205" s="240"/>
    </row>
    <row r="206" spans="1:19" ht="15" hidden="1">
      <c r="A206" s="239" t="s">
        <v>679</v>
      </c>
      <c r="B206" s="239" t="s">
        <v>680</v>
      </c>
      <c r="C206" s="240">
        <f t="shared" si="3"/>
        <v>0</v>
      </c>
      <c r="D206" s="240"/>
      <c r="E206" s="240"/>
      <c r="F206" s="240"/>
      <c r="G206" s="240"/>
      <c r="H206" s="240"/>
      <c r="I206" s="240"/>
      <c r="J206" s="240"/>
      <c r="K206" s="240"/>
      <c r="L206" s="240"/>
      <c r="M206" s="240"/>
      <c r="N206" s="240"/>
      <c r="O206" s="240"/>
      <c r="P206" s="240"/>
      <c r="Q206" s="240"/>
      <c r="R206" s="240"/>
      <c r="S206" s="240"/>
    </row>
    <row r="207" spans="1:19" ht="15">
      <c r="A207" s="239" t="s">
        <v>681</v>
      </c>
      <c r="B207" s="239" t="s">
        <v>682</v>
      </c>
      <c r="C207" s="240">
        <f t="shared" si="3"/>
        <v>7286</v>
      </c>
      <c r="D207" s="240">
        <v>4491</v>
      </c>
      <c r="E207" s="240"/>
      <c r="F207" s="240"/>
      <c r="G207" s="240">
        <v>1877</v>
      </c>
      <c r="H207" s="240"/>
      <c r="I207" s="240"/>
      <c r="J207" s="240"/>
      <c r="K207" s="240">
        <v>12</v>
      </c>
      <c r="L207" s="240">
        <v>635</v>
      </c>
      <c r="M207" s="240">
        <v>271</v>
      </c>
      <c r="N207" s="240"/>
      <c r="O207" s="240"/>
      <c r="P207" s="240"/>
      <c r="Q207" s="240"/>
      <c r="R207" s="240"/>
      <c r="S207" s="240"/>
    </row>
    <row r="208" spans="1:19" ht="15">
      <c r="A208" s="239" t="s">
        <v>683</v>
      </c>
      <c r="B208" s="239" t="s">
        <v>684</v>
      </c>
      <c r="C208" s="240">
        <f t="shared" si="3"/>
        <v>0</v>
      </c>
      <c r="D208" s="240"/>
      <c r="E208" s="240"/>
      <c r="F208" s="240"/>
      <c r="G208" s="240"/>
      <c r="H208" s="240"/>
      <c r="I208" s="240"/>
      <c r="J208" s="240"/>
      <c r="K208" s="240"/>
      <c r="L208" s="240"/>
      <c r="M208" s="240"/>
      <c r="N208" s="240"/>
      <c r="O208" s="240"/>
      <c r="P208" s="240"/>
      <c r="Q208" s="240"/>
      <c r="R208" s="240"/>
      <c r="S208" s="240"/>
    </row>
    <row r="209" spans="1:19" ht="15" hidden="1">
      <c r="A209" s="239" t="s">
        <v>685</v>
      </c>
      <c r="B209" s="239" t="s">
        <v>686</v>
      </c>
      <c r="C209" s="240">
        <f t="shared" si="3"/>
        <v>0</v>
      </c>
      <c r="D209" s="240"/>
      <c r="E209" s="240"/>
      <c r="F209" s="240"/>
      <c r="G209" s="240"/>
      <c r="H209" s="240"/>
      <c r="I209" s="240"/>
      <c r="J209" s="240"/>
      <c r="K209" s="240"/>
      <c r="L209" s="240"/>
      <c r="M209" s="240"/>
      <c r="N209" s="240"/>
      <c r="O209" s="240"/>
      <c r="P209" s="240"/>
      <c r="Q209" s="240"/>
      <c r="R209" s="240"/>
      <c r="S209" s="240"/>
    </row>
    <row r="210" spans="1:19" ht="15">
      <c r="A210" s="239" t="s">
        <v>687</v>
      </c>
      <c r="B210" s="239" t="s">
        <v>688</v>
      </c>
      <c r="C210" s="240">
        <f t="shared" si="3"/>
        <v>2165</v>
      </c>
      <c r="D210" s="240">
        <v>1410</v>
      </c>
      <c r="E210" s="240"/>
      <c r="F210" s="240"/>
      <c r="G210" s="240">
        <v>507</v>
      </c>
      <c r="H210" s="240"/>
      <c r="I210" s="240"/>
      <c r="J210" s="240"/>
      <c r="K210" s="240">
        <v>3</v>
      </c>
      <c r="L210" s="240">
        <v>172</v>
      </c>
      <c r="M210" s="240">
        <v>73</v>
      </c>
      <c r="N210" s="240"/>
      <c r="O210" s="240"/>
      <c r="P210" s="240"/>
      <c r="Q210" s="240"/>
      <c r="R210" s="240"/>
      <c r="S210" s="240"/>
    </row>
    <row r="211" spans="1:19" s="243" customFormat="1" ht="15">
      <c r="A211" s="241" t="s">
        <v>689</v>
      </c>
      <c r="B211" s="241" t="s">
        <v>690</v>
      </c>
      <c r="C211" s="242">
        <f t="shared" si="3"/>
        <v>10731</v>
      </c>
      <c r="D211" s="242">
        <v>7181</v>
      </c>
      <c r="E211" s="242"/>
      <c r="F211" s="242"/>
      <c r="G211" s="242">
        <v>2384</v>
      </c>
      <c r="H211" s="242"/>
      <c r="I211" s="242"/>
      <c r="J211" s="242"/>
      <c r="K211" s="242">
        <v>15</v>
      </c>
      <c r="L211" s="242">
        <v>807</v>
      </c>
      <c r="M211" s="242">
        <v>344</v>
      </c>
      <c r="N211" s="242"/>
      <c r="O211" s="242"/>
      <c r="P211" s="242"/>
      <c r="Q211" s="242"/>
      <c r="R211" s="242"/>
      <c r="S211" s="242"/>
    </row>
    <row r="212" spans="1:19" ht="15">
      <c r="A212" s="239" t="s">
        <v>691</v>
      </c>
      <c r="B212" s="239" t="s">
        <v>692</v>
      </c>
      <c r="C212" s="240">
        <f t="shared" si="3"/>
        <v>14933</v>
      </c>
      <c r="D212" s="240">
        <v>14933</v>
      </c>
      <c r="E212" s="240"/>
      <c r="F212" s="240"/>
      <c r="G212" s="240"/>
      <c r="H212" s="240"/>
      <c r="I212" s="240"/>
      <c r="J212" s="240"/>
      <c r="K212" s="240"/>
      <c r="L212" s="240"/>
      <c r="M212" s="240"/>
      <c r="N212" s="240"/>
      <c r="O212" s="240"/>
      <c r="P212" s="240"/>
      <c r="Q212" s="240"/>
      <c r="R212" s="240"/>
      <c r="S212" s="240"/>
    </row>
    <row r="213" spans="1:19" ht="15" hidden="1">
      <c r="A213" s="239" t="s">
        <v>693</v>
      </c>
      <c r="B213" s="239" t="s">
        <v>694</v>
      </c>
      <c r="C213" s="240">
        <f t="shared" si="3"/>
        <v>0</v>
      </c>
      <c r="D213" s="240"/>
      <c r="E213" s="240"/>
      <c r="F213" s="240"/>
      <c r="G213" s="240"/>
      <c r="H213" s="240"/>
      <c r="I213" s="240"/>
      <c r="J213" s="240"/>
      <c r="K213" s="240"/>
      <c r="L213" s="240"/>
      <c r="M213" s="240"/>
      <c r="N213" s="240"/>
      <c r="O213" s="240"/>
      <c r="P213" s="240"/>
      <c r="Q213" s="240"/>
      <c r="R213" s="240"/>
      <c r="S213" s="240"/>
    </row>
    <row r="214" spans="1:19" ht="15" hidden="1">
      <c r="A214" s="239" t="s">
        <v>695</v>
      </c>
      <c r="B214" s="239" t="s">
        <v>696</v>
      </c>
      <c r="C214" s="240">
        <f t="shared" si="3"/>
        <v>0</v>
      </c>
      <c r="D214" s="240"/>
      <c r="E214" s="240"/>
      <c r="F214" s="240"/>
      <c r="G214" s="240"/>
      <c r="H214" s="240"/>
      <c r="I214" s="240"/>
      <c r="J214" s="240"/>
      <c r="K214" s="240"/>
      <c r="L214" s="240"/>
      <c r="M214" s="240"/>
      <c r="N214" s="240"/>
      <c r="O214" s="240"/>
      <c r="P214" s="240"/>
      <c r="Q214" s="240"/>
      <c r="R214" s="240"/>
      <c r="S214" s="240"/>
    </row>
    <row r="215" spans="1:19" ht="15">
      <c r="A215" s="239" t="s">
        <v>697</v>
      </c>
      <c r="B215" s="239" t="s">
        <v>698</v>
      </c>
      <c r="C215" s="240">
        <f t="shared" si="3"/>
        <v>4032</v>
      </c>
      <c r="D215" s="240">
        <v>4032</v>
      </c>
      <c r="E215" s="240"/>
      <c r="F215" s="240"/>
      <c r="G215" s="240"/>
      <c r="H215" s="240"/>
      <c r="I215" s="240"/>
      <c r="J215" s="240"/>
      <c r="K215" s="240"/>
      <c r="L215" s="240"/>
      <c r="M215" s="240"/>
      <c r="N215" s="240"/>
      <c r="O215" s="240"/>
      <c r="P215" s="240"/>
      <c r="Q215" s="240"/>
      <c r="R215" s="240"/>
      <c r="S215" s="240"/>
    </row>
    <row r="216" spans="1:19" s="243" customFormat="1" ht="15">
      <c r="A216" s="241" t="s">
        <v>699</v>
      </c>
      <c r="B216" s="241" t="s">
        <v>700</v>
      </c>
      <c r="C216" s="242">
        <f t="shared" si="3"/>
        <v>18965</v>
      </c>
      <c r="D216" s="242">
        <v>18965</v>
      </c>
      <c r="E216" s="242"/>
      <c r="F216" s="242"/>
      <c r="G216" s="242"/>
      <c r="H216" s="242"/>
      <c r="I216" s="242"/>
      <c r="J216" s="242"/>
      <c r="K216" s="242"/>
      <c r="L216" s="242"/>
      <c r="M216" s="242"/>
      <c r="N216" s="242"/>
      <c r="O216" s="242"/>
      <c r="P216" s="242"/>
      <c r="Q216" s="242"/>
      <c r="R216" s="242"/>
      <c r="S216" s="242"/>
    </row>
    <row r="217" spans="1:19" ht="15" hidden="1">
      <c r="A217" s="239" t="s">
        <v>701</v>
      </c>
      <c r="B217" s="239" t="s">
        <v>702</v>
      </c>
      <c r="C217" s="240">
        <f t="shared" si="3"/>
        <v>0</v>
      </c>
      <c r="D217" s="240"/>
      <c r="E217" s="240"/>
      <c r="F217" s="240"/>
      <c r="G217" s="240"/>
      <c r="H217" s="240"/>
      <c r="I217" s="240"/>
      <c r="J217" s="240"/>
      <c r="K217" s="240"/>
      <c r="L217" s="240"/>
      <c r="M217" s="240"/>
      <c r="N217" s="240"/>
      <c r="O217" s="240"/>
      <c r="P217" s="240"/>
      <c r="Q217" s="240"/>
      <c r="R217" s="240"/>
      <c r="S217" s="240"/>
    </row>
    <row r="218" spans="1:19" ht="15" hidden="1">
      <c r="A218" s="239" t="s">
        <v>703</v>
      </c>
      <c r="B218" s="239" t="s">
        <v>704</v>
      </c>
      <c r="C218" s="240">
        <f t="shared" si="3"/>
        <v>0</v>
      </c>
      <c r="D218" s="240"/>
      <c r="E218" s="240"/>
      <c r="F218" s="240"/>
      <c r="G218" s="240"/>
      <c r="H218" s="240"/>
      <c r="I218" s="240"/>
      <c r="J218" s="240"/>
      <c r="K218" s="240"/>
      <c r="L218" s="240"/>
      <c r="M218" s="240"/>
      <c r="N218" s="240"/>
      <c r="O218" s="240"/>
      <c r="P218" s="240"/>
      <c r="Q218" s="240"/>
      <c r="R218" s="240"/>
      <c r="S218" s="240"/>
    </row>
    <row r="219" spans="1:19" ht="15" hidden="1">
      <c r="A219" s="239" t="s">
        <v>705</v>
      </c>
      <c r="B219" s="239" t="s">
        <v>580</v>
      </c>
      <c r="C219" s="240">
        <f t="shared" si="3"/>
        <v>0</v>
      </c>
      <c r="D219" s="240"/>
      <c r="E219" s="240"/>
      <c r="F219" s="240"/>
      <c r="G219" s="240"/>
      <c r="H219" s="240"/>
      <c r="I219" s="240"/>
      <c r="J219" s="240"/>
      <c r="K219" s="240"/>
      <c r="L219" s="240"/>
      <c r="M219" s="240"/>
      <c r="N219" s="240"/>
      <c r="O219" s="240"/>
      <c r="P219" s="240"/>
      <c r="Q219" s="240"/>
      <c r="R219" s="240"/>
      <c r="S219" s="240"/>
    </row>
    <row r="220" spans="1:19" ht="15" hidden="1">
      <c r="A220" s="239" t="s">
        <v>706</v>
      </c>
      <c r="B220" s="239" t="s">
        <v>582</v>
      </c>
      <c r="C220" s="240">
        <f t="shared" si="3"/>
        <v>0</v>
      </c>
      <c r="D220" s="240"/>
      <c r="E220" s="240"/>
      <c r="F220" s="240"/>
      <c r="G220" s="240"/>
      <c r="H220" s="240"/>
      <c r="I220" s="240"/>
      <c r="J220" s="240"/>
      <c r="K220" s="240"/>
      <c r="L220" s="240"/>
      <c r="M220" s="240"/>
      <c r="N220" s="240"/>
      <c r="O220" s="240"/>
      <c r="P220" s="240"/>
      <c r="Q220" s="240"/>
      <c r="R220" s="240"/>
      <c r="S220" s="240"/>
    </row>
    <row r="221" spans="1:19" ht="15" hidden="1">
      <c r="A221" s="239" t="s">
        <v>707</v>
      </c>
      <c r="B221" s="239" t="s">
        <v>584</v>
      </c>
      <c r="C221" s="240">
        <f t="shared" si="3"/>
        <v>0</v>
      </c>
      <c r="D221" s="240"/>
      <c r="E221" s="240"/>
      <c r="F221" s="240"/>
      <c r="G221" s="240"/>
      <c r="H221" s="240"/>
      <c r="I221" s="240"/>
      <c r="J221" s="240"/>
      <c r="K221" s="240"/>
      <c r="L221" s="240"/>
      <c r="M221" s="240"/>
      <c r="N221" s="240"/>
      <c r="O221" s="240"/>
      <c r="P221" s="240"/>
      <c r="Q221" s="240"/>
      <c r="R221" s="240"/>
      <c r="S221" s="240"/>
    </row>
    <row r="222" spans="1:19" ht="15" hidden="1">
      <c r="A222" s="239" t="s">
        <v>708</v>
      </c>
      <c r="B222" s="239" t="s">
        <v>586</v>
      </c>
      <c r="C222" s="240">
        <f t="shared" si="3"/>
        <v>0</v>
      </c>
      <c r="D222" s="240"/>
      <c r="E222" s="240"/>
      <c r="F222" s="240"/>
      <c r="G222" s="240"/>
      <c r="H222" s="240"/>
      <c r="I222" s="240"/>
      <c r="J222" s="240"/>
      <c r="K222" s="240"/>
      <c r="L222" s="240"/>
      <c r="M222" s="240"/>
      <c r="N222" s="240"/>
      <c r="O222" s="240"/>
      <c r="P222" s="240"/>
      <c r="Q222" s="240"/>
      <c r="R222" s="240"/>
      <c r="S222" s="240"/>
    </row>
    <row r="223" spans="1:19" ht="15" hidden="1">
      <c r="A223" s="239" t="s">
        <v>709</v>
      </c>
      <c r="B223" s="239" t="s">
        <v>588</v>
      </c>
      <c r="C223" s="240">
        <f t="shared" si="3"/>
        <v>0</v>
      </c>
      <c r="D223" s="240"/>
      <c r="E223" s="240"/>
      <c r="F223" s="240"/>
      <c r="G223" s="240"/>
      <c r="H223" s="240"/>
      <c r="I223" s="240"/>
      <c r="J223" s="240"/>
      <c r="K223" s="240"/>
      <c r="L223" s="240"/>
      <c r="M223" s="240"/>
      <c r="N223" s="240"/>
      <c r="O223" s="240"/>
      <c r="P223" s="240"/>
      <c r="Q223" s="240"/>
      <c r="R223" s="240"/>
      <c r="S223" s="240"/>
    </row>
    <row r="224" spans="1:19" ht="15" hidden="1">
      <c r="A224" s="239" t="s">
        <v>710</v>
      </c>
      <c r="B224" s="239" t="s">
        <v>590</v>
      </c>
      <c r="C224" s="240">
        <f t="shared" si="3"/>
        <v>0</v>
      </c>
      <c r="D224" s="240"/>
      <c r="E224" s="240"/>
      <c r="F224" s="240"/>
      <c r="G224" s="240"/>
      <c r="H224" s="240"/>
      <c r="I224" s="240"/>
      <c r="J224" s="240"/>
      <c r="K224" s="240"/>
      <c r="L224" s="240"/>
      <c r="M224" s="240"/>
      <c r="N224" s="240"/>
      <c r="O224" s="240"/>
      <c r="P224" s="240"/>
      <c r="Q224" s="240"/>
      <c r="R224" s="240"/>
      <c r="S224" s="240"/>
    </row>
    <row r="225" spans="1:19" ht="15" hidden="1">
      <c r="A225" s="239" t="s">
        <v>711</v>
      </c>
      <c r="B225" s="239" t="s">
        <v>592</v>
      </c>
      <c r="C225" s="240">
        <f t="shared" si="3"/>
        <v>0</v>
      </c>
      <c r="D225" s="240"/>
      <c r="E225" s="240"/>
      <c r="F225" s="240"/>
      <c r="G225" s="240"/>
      <c r="H225" s="240"/>
      <c r="I225" s="240"/>
      <c r="J225" s="240"/>
      <c r="K225" s="240"/>
      <c r="L225" s="240"/>
      <c r="M225" s="240"/>
      <c r="N225" s="240"/>
      <c r="O225" s="240"/>
      <c r="P225" s="240"/>
      <c r="Q225" s="240"/>
      <c r="R225" s="240"/>
      <c r="S225" s="240"/>
    </row>
    <row r="226" spans="1:19" ht="15" hidden="1">
      <c r="A226" s="239" t="s">
        <v>712</v>
      </c>
      <c r="B226" s="239" t="s">
        <v>594</v>
      </c>
      <c r="C226" s="240">
        <f t="shared" si="3"/>
        <v>0</v>
      </c>
      <c r="D226" s="240"/>
      <c r="E226" s="240"/>
      <c r="F226" s="240"/>
      <c r="G226" s="240"/>
      <c r="H226" s="240"/>
      <c r="I226" s="240"/>
      <c r="J226" s="240"/>
      <c r="K226" s="240"/>
      <c r="L226" s="240"/>
      <c r="M226" s="240"/>
      <c r="N226" s="240"/>
      <c r="O226" s="240"/>
      <c r="P226" s="240"/>
      <c r="Q226" s="240"/>
      <c r="R226" s="240"/>
      <c r="S226" s="240"/>
    </row>
    <row r="227" spans="1:19" ht="15" hidden="1">
      <c r="A227" s="239" t="s">
        <v>713</v>
      </c>
      <c r="B227" s="239" t="s">
        <v>596</v>
      </c>
      <c r="C227" s="240">
        <f t="shared" si="3"/>
        <v>0</v>
      </c>
      <c r="D227" s="240"/>
      <c r="E227" s="240"/>
      <c r="F227" s="240"/>
      <c r="G227" s="240"/>
      <c r="H227" s="240"/>
      <c r="I227" s="240"/>
      <c r="J227" s="240"/>
      <c r="K227" s="240"/>
      <c r="L227" s="240"/>
      <c r="M227" s="240"/>
      <c r="N227" s="240"/>
      <c r="O227" s="240"/>
      <c r="P227" s="240"/>
      <c r="Q227" s="240"/>
      <c r="R227" s="240"/>
      <c r="S227" s="240"/>
    </row>
    <row r="228" spans="1:19" ht="15" hidden="1">
      <c r="A228" s="239" t="s">
        <v>714</v>
      </c>
      <c r="B228" s="239" t="s">
        <v>598</v>
      </c>
      <c r="C228" s="240">
        <f t="shared" si="3"/>
        <v>0</v>
      </c>
      <c r="D228" s="240"/>
      <c r="E228" s="240"/>
      <c r="F228" s="240"/>
      <c r="G228" s="240"/>
      <c r="H228" s="240"/>
      <c r="I228" s="240"/>
      <c r="J228" s="240"/>
      <c r="K228" s="240"/>
      <c r="L228" s="240"/>
      <c r="M228" s="240"/>
      <c r="N228" s="240"/>
      <c r="O228" s="240"/>
      <c r="P228" s="240"/>
      <c r="Q228" s="240"/>
      <c r="R228" s="240"/>
      <c r="S228" s="240"/>
    </row>
    <row r="229" spans="1:19" ht="15" hidden="1">
      <c r="A229" s="239" t="s">
        <v>715</v>
      </c>
      <c r="B229" s="239" t="s">
        <v>716</v>
      </c>
      <c r="C229" s="240">
        <f t="shared" si="3"/>
        <v>0</v>
      </c>
      <c r="D229" s="240"/>
      <c r="E229" s="240"/>
      <c r="F229" s="240"/>
      <c r="G229" s="240"/>
      <c r="H229" s="240"/>
      <c r="I229" s="240"/>
      <c r="J229" s="240"/>
      <c r="K229" s="240"/>
      <c r="L229" s="240"/>
      <c r="M229" s="240"/>
      <c r="N229" s="240"/>
      <c r="O229" s="240"/>
      <c r="P229" s="240"/>
      <c r="Q229" s="240"/>
      <c r="R229" s="240"/>
      <c r="S229" s="240"/>
    </row>
    <row r="230" spans="1:19" ht="15" hidden="1">
      <c r="A230" s="239" t="s">
        <v>717</v>
      </c>
      <c r="B230" s="239" t="s">
        <v>580</v>
      </c>
      <c r="C230" s="240">
        <f t="shared" si="3"/>
        <v>0</v>
      </c>
      <c r="D230" s="240"/>
      <c r="E230" s="240"/>
      <c r="F230" s="240"/>
      <c r="G230" s="240"/>
      <c r="H230" s="240"/>
      <c r="I230" s="240"/>
      <c r="J230" s="240"/>
      <c r="K230" s="240"/>
      <c r="L230" s="240"/>
      <c r="M230" s="240"/>
      <c r="N230" s="240"/>
      <c r="O230" s="240"/>
      <c r="P230" s="240"/>
      <c r="Q230" s="240"/>
      <c r="R230" s="240"/>
      <c r="S230" s="240"/>
    </row>
    <row r="231" spans="1:19" ht="15" hidden="1">
      <c r="A231" s="239" t="s">
        <v>718</v>
      </c>
      <c r="B231" s="239" t="s">
        <v>582</v>
      </c>
      <c r="C231" s="240">
        <f t="shared" si="3"/>
        <v>0</v>
      </c>
      <c r="D231" s="240"/>
      <c r="E231" s="240"/>
      <c r="F231" s="240"/>
      <c r="G231" s="240"/>
      <c r="H231" s="240"/>
      <c r="I231" s="240"/>
      <c r="J231" s="240"/>
      <c r="K231" s="240"/>
      <c r="L231" s="240"/>
      <c r="M231" s="240"/>
      <c r="N231" s="240"/>
      <c r="O231" s="240"/>
      <c r="P231" s="240"/>
      <c r="Q231" s="240"/>
      <c r="R231" s="240"/>
      <c r="S231" s="240"/>
    </row>
    <row r="232" spans="1:19" ht="15" hidden="1">
      <c r="A232" s="239" t="s">
        <v>719</v>
      </c>
      <c r="B232" s="239" t="s">
        <v>584</v>
      </c>
      <c r="C232" s="240">
        <f t="shared" si="3"/>
        <v>0</v>
      </c>
      <c r="D232" s="240"/>
      <c r="E232" s="240"/>
      <c r="F232" s="240"/>
      <c r="G232" s="240"/>
      <c r="H232" s="240"/>
      <c r="I232" s="240"/>
      <c r="J232" s="240"/>
      <c r="K232" s="240"/>
      <c r="L232" s="240"/>
      <c r="M232" s="240"/>
      <c r="N232" s="240"/>
      <c r="O232" s="240"/>
      <c r="P232" s="240"/>
      <c r="Q232" s="240"/>
      <c r="R232" s="240"/>
      <c r="S232" s="240"/>
    </row>
    <row r="233" spans="1:19" ht="15" hidden="1">
      <c r="A233" s="239" t="s">
        <v>720</v>
      </c>
      <c r="B233" s="239" t="s">
        <v>586</v>
      </c>
      <c r="C233" s="240">
        <f t="shared" si="3"/>
        <v>0</v>
      </c>
      <c r="D233" s="240"/>
      <c r="E233" s="240"/>
      <c r="F233" s="240"/>
      <c r="G233" s="240"/>
      <c r="H233" s="240"/>
      <c r="I233" s="240"/>
      <c r="J233" s="240"/>
      <c r="K233" s="240"/>
      <c r="L233" s="240"/>
      <c r="M233" s="240"/>
      <c r="N233" s="240"/>
      <c r="O233" s="240"/>
      <c r="P233" s="240"/>
      <c r="Q233" s="240"/>
      <c r="R233" s="240"/>
      <c r="S233" s="240"/>
    </row>
    <row r="234" spans="1:19" ht="15" hidden="1">
      <c r="A234" s="239" t="s">
        <v>721</v>
      </c>
      <c r="B234" s="239" t="s">
        <v>588</v>
      </c>
      <c r="C234" s="240">
        <f t="shared" si="3"/>
        <v>0</v>
      </c>
      <c r="D234" s="240"/>
      <c r="E234" s="240"/>
      <c r="F234" s="240"/>
      <c r="G234" s="240"/>
      <c r="H234" s="240"/>
      <c r="I234" s="240"/>
      <c r="J234" s="240"/>
      <c r="K234" s="240"/>
      <c r="L234" s="240"/>
      <c r="M234" s="240"/>
      <c r="N234" s="240"/>
      <c r="O234" s="240"/>
      <c r="P234" s="240"/>
      <c r="Q234" s="240"/>
      <c r="R234" s="240"/>
      <c r="S234" s="240"/>
    </row>
    <row r="235" spans="1:19" ht="15" hidden="1">
      <c r="A235" s="239" t="s">
        <v>722</v>
      </c>
      <c r="B235" s="239" t="s">
        <v>590</v>
      </c>
      <c r="C235" s="240">
        <f t="shared" si="3"/>
        <v>0</v>
      </c>
      <c r="D235" s="240"/>
      <c r="E235" s="240"/>
      <c r="F235" s="240"/>
      <c r="G235" s="240"/>
      <c r="H235" s="240"/>
      <c r="I235" s="240"/>
      <c r="J235" s="240"/>
      <c r="K235" s="240"/>
      <c r="L235" s="240"/>
      <c r="M235" s="240"/>
      <c r="N235" s="240"/>
      <c r="O235" s="240"/>
      <c r="P235" s="240"/>
      <c r="Q235" s="240"/>
      <c r="R235" s="240"/>
      <c r="S235" s="240"/>
    </row>
    <row r="236" spans="1:19" ht="15" hidden="1">
      <c r="A236" s="239" t="s">
        <v>723</v>
      </c>
      <c r="B236" s="239" t="s">
        <v>592</v>
      </c>
      <c r="C236" s="240">
        <f t="shared" si="3"/>
        <v>0</v>
      </c>
      <c r="D236" s="240"/>
      <c r="E236" s="240"/>
      <c r="F236" s="240"/>
      <c r="G236" s="240"/>
      <c r="H236" s="240"/>
      <c r="I236" s="240"/>
      <c r="J236" s="240"/>
      <c r="K236" s="240"/>
      <c r="L236" s="240"/>
      <c r="M236" s="240"/>
      <c r="N236" s="240"/>
      <c r="O236" s="240"/>
      <c r="P236" s="240"/>
      <c r="Q236" s="240"/>
      <c r="R236" s="240"/>
      <c r="S236" s="240"/>
    </row>
    <row r="237" spans="1:19" ht="15" hidden="1">
      <c r="A237" s="239" t="s">
        <v>724</v>
      </c>
      <c r="B237" s="239" t="s">
        <v>594</v>
      </c>
      <c r="C237" s="240">
        <f t="shared" si="3"/>
        <v>0</v>
      </c>
      <c r="D237" s="240"/>
      <c r="E237" s="240"/>
      <c r="F237" s="240"/>
      <c r="G237" s="240"/>
      <c r="H237" s="240"/>
      <c r="I237" s="240"/>
      <c r="J237" s="240"/>
      <c r="K237" s="240"/>
      <c r="L237" s="240"/>
      <c r="M237" s="240"/>
      <c r="N237" s="240"/>
      <c r="O237" s="240"/>
      <c r="P237" s="240"/>
      <c r="Q237" s="240"/>
      <c r="R237" s="240"/>
      <c r="S237" s="240"/>
    </row>
    <row r="238" spans="1:19" ht="15" hidden="1">
      <c r="A238" s="239" t="s">
        <v>725</v>
      </c>
      <c r="B238" s="239" t="s">
        <v>596</v>
      </c>
      <c r="C238" s="240">
        <f t="shared" si="3"/>
        <v>0</v>
      </c>
      <c r="D238" s="240"/>
      <c r="E238" s="240"/>
      <c r="F238" s="240"/>
      <c r="G238" s="240"/>
      <c r="H238" s="240"/>
      <c r="I238" s="240"/>
      <c r="J238" s="240"/>
      <c r="K238" s="240"/>
      <c r="L238" s="240"/>
      <c r="M238" s="240"/>
      <c r="N238" s="240"/>
      <c r="O238" s="240"/>
      <c r="P238" s="240"/>
      <c r="Q238" s="240"/>
      <c r="R238" s="240"/>
      <c r="S238" s="240"/>
    </row>
    <row r="239" spans="1:19" ht="15" hidden="1">
      <c r="A239" s="239" t="s">
        <v>726</v>
      </c>
      <c r="B239" s="239" t="s">
        <v>598</v>
      </c>
      <c r="C239" s="240">
        <f t="shared" si="3"/>
        <v>0</v>
      </c>
      <c r="D239" s="240"/>
      <c r="E239" s="240"/>
      <c r="F239" s="240"/>
      <c r="G239" s="240"/>
      <c r="H239" s="240"/>
      <c r="I239" s="240"/>
      <c r="J239" s="240"/>
      <c r="K239" s="240"/>
      <c r="L239" s="240"/>
      <c r="M239" s="240"/>
      <c r="N239" s="240"/>
      <c r="O239" s="240"/>
      <c r="P239" s="240"/>
      <c r="Q239" s="240"/>
      <c r="R239" s="240"/>
      <c r="S239" s="240"/>
    </row>
    <row r="240" spans="1:19" ht="15" hidden="1">
      <c r="A240" s="239" t="s">
        <v>727</v>
      </c>
      <c r="B240" s="239" t="s">
        <v>728</v>
      </c>
      <c r="C240" s="240">
        <f t="shared" si="3"/>
        <v>0</v>
      </c>
      <c r="D240" s="240"/>
      <c r="E240" s="240"/>
      <c r="F240" s="240"/>
      <c r="G240" s="240"/>
      <c r="H240" s="240"/>
      <c r="I240" s="240"/>
      <c r="J240" s="240"/>
      <c r="K240" s="240"/>
      <c r="L240" s="240"/>
      <c r="M240" s="240"/>
      <c r="N240" s="240"/>
      <c r="O240" s="240"/>
      <c r="P240" s="240"/>
      <c r="Q240" s="240"/>
      <c r="R240" s="240"/>
      <c r="S240" s="240"/>
    </row>
    <row r="241" spans="1:19" ht="15" hidden="1">
      <c r="A241" s="239" t="s">
        <v>729</v>
      </c>
      <c r="B241" s="239" t="s">
        <v>580</v>
      </c>
      <c r="C241" s="240">
        <f t="shared" si="3"/>
        <v>0</v>
      </c>
      <c r="D241" s="240"/>
      <c r="E241" s="240"/>
      <c r="F241" s="240"/>
      <c r="G241" s="240"/>
      <c r="H241" s="240"/>
      <c r="I241" s="240"/>
      <c r="J241" s="240"/>
      <c r="K241" s="240"/>
      <c r="L241" s="240"/>
      <c r="M241" s="240"/>
      <c r="N241" s="240"/>
      <c r="O241" s="240"/>
      <c r="P241" s="240"/>
      <c r="Q241" s="240"/>
      <c r="R241" s="240"/>
      <c r="S241" s="240"/>
    </row>
    <row r="242" spans="1:19" ht="15" hidden="1">
      <c r="A242" s="239" t="s">
        <v>730</v>
      </c>
      <c r="B242" s="239" t="s">
        <v>582</v>
      </c>
      <c r="C242" s="240">
        <f t="shared" si="3"/>
        <v>0</v>
      </c>
      <c r="D242" s="240"/>
      <c r="E242" s="240"/>
      <c r="F242" s="240"/>
      <c r="G242" s="240"/>
      <c r="H242" s="240"/>
      <c r="I242" s="240"/>
      <c r="J242" s="240"/>
      <c r="K242" s="240"/>
      <c r="L242" s="240"/>
      <c r="M242" s="240"/>
      <c r="N242" s="240"/>
      <c r="O242" s="240"/>
      <c r="P242" s="240"/>
      <c r="Q242" s="240"/>
      <c r="R242" s="240"/>
      <c r="S242" s="240"/>
    </row>
    <row r="243" spans="1:19" ht="15" hidden="1">
      <c r="A243" s="239" t="s">
        <v>731</v>
      </c>
      <c r="B243" s="239" t="s">
        <v>584</v>
      </c>
      <c r="C243" s="240">
        <f t="shared" si="3"/>
        <v>0</v>
      </c>
      <c r="D243" s="240"/>
      <c r="E243" s="240"/>
      <c r="F243" s="240"/>
      <c r="G243" s="240"/>
      <c r="H243" s="240"/>
      <c r="I243" s="240"/>
      <c r="J243" s="240"/>
      <c r="K243" s="240"/>
      <c r="L243" s="240"/>
      <c r="M243" s="240"/>
      <c r="N243" s="240"/>
      <c r="O243" s="240"/>
      <c r="P243" s="240"/>
      <c r="Q243" s="240"/>
      <c r="R243" s="240"/>
      <c r="S243" s="240"/>
    </row>
    <row r="244" spans="1:19" ht="15" hidden="1">
      <c r="A244" s="239" t="s">
        <v>732</v>
      </c>
      <c r="B244" s="239" t="s">
        <v>586</v>
      </c>
      <c r="C244" s="240">
        <f t="shared" si="3"/>
        <v>0</v>
      </c>
      <c r="D244" s="240"/>
      <c r="E244" s="240"/>
      <c r="F244" s="240"/>
      <c r="G244" s="240"/>
      <c r="H244" s="240"/>
      <c r="I244" s="240"/>
      <c r="J244" s="240"/>
      <c r="K244" s="240"/>
      <c r="L244" s="240"/>
      <c r="M244" s="240"/>
      <c r="N244" s="240"/>
      <c r="O244" s="240"/>
      <c r="P244" s="240"/>
      <c r="Q244" s="240"/>
      <c r="R244" s="240"/>
      <c r="S244" s="240"/>
    </row>
    <row r="245" spans="1:19" ht="15" hidden="1">
      <c r="A245" s="239" t="s">
        <v>733</v>
      </c>
      <c r="B245" s="239" t="s">
        <v>588</v>
      </c>
      <c r="C245" s="240">
        <f t="shared" si="3"/>
        <v>0</v>
      </c>
      <c r="D245" s="240"/>
      <c r="E245" s="240"/>
      <c r="F245" s="240"/>
      <c r="G245" s="240"/>
      <c r="H245" s="240"/>
      <c r="I245" s="240"/>
      <c r="J245" s="240"/>
      <c r="K245" s="240"/>
      <c r="L245" s="240"/>
      <c r="M245" s="240"/>
      <c r="N245" s="240"/>
      <c r="O245" s="240"/>
      <c r="P245" s="240"/>
      <c r="Q245" s="240"/>
      <c r="R245" s="240"/>
      <c r="S245" s="240"/>
    </row>
    <row r="246" spans="1:19" ht="15" hidden="1">
      <c r="A246" s="239" t="s">
        <v>734</v>
      </c>
      <c r="B246" s="239" t="s">
        <v>590</v>
      </c>
      <c r="C246" s="240">
        <f t="shared" si="3"/>
        <v>0</v>
      </c>
      <c r="D246" s="240"/>
      <c r="E246" s="240"/>
      <c r="F246" s="240"/>
      <c r="G246" s="240"/>
      <c r="H246" s="240"/>
      <c r="I246" s="240"/>
      <c r="J246" s="240"/>
      <c r="K246" s="240"/>
      <c r="L246" s="240"/>
      <c r="M246" s="240"/>
      <c r="N246" s="240"/>
      <c r="O246" s="240"/>
      <c r="P246" s="240"/>
      <c r="Q246" s="240"/>
      <c r="R246" s="240"/>
      <c r="S246" s="240"/>
    </row>
    <row r="247" spans="1:19" ht="15" hidden="1">
      <c r="A247" s="239" t="s">
        <v>735</v>
      </c>
      <c r="B247" s="239" t="s">
        <v>592</v>
      </c>
      <c r="C247" s="240">
        <f t="shared" si="3"/>
        <v>0</v>
      </c>
      <c r="D247" s="240"/>
      <c r="E247" s="240"/>
      <c r="F247" s="240"/>
      <c r="G247" s="240"/>
      <c r="H247" s="240"/>
      <c r="I247" s="240"/>
      <c r="J247" s="240"/>
      <c r="K247" s="240"/>
      <c r="L247" s="240"/>
      <c r="M247" s="240"/>
      <c r="N247" s="240"/>
      <c r="O247" s="240"/>
      <c r="P247" s="240"/>
      <c r="Q247" s="240"/>
      <c r="R247" s="240"/>
      <c r="S247" s="240"/>
    </row>
    <row r="248" spans="1:19" ht="15" hidden="1">
      <c r="A248" s="239" t="s">
        <v>736</v>
      </c>
      <c r="B248" s="239" t="s">
        <v>594</v>
      </c>
      <c r="C248" s="240">
        <f t="shared" si="3"/>
        <v>0</v>
      </c>
      <c r="D248" s="240"/>
      <c r="E248" s="240"/>
      <c r="F248" s="240"/>
      <c r="G248" s="240"/>
      <c r="H248" s="240"/>
      <c r="I248" s="240"/>
      <c r="J248" s="240"/>
      <c r="K248" s="240"/>
      <c r="L248" s="240"/>
      <c r="M248" s="240"/>
      <c r="N248" s="240"/>
      <c r="O248" s="240"/>
      <c r="P248" s="240"/>
      <c r="Q248" s="240"/>
      <c r="R248" s="240"/>
      <c r="S248" s="240"/>
    </row>
    <row r="249" spans="1:19" ht="15" hidden="1">
      <c r="A249" s="239" t="s">
        <v>737</v>
      </c>
      <c r="B249" s="239" t="s">
        <v>596</v>
      </c>
      <c r="C249" s="240">
        <f t="shared" si="3"/>
        <v>0</v>
      </c>
      <c r="D249" s="240"/>
      <c r="E249" s="240"/>
      <c r="F249" s="240"/>
      <c r="G249" s="240"/>
      <c r="H249" s="240"/>
      <c r="I249" s="240"/>
      <c r="J249" s="240"/>
      <c r="K249" s="240"/>
      <c r="L249" s="240"/>
      <c r="M249" s="240"/>
      <c r="N249" s="240"/>
      <c r="O249" s="240"/>
      <c r="P249" s="240"/>
      <c r="Q249" s="240"/>
      <c r="R249" s="240"/>
      <c r="S249" s="240"/>
    </row>
    <row r="250" spans="1:19" ht="15" hidden="1">
      <c r="A250" s="239" t="s">
        <v>738</v>
      </c>
      <c r="B250" s="239" t="s">
        <v>598</v>
      </c>
      <c r="C250" s="240">
        <f t="shared" si="3"/>
        <v>0</v>
      </c>
      <c r="D250" s="240"/>
      <c r="E250" s="240"/>
      <c r="F250" s="240"/>
      <c r="G250" s="240"/>
      <c r="H250" s="240"/>
      <c r="I250" s="240"/>
      <c r="J250" s="240"/>
      <c r="K250" s="240"/>
      <c r="L250" s="240"/>
      <c r="M250" s="240"/>
      <c r="N250" s="240"/>
      <c r="O250" s="240"/>
      <c r="P250" s="240"/>
      <c r="Q250" s="240"/>
      <c r="R250" s="240"/>
      <c r="S250" s="240"/>
    </row>
    <row r="251" spans="1:19" ht="15" hidden="1">
      <c r="A251" s="239" t="s">
        <v>739</v>
      </c>
      <c r="B251" s="239" t="s">
        <v>740</v>
      </c>
      <c r="C251" s="240">
        <f t="shared" si="3"/>
        <v>0</v>
      </c>
      <c r="D251" s="240"/>
      <c r="E251" s="240"/>
      <c r="F251" s="240"/>
      <c r="G251" s="240"/>
      <c r="H251" s="240"/>
      <c r="I251" s="240"/>
      <c r="J251" s="240"/>
      <c r="K251" s="240"/>
      <c r="L251" s="240"/>
      <c r="M251" s="240"/>
      <c r="N251" s="240"/>
      <c r="O251" s="240"/>
      <c r="P251" s="240"/>
      <c r="Q251" s="240"/>
      <c r="R251" s="240"/>
      <c r="S251" s="240"/>
    </row>
    <row r="252" spans="1:19" ht="15" hidden="1">
      <c r="A252" s="239" t="s">
        <v>741</v>
      </c>
      <c r="B252" s="239" t="s">
        <v>626</v>
      </c>
      <c r="C252" s="240">
        <f t="shared" si="3"/>
        <v>0</v>
      </c>
      <c r="D252" s="240"/>
      <c r="E252" s="240"/>
      <c r="F252" s="240"/>
      <c r="G252" s="240"/>
      <c r="H252" s="240"/>
      <c r="I252" s="240"/>
      <c r="J252" s="240"/>
      <c r="K252" s="240"/>
      <c r="L252" s="240"/>
      <c r="M252" s="240"/>
      <c r="N252" s="240"/>
      <c r="O252" s="240"/>
      <c r="P252" s="240"/>
      <c r="Q252" s="240"/>
      <c r="R252" s="240"/>
      <c r="S252" s="240"/>
    </row>
    <row r="253" spans="1:19" ht="15" hidden="1">
      <c r="A253" s="239" t="s">
        <v>742</v>
      </c>
      <c r="B253" s="239" t="s">
        <v>743</v>
      </c>
      <c r="C253" s="240">
        <f t="shared" si="3"/>
        <v>0</v>
      </c>
      <c r="D253" s="240"/>
      <c r="E253" s="240"/>
      <c r="F253" s="240"/>
      <c r="G253" s="240"/>
      <c r="H253" s="240"/>
      <c r="I253" s="240"/>
      <c r="J253" s="240"/>
      <c r="K253" s="240"/>
      <c r="L253" s="240"/>
      <c r="M253" s="240"/>
      <c r="N253" s="240"/>
      <c r="O253" s="240"/>
      <c r="P253" s="240"/>
      <c r="Q253" s="240"/>
      <c r="R253" s="240"/>
      <c r="S253" s="240"/>
    </row>
    <row r="254" spans="1:19" ht="15" hidden="1">
      <c r="A254" s="239" t="s">
        <v>744</v>
      </c>
      <c r="B254" s="239" t="s">
        <v>630</v>
      </c>
      <c r="C254" s="240">
        <f t="shared" si="3"/>
        <v>0</v>
      </c>
      <c r="D254" s="240"/>
      <c r="E254" s="240"/>
      <c r="F254" s="240"/>
      <c r="G254" s="240"/>
      <c r="H254" s="240"/>
      <c r="I254" s="240"/>
      <c r="J254" s="240"/>
      <c r="K254" s="240"/>
      <c r="L254" s="240"/>
      <c r="M254" s="240"/>
      <c r="N254" s="240"/>
      <c r="O254" s="240"/>
      <c r="P254" s="240"/>
      <c r="Q254" s="240"/>
      <c r="R254" s="240"/>
      <c r="S254" s="240"/>
    </row>
    <row r="255" spans="1:19" ht="15" hidden="1">
      <c r="A255" s="239" t="s">
        <v>745</v>
      </c>
      <c r="B255" s="239" t="s">
        <v>632</v>
      </c>
      <c r="C255" s="240">
        <f t="shared" si="3"/>
        <v>0</v>
      </c>
      <c r="D255" s="240"/>
      <c r="E255" s="240"/>
      <c r="F255" s="240"/>
      <c r="G255" s="240"/>
      <c r="H255" s="240"/>
      <c r="I255" s="240"/>
      <c r="J255" s="240"/>
      <c r="K255" s="240"/>
      <c r="L255" s="240"/>
      <c r="M255" s="240"/>
      <c r="N255" s="240"/>
      <c r="O255" s="240"/>
      <c r="P255" s="240"/>
      <c r="Q255" s="240"/>
      <c r="R255" s="240"/>
      <c r="S255" s="240"/>
    </row>
    <row r="256" spans="1:19" ht="15" hidden="1">
      <c r="A256" s="239" t="s">
        <v>746</v>
      </c>
      <c r="B256" s="239" t="s">
        <v>634</v>
      </c>
      <c r="C256" s="240">
        <f t="shared" si="3"/>
        <v>0</v>
      </c>
      <c r="D256" s="240"/>
      <c r="E256" s="240"/>
      <c r="F256" s="240"/>
      <c r="G256" s="240"/>
      <c r="H256" s="240"/>
      <c r="I256" s="240"/>
      <c r="J256" s="240"/>
      <c r="K256" s="240"/>
      <c r="L256" s="240"/>
      <c r="M256" s="240"/>
      <c r="N256" s="240"/>
      <c r="O256" s="240"/>
      <c r="P256" s="240"/>
      <c r="Q256" s="240"/>
      <c r="R256" s="240"/>
      <c r="S256" s="240"/>
    </row>
    <row r="257" spans="1:19" ht="15" hidden="1">
      <c r="A257" s="239" t="s">
        <v>747</v>
      </c>
      <c r="B257" s="239" t="s">
        <v>636</v>
      </c>
      <c r="C257" s="240">
        <f t="shared" si="3"/>
        <v>0</v>
      </c>
      <c r="D257" s="240"/>
      <c r="E257" s="240"/>
      <c r="F257" s="240"/>
      <c r="G257" s="240"/>
      <c r="H257" s="240"/>
      <c r="I257" s="240"/>
      <c r="J257" s="240"/>
      <c r="K257" s="240"/>
      <c r="L257" s="240"/>
      <c r="M257" s="240"/>
      <c r="N257" s="240"/>
      <c r="O257" s="240"/>
      <c r="P257" s="240"/>
      <c r="Q257" s="240"/>
      <c r="R257" s="240"/>
      <c r="S257" s="240"/>
    </row>
    <row r="258" spans="1:19" ht="15" hidden="1">
      <c r="A258" s="239" t="s">
        <v>748</v>
      </c>
      <c r="B258" s="239" t="s">
        <v>638</v>
      </c>
      <c r="C258" s="240">
        <f>SUM(D258:S258)</f>
        <v>0</v>
      </c>
      <c r="D258" s="240"/>
      <c r="E258" s="240"/>
      <c r="F258" s="240"/>
      <c r="G258" s="240"/>
      <c r="H258" s="240"/>
      <c r="I258" s="240"/>
      <c r="J258" s="240"/>
      <c r="K258" s="240"/>
      <c r="L258" s="240"/>
      <c r="M258" s="240"/>
      <c r="N258" s="240"/>
      <c r="O258" s="240"/>
      <c r="P258" s="240"/>
      <c r="Q258" s="240"/>
      <c r="R258" s="240"/>
      <c r="S258" s="240"/>
    </row>
    <row r="259" spans="1:19" ht="15" hidden="1">
      <c r="A259" s="239" t="s">
        <v>749</v>
      </c>
      <c r="B259" s="239" t="s">
        <v>640</v>
      </c>
      <c r="C259" s="240">
        <f aca="true" t="shared" si="4" ref="C259:C322">SUM(D259:S259)</f>
        <v>0</v>
      </c>
      <c r="D259" s="240"/>
      <c r="E259" s="240"/>
      <c r="F259" s="240"/>
      <c r="G259" s="240"/>
      <c r="H259" s="240"/>
      <c r="I259" s="240"/>
      <c r="J259" s="240"/>
      <c r="K259" s="240"/>
      <c r="L259" s="240"/>
      <c r="M259" s="240"/>
      <c r="N259" s="240"/>
      <c r="O259" s="240"/>
      <c r="P259" s="240"/>
      <c r="Q259" s="240"/>
      <c r="R259" s="240"/>
      <c r="S259" s="240"/>
    </row>
    <row r="260" spans="1:19" ht="15" hidden="1">
      <c r="A260" s="239" t="s">
        <v>750</v>
      </c>
      <c r="B260" s="239" t="s">
        <v>642</v>
      </c>
      <c r="C260" s="240">
        <f t="shared" si="4"/>
        <v>0</v>
      </c>
      <c r="D260" s="240"/>
      <c r="E260" s="240"/>
      <c r="F260" s="240"/>
      <c r="G260" s="240"/>
      <c r="H260" s="240"/>
      <c r="I260" s="240"/>
      <c r="J260" s="240"/>
      <c r="K260" s="240"/>
      <c r="L260" s="240"/>
      <c r="M260" s="240"/>
      <c r="N260" s="240"/>
      <c r="O260" s="240"/>
      <c r="P260" s="240"/>
      <c r="Q260" s="240"/>
      <c r="R260" s="240"/>
      <c r="S260" s="240"/>
    </row>
    <row r="261" spans="1:19" ht="15" hidden="1">
      <c r="A261" s="239" t="s">
        <v>751</v>
      </c>
      <c r="B261" s="239" t="s">
        <v>644</v>
      </c>
      <c r="C261" s="240">
        <f t="shared" si="4"/>
        <v>0</v>
      </c>
      <c r="D261" s="240"/>
      <c r="E261" s="240"/>
      <c r="F261" s="240"/>
      <c r="G261" s="240"/>
      <c r="H261" s="240"/>
      <c r="I261" s="240"/>
      <c r="J261" s="240"/>
      <c r="K261" s="240"/>
      <c r="L261" s="240"/>
      <c r="M261" s="240"/>
      <c r="N261" s="240"/>
      <c r="O261" s="240"/>
      <c r="P261" s="240"/>
      <c r="Q261" s="240"/>
      <c r="R261" s="240"/>
      <c r="S261" s="240"/>
    </row>
    <row r="262" spans="1:19" ht="15" hidden="1">
      <c r="A262" s="239" t="s">
        <v>752</v>
      </c>
      <c r="B262" s="239" t="s">
        <v>646</v>
      </c>
      <c r="C262" s="240">
        <f t="shared" si="4"/>
        <v>0</v>
      </c>
      <c r="D262" s="240"/>
      <c r="E262" s="240"/>
      <c r="F262" s="240"/>
      <c r="G262" s="240"/>
      <c r="H262" s="240"/>
      <c r="I262" s="240"/>
      <c r="J262" s="240"/>
      <c r="K262" s="240"/>
      <c r="L262" s="240"/>
      <c r="M262" s="240"/>
      <c r="N262" s="240"/>
      <c r="O262" s="240"/>
      <c r="P262" s="240"/>
      <c r="Q262" s="240"/>
      <c r="R262" s="240"/>
      <c r="S262" s="240"/>
    </row>
    <row r="263" spans="1:19" ht="15" hidden="1">
      <c r="A263" s="239" t="s">
        <v>753</v>
      </c>
      <c r="B263" s="239" t="s">
        <v>648</v>
      </c>
      <c r="C263" s="240">
        <f t="shared" si="4"/>
        <v>0</v>
      </c>
      <c r="D263" s="240"/>
      <c r="E263" s="240"/>
      <c r="F263" s="240"/>
      <c r="G263" s="240"/>
      <c r="H263" s="240"/>
      <c r="I263" s="240"/>
      <c r="J263" s="240"/>
      <c r="K263" s="240"/>
      <c r="L263" s="240"/>
      <c r="M263" s="240"/>
      <c r="N263" s="240"/>
      <c r="O263" s="240"/>
      <c r="P263" s="240"/>
      <c r="Q263" s="240"/>
      <c r="R263" s="240"/>
      <c r="S263" s="240"/>
    </row>
    <row r="264" spans="1:19" ht="15" hidden="1">
      <c r="A264" s="239" t="s">
        <v>754</v>
      </c>
      <c r="B264" s="239" t="s">
        <v>650</v>
      </c>
      <c r="C264" s="240">
        <f t="shared" si="4"/>
        <v>0</v>
      </c>
      <c r="D264" s="240"/>
      <c r="E264" s="240"/>
      <c r="F264" s="240"/>
      <c r="G264" s="240"/>
      <c r="H264" s="240"/>
      <c r="I264" s="240"/>
      <c r="J264" s="240"/>
      <c r="K264" s="240"/>
      <c r="L264" s="240"/>
      <c r="M264" s="240"/>
      <c r="N264" s="240"/>
      <c r="O264" s="240"/>
      <c r="P264" s="240"/>
      <c r="Q264" s="240"/>
      <c r="R264" s="240"/>
      <c r="S264" s="240"/>
    </row>
    <row r="265" spans="1:19" ht="15" hidden="1">
      <c r="A265" s="239" t="s">
        <v>755</v>
      </c>
      <c r="B265" s="239" t="s">
        <v>756</v>
      </c>
      <c r="C265" s="240">
        <f t="shared" si="4"/>
        <v>0</v>
      </c>
      <c r="D265" s="240"/>
      <c r="E265" s="240"/>
      <c r="F265" s="240"/>
      <c r="G265" s="240"/>
      <c r="H265" s="240"/>
      <c r="I265" s="240"/>
      <c r="J265" s="240"/>
      <c r="K265" s="240"/>
      <c r="L265" s="240"/>
      <c r="M265" s="240"/>
      <c r="N265" s="240"/>
      <c r="O265" s="240"/>
      <c r="P265" s="240"/>
      <c r="Q265" s="240"/>
      <c r="R265" s="240"/>
      <c r="S265" s="240"/>
    </row>
    <row r="266" spans="1:19" ht="15" hidden="1">
      <c r="A266" s="239" t="s">
        <v>757</v>
      </c>
      <c r="B266" s="239" t="s">
        <v>758</v>
      </c>
      <c r="C266" s="240">
        <f t="shared" si="4"/>
        <v>0</v>
      </c>
      <c r="D266" s="240"/>
      <c r="E266" s="240"/>
      <c r="F266" s="240"/>
      <c r="G266" s="240"/>
      <c r="H266" s="240"/>
      <c r="I266" s="240"/>
      <c r="J266" s="240"/>
      <c r="K266" s="240"/>
      <c r="L266" s="240"/>
      <c r="M266" s="240"/>
      <c r="N266" s="240"/>
      <c r="O266" s="240"/>
      <c r="P266" s="240"/>
      <c r="Q266" s="240"/>
      <c r="R266" s="240"/>
      <c r="S266" s="240"/>
    </row>
    <row r="267" spans="1:19" ht="15" hidden="1">
      <c r="A267" s="239" t="s">
        <v>759</v>
      </c>
      <c r="B267" s="239" t="s">
        <v>760</v>
      </c>
      <c r="C267" s="240">
        <f t="shared" si="4"/>
        <v>0</v>
      </c>
      <c r="D267" s="240"/>
      <c r="E267" s="240"/>
      <c r="F267" s="240"/>
      <c r="G267" s="240"/>
      <c r="H267" s="240"/>
      <c r="I267" s="240"/>
      <c r="J267" s="240"/>
      <c r="K267" s="240"/>
      <c r="L267" s="240"/>
      <c r="M267" s="240"/>
      <c r="N267" s="240"/>
      <c r="O267" s="240"/>
      <c r="P267" s="240"/>
      <c r="Q267" s="240"/>
      <c r="R267" s="240"/>
      <c r="S267" s="240"/>
    </row>
    <row r="268" spans="1:19" ht="15" hidden="1">
      <c r="A268" s="239" t="s">
        <v>761</v>
      </c>
      <c r="B268" s="239" t="s">
        <v>630</v>
      </c>
      <c r="C268" s="240">
        <f t="shared" si="4"/>
        <v>0</v>
      </c>
      <c r="D268" s="240"/>
      <c r="E268" s="240"/>
      <c r="F268" s="240"/>
      <c r="G268" s="240"/>
      <c r="H268" s="240"/>
      <c r="I268" s="240"/>
      <c r="J268" s="240"/>
      <c r="K268" s="240"/>
      <c r="L268" s="240"/>
      <c r="M268" s="240"/>
      <c r="N268" s="240"/>
      <c r="O268" s="240"/>
      <c r="P268" s="240"/>
      <c r="Q268" s="240"/>
      <c r="R268" s="240"/>
      <c r="S268" s="240"/>
    </row>
    <row r="269" spans="1:19" ht="15" hidden="1">
      <c r="A269" s="239" t="s">
        <v>762</v>
      </c>
      <c r="B269" s="239" t="s">
        <v>632</v>
      </c>
      <c r="C269" s="240">
        <f t="shared" si="4"/>
        <v>0</v>
      </c>
      <c r="D269" s="240"/>
      <c r="E269" s="240"/>
      <c r="F269" s="240"/>
      <c r="G269" s="240"/>
      <c r="H269" s="240"/>
      <c r="I269" s="240"/>
      <c r="J269" s="240"/>
      <c r="K269" s="240"/>
      <c r="L269" s="240"/>
      <c r="M269" s="240"/>
      <c r="N269" s="240"/>
      <c r="O269" s="240"/>
      <c r="P269" s="240"/>
      <c r="Q269" s="240"/>
      <c r="R269" s="240"/>
      <c r="S269" s="240"/>
    </row>
    <row r="270" spans="1:19" ht="15" hidden="1">
      <c r="A270" s="239" t="s">
        <v>763</v>
      </c>
      <c r="B270" s="239" t="s">
        <v>634</v>
      </c>
      <c r="C270" s="240">
        <f t="shared" si="4"/>
        <v>0</v>
      </c>
      <c r="D270" s="240"/>
      <c r="E270" s="240"/>
      <c r="F270" s="240"/>
      <c r="G270" s="240"/>
      <c r="H270" s="240"/>
      <c r="I270" s="240"/>
      <c r="J270" s="240"/>
      <c r="K270" s="240"/>
      <c r="L270" s="240"/>
      <c r="M270" s="240"/>
      <c r="N270" s="240"/>
      <c r="O270" s="240"/>
      <c r="P270" s="240"/>
      <c r="Q270" s="240"/>
      <c r="R270" s="240"/>
      <c r="S270" s="240"/>
    </row>
    <row r="271" spans="1:19" ht="15" hidden="1">
      <c r="A271" s="239" t="s">
        <v>764</v>
      </c>
      <c r="B271" s="239" t="s">
        <v>636</v>
      </c>
      <c r="C271" s="240">
        <f t="shared" si="4"/>
        <v>0</v>
      </c>
      <c r="D271" s="240"/>
      <c r="E271" s="240"/>
      <c r="F271" s="240"/>
      <c r="G271" s="240"/>
      <c r="H271" s="240"/>
      <c r="I271" s="240"/>
      <c r="J271" s="240"/>
      <c r="K271" s="240"/>
      <c r="L271" s="240"/>
      <c r="M271" s="240"/>
      <c r="N271" s="240"/>
      <c r="O271" s="240"/>
      <c r="P271" s="240"/>
      <c r="Q271" s="240"/>
      <c r="R271" s="240"/>
      <c r="S271" s="240"/>
    </row>
    <row r="272" spans="1:19" ht="15" hidden="1">
      <c r="A272" s="239" t="s">
        <v>765</v>
      </c>
      <c r="B272" s="239" t="s">
        <v>638</v>
      </c>
      <c r="C272" s="240">
        <f t="shared" si="4"/>
        <v>0</v>
      </c>
      <c r="D272" s="240"/>
      <c r="E272" s="240"/>
      <c r="F272" s="240"/>
      <c r="G272" s="240"/>
      <c r="H272" s="240"/>
      <c r="I272" s="240"/>
      <c r="J272" s="240"/>
      <c r="K272" s="240"/>
      <c r="L272" s="240"/>
      <c r="M272" s="240"/>
      <c r="N272" s="240"/>
      <c r="O272" s="240"/>
      <c r="P272" s="240"/>
      <c r="Q272" s="240"/>
      <c r="R272" s="240"/>
      <c r="S272" s="240"/>
    </row>
    <row r="273" spans="1:19" ht="15" hidden="1">
      <c r="A273" s="239" t="s">
        <v>766</v>
      </c>
      <c r="B273" s="239" t="s">
        <v>640</v>
      </c>
      <c r="C273" s="240">
        <f t="shared" si="4"/>
        <v>0</v>
      </c>
      <c r="D273" s="240"/>
      <c r="E273" s="240"/>
      <c r="F273" s="240"/>
      <c r="G273" s="240"/>
      <c r="H273" s="240"/>
      <c r="I273" s="240"/>
      <c r="J273" s="240"/>
      <c r="K273" s="240"/>
      <c r="L273" s="240"/>
      <c r="M273" s="240"/>
      <c r="N273" s="240"/>
      <c r="O273" s="240"/>
      <c r="P273" s="240"/>
      <c r="Q273" s="240"/>
      <c r="R273" s="240"/>
      <c r="S273" s="240"/>
    </row>
    <row r="274" spans="1:19" ht="15" hidden="1">
      <c r="A274" s="239" t="s">
        <v>767</v>
      </c>
      <c r="B274" s="239" t="s">
        <v>642</v>
      </c>
      <c r="C274" s="240">
        <f t="shared" si="4"/>
        <v>0</v>
      </c>
      <c r="D274" s="240"/>
      <c r="E274" s="240"/>
      <c r="F274" s="240"/>
      <c r="G274" s="240"/>
      <c r="H274" s="240"/>
      <c r="I274" s="240"/>
      <c r="J274" s="240"/>
      <c r="K274" s="240"/>
      <c r="L274" s="240"/>
      <c r="M274" s="240"/>
      <c r="N274" s="240"/>
      <c r="O274" s="240"/>
      <c r="P274" s="240"/>
      <c r="Q274" s="240"/>
      <c r="R274" s="240"/>
      <c r="S274" s="240"/>
    </row>
    <row r="275" spans="1:19" ht="15" hidden="1">
      <c r="A275" s="239" t="s">
        <v>768</v>
      </c>
      <c r="B275" s="239" t="s">
        <v>644</v>
      </c>
      <c r="C275" s="240">
        <f t="shared" si="4"/>
        <v>0</v>
      </c>
      <c r="D275" s="240"/>
      <c r="E275" s="240"/>
      <c r="F275" s="240"/>
      <c r="G275" s="240"/>
      <c r="H275" s="240"/>
      <c r="I275" s="240"/>
      <c r="J275" s="240"/>
      <c r="K275" s="240"/>
      <c r="L275" s="240"/>
      <c r="M275" s="240"/>
      <c r="N275" s="240"/>
      <c r="O275" s="240"/>
      <c r="P275" s="240"/>
      <c r="Q275" s="240"/>
      <c r="R275" s="240"/>
      <c r="S275" s="240"/>
    </row>
    <row r="276" spans="1:19" ht="15" hidden="1">
      <c r="A276" s="239" t="s">
        <v>769</v>
      </c>
      <c r="B276" s="239" t="s">
        <v>648</v>
      </c>
      <c r="C276" s="240">
        <f t="shared" si="4"/>
        <v>0</v>
      </c>
      <c r="D276" s="240"/>
      <c r="E276" s="240"/>
      <c r="F276" s="240"/>
      <c r="G276" s="240"/>
      <c r="H276" s="240"/>
      <c r="I276" s="240"/>
      <c r="J276" s="240"/>
      <c r="K276" s="240"/>
      <c r="L276" s="240"/>
      <c r="M276" s="240"/>
      <c r="N276" s="240"/>
      <c r="O276" s="240"/>
      <c r="P276" s="240"/>
      <c r="Q276" s="240"/>
      <c r="R276" s="240"/>
      <c r="S276" s="240"/>
    </row>
    <row r="277" spans="1:19" ht="15" hidden="1">
      <c r="A277" s="239" t="s">
        <v>770</v>
      </c>
      <c r="B277" s="239" t="s">
        <v>650</v>
      </c>
      <c r="C277" s="240">
        <f t="shared" si="4"/>
        <v>0</v>
      </c>
      <c r="D277" s="240"/>
      <c r="E277" s="240"/>
      <c r="F277" s="240"/>
      <c r="G277" s="240"/>
      <c r="H277" s="240"/>
      <c r="I277" s="240"/>
      <c r="J277" s="240"/>
      <c r="K277" s="240"/>
      <c r="L277" s="240"/>
      <c r="M277" s="240"/>
      <c r="N277" s="240"/>
      <c r="O277" s="240"/>
      <c r="P277" s="240"/>
      <c r="Q277" s="240"/>
      <c r="R277" s="240"/>
      <c r="S277" s="240"/>
    </row>
    <row r="278" spans="1:19" ht="15" hidden="1">
      <c r="A278" s="239" t="s">
        <v>771</v>
      </c>
      <c r="B278" s="239" t="s">
        <v>772</v>
      </c>
      <c r="C278" s="240">
        <f t="shared" si="4"/>
        <v>0</v>
      </c>
      <c r="D278" s="240"/>
      <c r="E278" s="240"/>
      <c r="F278" s="240"/>
      <c r="G278" s="240"/>
      <c r="H278" s="240"/>
      <c r="I278" s="240"/>
      <c r="J278" s="240"/>
      <c r="K278" s="240"/>
      <c r="L278" s="240"/>
      <c r="M278" s="240"/>
      <c r="N278" s="240"/>
      <c r="O278" s="240"/>
      <c r="P278" s="240"/>
      <c r="Q278" s="240"/>
      <c r="R278" s="240"/>
      <c r="S278" s="240"/>
    </row>
    <row r="279" spans="1:19" s="243" customFormat="1" ht="15">
      <c r="A279" s="241" t="s">
        <v>773</v>
      </c>
      <c r="B279" s="241" t="s">
        <v>774</v>
      </c>
      <c r="C279" s="242">
        <f t="shared" si="4"/>
        <v>140293</v>
      </c>
      <c r="D279" s="242">
        <v>66623</v>
      </c>
      <c r="E279" s="242">
        <v>6690</v>
      </c>
      <c r="F279" s="242"/>
      <c r="G279" s="242">
        <v>28262</v>
      </c>
      <c r="H279" s="242">
        <v>2380</v>
      </c>
      <c r="I279" s="242">
        <v>4392</v>
      </c>
      <c r="J279" s="242">
        <v>1794</v>
      </c>
      <c r="K279" s="242">
        <v>3936</v>
      </c>
      <c r="L279" s="242">
        <v>6534</v>
      </c>
      <c r="M279" s="242">
        <v>344</v>
      </c>
      <c r="N279" s="242">
        <v>1319</v>
      </c>
      <c r="O279" s="242">
        <v>5882</v>
      </c>
      <c r="P279" s="242">
        <v>5189</v>
      </c>
      <c r="Q279" s="242">
        <v>625</v>
      </c>
      <c r="R279" s="242">
        <v>692</v>
      </c>
      <c r="S279" s="242">
        <v>5631</v>
      </c>
    </row>
    <row r="280" spans="1:19" ht="15" hidden="1">
      <c r="A280" s="239" t="s">
        <v>775</v>
      </c>
      <c r="B280" s="239" t="s">
        <v>776</v>
      </c>
      <c r="C280" s="240">
        <f t="shared" si="4"/>
        <v>0</v>
      </c>
      <c r="D280" s="240"/>
      <c r="E280" s="240"/>
      <c r="F280" s="240"/>
      <c r="G280" s="240"/>
      <c r="H280" s="240"/>
      <c r="I280" s="240"/>
      <c r="J280" s="240"/>
      <c r="K280" s="240"/>
      <c r="L280" s="240"/>
      <c r="M280" s="240"/>
      <c r="N280" s="240"/>
      <c r="O280" s="240"/>
      <c r="P280" s="240"/>
      <c r="Q280" s="240"/>
      <c r="R280" s="240"/>
      <c r="S280" s="240"/>
    </row>
    <row r="281" spans="1:19" ht="15" hidden="1">
      <c r="A281" s="239" t="s">
        <v>777</v>
      </c>
      <c r="B281" s="239" t="s">
        <v>778</v>
      </c>
      <c r="C281" s="240">
        <f t="shared" si="4"/>
        <v>0</v>
      </c>
      <c r="D281" s="240"/>
      <c r="E281" s="240"/>
      <c r="F281" s="240"/>
      <c r="G281" s="240"/>
      <c r="H281" s="240"/>
      <c r="I281" s="240"/>
      <c r="J281" s="240"/>
      <c r="K281" s="240"/>
      <c r="L281" s="240"/>
      <c r="M281" s="240"/>
      <c r="N281" s="240"/>
      <c r="O281" s="240"/>
      <c r="P281" s="240"/>
      <c r="Q281" s="240"/>
      <c r="R281" s="240"/>
      <c r="S281" s="240"/>
    </row>
    <row r="282" spans="1:19" ht="15" hidden="1">
      <c r="A282" s="239" t="s">
        <v>779</v>
      </c>
      <c r="B282" s="239" t="s">
        <v>780</v>
      </c>
      <c r="C282" s="240">
        <f t="shared" si="4"/>
        <v>0</v>
      </c>
      <c r="D282" s="240"/>
      <c r="E282" s="240"/>
      <c r="F282" s="240"/>
      <c r="G282" s="240"/>
      <c r="H282" s="240"/>
      <c r="I282" s="240"/>
      <c r="J282" s="240"/>
      <c r="K282" s="240"/>
      <c r="L282" s="240"/>
      <c r="M282" s="240"/>
      <c r="N282" s="240"/>
      <c r="O282" s="240"/>
      <c r="P282" s="240"/>
      <c r="Q282" s="240"/>
      <c r="R282" s="240"/>
      <c r="S282" s="240"/>
    </row>
    <row r="283" spans="1:19" ht="15" hidden="1">
      <c r="A283" s="239" t="s">
        <v>781</v>
      </c>
      <c r="B283" s="239" t="s">
        <v>782</v>
      </c>
      <c r="C283" s="240">
        <f t="shared" si="4"/>
        <v>0</v>
      </c>
      <c r="D283" s="240"/>
      <c r="E283" s="240"/>
      <c r="F283" s="240"/>
      <c r="G283" s="240"/>
      <c r="H283" s="240"/>
      <c r="I283" s="240"/>
      <c r="J283" s="240"/>
      <c r="K283" s="240"/>
      <c r="L283" s="240"/>
      <c r="M283" s="240"/>
      <c r="N283" s="240"/>
      <c r="O283" s="240"/>
      <c r="P283" s="240"/>
      <c r="Q283" s="240"/>
      <c r="R283" s="240"/>
      <c r="S283" s="240"/>
    </row>
    <row r="284" spans="1:19" ht="15" hidden="1">
      <c r="A284" s="239" t="s">
        <v>783</v>
      </c>
      <c r="B284" s="239" t="s">
        <v>778</v>
      </c>
      <c r="C284" s="240">
        <f t="shared" si="4"/>
        <v>0</v>
      </c>
      <c r="D284" s="240"/>
      <c r="E284" s="240"/>
      <c r="F284" s="240"/>
      <c r="G284" s="240"/>
      <c r="H284" s="240"/>
      <c r="I284" s="240"/>
      <c r="J284" s="240"/>
      <c r="K284" s="240"/>
      <c r="L284" s="240"/>
      <c r="M284" s="240"/>
      <c r="N284" s="240"/>
      <c r="O284" s="240"/>
      <c r="P284" s="240"/>
      <c r="Q284" s="240"/>
      <c r="R284" s="240"/>
      <c r="S284" s="240"/>
    </row>
    <row r="285" spans="1:19" ht="15" hidden="1">
      <c r="A285" s="239" t="s">
        <v>784</v>
      </c>
      <c r="B285" s="239" t="s">
        <v>785</v>
      </c>
      <c r="C285" s="240">
        <f t="shared" si="4"/>
        <v>0</v>
      </c>
      <c r="D285" s="240"/>
      <c r="E285" s="240"/>
      <c r="F285" s="240"/>
      <c r="G285" s="240"/>
      <c r="H285" s="240"/>
      <c r="I285" s="240"/>
      <c r="J285" s="240"/>
      <c r="K285" s="240"/>
      <c r="L285" s="240"/>
      <c r="M285" s="240"/>
      <c r="N285" s="240"/>
      <c r="O285" s="240"/>
      <c r="P285" s="240"/>
      <c r="Q285" s="240"/>
      <c r="R285" s="240"/>
      <c r="S285" s="240"/>
    </row>
    <row r="286" spans="1:19" ht="15" hidden="1">
      <c r="A286" s="239" t="s">
        <v>786</v>
      </c>
      <c r="B286" s="239" t="s">
        <v>787</v>
      </c>
      <c r="C286" s="240">
        <f t="shared" si="4"/>
        <v>0</v>
      </c>
      <c r="D286" s="240"/>
      <c r="E286" s="240"/>
      <c r="F286" s="240"/>
      <c r="G286" s="240"/>
      <c r="H286" s="240"/>
      <c r="I286" s="240"/>
      <c r="J286" s="240"/>
      <c r="K286" s="240"/>
      <c r="L286" s="240"/>
      <c r="M286" s="240"/>
      <c r="N286" s="240"/>
      <c r="O286" s="240"/>
      <c r="P286" s="240"/>
      <c r="Q286" s="240"/>
      <c r="R286" s="240"/>
      <c r="S286" s="240"/>
    </row>
    <row r="287" spans="1:19" ht="15" hidden="1">
      <c r="A287" s="239" t="s">
        <v>788</v>
      </c>
      <c r="B287" s="239" t="s">
        <v>789</v>
      </c>
      <c r="C287" s="240">
        <f t="shared" si="4"/>
        <v>0</v>
      </c>
      <c r="D287" s="240"/>
      <c r="E287" s="240"/>
      <c r="F287" s="240"/>
      <c r="G287" s="240"/>
      <c r="H287" s="240"/>
      <c r="I287" s="240"/>
      <c r="J287" s="240"/>
      <c r="K287" s="240"/>
      <c r="L287" s="240"/>
      <c r="M287" s="240"/>
      <c r="N287" s="240"/>
      <c r="O287" s="240"/>
      <c r="P287" s="240"/>
      <c r="Q287" s="240"/>
      <c r="R287" s="240"/>
      <c r="S287" s="240"/>
    </row>
    <row r="288" spans="1:19" ht="15" hidden="1">
      <c r="A288" s="239" t="s">
        <v>790</v>
      </c>
      <c r="B288" s="239" t="s">
        <v>791</v>
      </c>
      <c r="C288" s="240">
        <f t="shared" si="4"/>
        <v>0</v>
      </c>
      <c r="D288" s="240"/>
      <c r="E288" s="240"/>
      <c r="F288" s="240"/>
      <c r="G288" s="240"/>
      <c r="H288" s="240"/>
      <c r="I288" s="240"/>
      <c r="J288" s="240"/>
      <c r="K288" s="240"/>
      <c r="L288" s="240"/>
      <c r="M288" s="240"/>
      <c r="N288" s="240"/>
      <c r="O288" s="240"/>
      <c r="P288" s="240"/>
      <c r="Q288" s="240"/>
      <c r="R288" s="240"/>
      <c r="S288" s="240"/>
    </row>
    <row r="289" spans="1:19" ht="15" hidden="1">
      <c r="A289" s="239" t="s">
        <v>792</v>
      </c>
      <c r="B289" s="239" t="s">
        <v>793</v>
      </c>
      <c r="C289" s="240">
        <f t="shared" si="4"/>
        <v>0</v>
      </c>
      <c r="D289" s="240"/>
      <c r="E289" s="240"/>
      <c r="F289" s="240"/>
      <c r="G289" s="240"/>
      <c r="H289" s="240"/>
      <c r="I289" s="240"/>
      <c r="J289" s="240"/>
      <c r="K289" s="240"/>
      <c r="L289" s="240"/>
      <c r="M289" s="240"/>
      <c r="N289" s="240"/>
      <c r="O289" s="240"/>
      <c r="P289" s="240"/>
      <c r="Q289" s="240"/>
      <c r="R289" s="240"/>
      <c r="S289" s="240"/>
    </row>
    <row r="290" spans="1:19" ht="15" hidden="1">
      <c r="A290" s="239" t="s">
        <v>794</v>
      </c>
      <c r="B290" s="239" t="s">
        <v>795</v>
      </c>
      <c r="C290" s="240">
        <f t="shared" si="4"/>
        <v>0</v>
      </c>
      <c r="D290" s="240"/>
      <c r="E290" s="240"/>
      <c r="F290" s="240"/>
      <c r="G290" s="240"/>
      <c r="H290" s="240"/>
      <c r="I290" s="240"/>
      <c r="J290" s="240"/>
      <c r="K290" s="240"/>
      <c r="L290" s="240"/>
      <c r="M290" s="240"/>
      <c r="N290" s="240"/>
      <c r="O290" s="240"/>
      <c r="P290" s="240"/>
      <c r="Q290" s="240"/>
      <c r="R290" s="240"/>
      <c r="S290" s="240"/>
    </row>
    <row r="291" spans="1:19" ht="15" hidden="1">
      <c r="A291" s="239" t="s">
        <v>796</v>
      </c>
      <c r="B291" s="239" t="s">
        <v>797</v>
      </c>
      <c r="C291" s="240">
        <f t="shared" si="4"/>
        <v>0</v>
      </c>
      <c r="D291" s="240"/>
      <c r="E291" s="240"/>
      <c r="F291" s="240"/>
      <c r="G291" s="240"/>
      <c r="H291" s="240"/>
      <c r="I291" s="240"/>
      <c r="J291" s="240"/>
      <c r="K291" s="240"/>
      <c r="L291" s="240"/>
      <c r="M291" s="240"/>
      <c r="N291" s="240"/>
      <c r="O291" s="240"/>
      <c r="P291" s="240"/>
      <c r="Q291" s="240"/>
      <c r="R291" s="240"/>
      <c r="S291" s="240"/>
    </row>
    <row r="292" spans="1:19" ht="15" hidden="1">
      <c r="A292" s="239" t="s">
        <v>798</v>
      </c>
      <c r="B292" s="239" t="s">
        <v>778</v>
      </c>
      <c r="C292" s="240">
        <f t="shared" si="4"/>
        <v>0</v>
      </c>
      <c r="D292" s="240"/>
      <c r="E292" s="240"/>
      <c r="F292" s="240"/>
      <c r="G292" s="240"/>
      <c r="H292" s="240"/>
      <c r="I292" s="240"/>
      <c r="J292" s="240"/>
      <c r="K292" s="240"/>
      <c r="L292" s="240"/>
      <c r="M292" s="240"/>
      <c r="N292" s="240"/>
      <c r="O292" s="240"/>
      <c r="P292" s="240"/>
      <c r="Q292" s="240"/>
      <c r="R292" s="240"/>
      <c r="S292" s="240"/>
    </row>
    <row r="293" spans="1:19" ht="15" hidden="1">
      <c r="A293" s="239" t="s">
        <v>799</v>
      </c>
      <c r="B293" s="239" t="s">
        <v>789</v>
      </c>
      <c r="C293" s="240">
        <f t="shared" si="4"/>
        <v>0</v>
      </c>
      <c r="D293" s="240"/>
      <c r="E293" s="240"/>
      <c r="F293" s="240"/>
      <c r="G293" s="240"/>
      <c r="H293" s="240"/>
      <c r="I293" s="240"/>
      <c r="J293" s="240"/>
      <c r="K293" s="240"/>
      <c r="L293" s="240"/>
      <c r="M293" s="240"/>
      <c r="N293" s="240"/>
      <c r="O293" s="240"/>
      <c r="P293" s="240"/>
      <c r="Q293" s="240"/>
      <c r="R293" s="240"/>
      <c r="S293" s="240"/>
    </row>
    <row r="294" spans="1:19" ht="15" hidden="1">
      <c r="A294" s="239" t="s">
        <v>800</v>
      </c>
      <c r="B294" s="239" t="s">
        <v>791</v>
      </c>
      <c r="C294" s="240">
        <f t="shared" si="4"/>
        <v>0</v>
      </c>
      <c r="D294" s="240"/>
      <c r="E294" s="240"/>
      <c r="F294" s="240"/>
      <c r="G294" s="240"/>
      <c r="H294" s="240"/>
      <c r="I294" s="240"/>
      <c r="J294" s="240"/>
      <c r="K294" s="240"/>
      <c r="L294" s="240"/>
      <c r="M294" s="240"/>
      <c r="N294" s="240"/>
      <c r="O294" s="240"/>
      <c r="P294" s="240"/>
      <c r="Q294" s="240"/>
      <c r="R294" s="240"/>
      <c r="S294" s="240"/>
    </row>
    <row r="295" spans="1:19" ht="15" hidden="1">
      <c r="A295" s="239" t="s">
        <v>801</v>
      </c>
      <c r="B295" s="239" t="s">
        <v>802</v>
      </c>
      <c r="C295" s="240">
        <f t="shared" si="4"/>
        <v>0</v>
      </c>
      <c r="D295" s="240"/>
      <c r="E295" s="240"/>
      <c r="F295" s="240"/>
      <c r="G295" s="240"/>
      <c r="H295" s="240"/>
      <c r="I295" s="240"/>
      <c r="J295" s="240"/>
      <c r="K295" s="240"/>
      <c r="L295" s="240"/>
      <c r="M295" s="240"/>
      <c r="N295" s="240"/>
      <c r="O295" s="240"/>
      <c r="P295" s="240"/>
      <c r="Q295" s="240"/>
      <c r="R295" s="240"/>
      <c r="S295" s="240"/>
    </row>
    <row r="296" spans="1:19" ht="15" hidden="1">
      <c r="A296" s="239" t="s">
        <v>803</v>
      </c>
      <c r="B296" s="239" t="s">
        <v>804</v>
      </c>
      <c r="C296" s="240">
        <f t="shared" si="4"/>
        <v>0</v>
      </c>
      <c r="D296" s="240"/>
      <c r="E296" s="240"/>
      <c r="F296" s="240"/>
      <c r="G296" s="240"/>
      <c r="H296" s="240"/>
      <c r="I296" s="240"/>
      <c r="J296" s="240"/>
      <c r="K296" s="240"/>
      <c r="L296" s="240"/>
      <c r="M296" s="240"/>
      <c r="N296" s="240"/>
      <c r="O296" s="240"/>
      <c r="P296" s="240"/>
      <c r="Q296" s="240"/>
      <c r="R296" s="240"/>
      <c r="S296" s="240"/>
    </row>
    <row r="297" spans="1:19" ht="15" hidden="1">
      <c r="A297" s="239" t="s">
        <v>805</v>
      </c>
      <c r="B297" s="239" t="s">
        <v>778</v>
      </c>
      <c r="C297" s="240">
        <f t="shared" si="4"/>
        <v>0</v>
      </c>
      <c r="D297" s="240"/>
      <c r="E297" s="240"/>
      <c r="F297" s="240"/>
      <c r="G297" s="240"/>
      <c r="H297" s="240"/>
      <c r="I297" s="240"/>
      <c r="J297" s="240"/>
      <c r="K297" s="240"/>
      <c r="L297" s="240"/>
      <c r="M297" s="240"/>
      <c r="N297" s="240"/>
      <c r="O297" s="240"/>
      <c r="P297" s="240"/>
      <c r="Q297" s="240"/>
      <c r="R297" s="240"/>
      <c r="S297" s="240"/>
    </row>
    <row r="298" spans="1:19" ht="15" hidden="1">
      <c r="A298" s="239" t="s">
        <v>806</v>
      </c>
      <c r="B298" s="239" t="s">
        <v>807</v>
      </c>
      <c r="C298" s="240">
        <f t="shared" si="4"/>
        <v>0</v>
      </c>
      <c r="D298" s="240"/>
      <c r="E298" s="240"/>
      <c r="F298" s="240"/>
      <c r="G298" s="240"/>
      <c r="H298" s="240"/>
      <c r="I298" s="240"/>
      <c r="J298" s="240"/>
      <c r="K298" s="240"/>
      <c r="L298" s="240"/>
      <c r="M298" s="240"/>
      <c r="N298" s="240"/>
      <c r="O298" s="240"/>
      <c r="P298" s="240"/>
      <c r="Q298" s="240"/>
      <c r="R298" s="240"/>
      <c r="S298" s="240"/>
    </row>
    <row r="299" spans="1:19" ht="15" hidden="1">
      <c r="A299" s="239" t="s">
        <v>808</v>
      </c>
      <c r="B299" s="239" t="s">
        <v>809</v>
      </c>
      <c r="C299" s="240">
        <f t="shared" si="4"/>
        <v>0</v>
      </c>
      <c r="D299" s="240"/>
      <c r="E299" s="240"/>
      <c r="F299" s="240"/>
      <c r="G299" s="240"/>
      <c r="H299" s="240"/>
      <c r="I299" s="240"/>
      <c r="J299" s="240"/>
      <c r="K299" s="240"/>
      <c r="L299" s="240"/>
      <c r="M299" s="240"/>
      <c r="N299" s="240"/>
      <c r="O299" s="240"/>
      <c r="P299" s="240"/>
      <c r="Q299" s="240"/>
      <c r="R299" s="240"/>
      <c r="S299" s="240"/>
    </row>
    <row r="300" spans="1:19" ht="15">
      <c r="A300" s="239" t="s">
        <v>810</v>
      </c>
      <c r="B300" s="239" t="s">
        <v>811</v>
      </c>
      <c r="C300" s="240">
        <f t="shared" si="4"/>
        <v>3778</v>
      </c>
      <c r="D300" s="240"/>
      <c r="E300" s="240">
        <v>3778</v>
      </c>
      <c r="F300" s="240"/>
      <c r="G300" s="240"/>
      <c r="H300" s="240"/>
      <c r="I300" s="240"/>
      <c r="J300" s="240"/>
      <c r="K300" s="240"/>
      <c r="L300" s="240"/>
      <c r="M300" s="240"/>
      <c r="N300" s="240"/>
      <c r="O300" s="240"/>
      <c r="P300" s="240"/>
      <c r="Q300" s="240"/>
      <c r="R300" s="240"/>
      <c r="S300" s="240"/>
    </row>
    <row r="301" spans="1:19" ht="15">
      <c r="A301" s="239" t="s">
        <v>812</v>
      </c>
      <c r="B301" s="239" t="s">
        <v>813</v>
      </c>
      <c r="C301" s="240">
        <f t="shared" si="4"/>
        <v>78884</v>
      </c>
      <c r="D301" s="240"/>
      <c r="E301" s="240"/>
      <c r="F301" s="240">
        <v>78884</v>
      </c>
      <c r="G301" s="240"/>
      <c r="H301" s="240"/>
      <c r="I301" s="240"/>
      <c r="J301" s="240"/>
      <c r="K301" s="240"/>
      <c r="L301" s="240"/>
      <c r="M301" s="240"/>
      <c r="N301" s="240"/>
      <c r="O301" s="240"/>
      <c r="P301" s="240"/>
      <c r="Q301" s="240"/>
      <c r="R301" s="240"/>
      <c r="S301" s="240"/>
    </row>
    <row r="302" spans="1:19" ht="15" hidden="1">
      <c r="A302" s="239" t="s">
        <v>814</v>
      </c>
      <c r="B302" s="239" t="s">
        <v>815</v>
      </c>
      <c r="C302" s="240">
        <f t="shared" si="4"/>
        <v>0</v>
      </c>
      <c r="D302" s="240"/>
      <c r="E302" s="240"/>
      <c r="F302" s="240"/>
      <c r="G302" s="240"/>
      <c r="H302" s="240"/>
      <c r="I302" s="240"/>
      <c r="J302" s="240"/>
      <c r="K302" s="240"/>
      <c r="L302" s="240"/>
      <c r="M302" s="240"/>
      <c r="N302" s="240"/>
      <c r="O302" s="240"/>
      <c r="P302" s="240"/>
      <c r="Q302" s="240"/>
      <c r="R302" s="240"/>
      <c r="S302" s="240"/>
    </row>
    <row r="303" spans="1:19" ht="15" hidden="1">
      <c r="A303" s="239" t="s">
        <v>816</v>
      </c>
      <c r="B303" s="239" t="s">
        <v>817</v>
      </c>
      <c r="C303" s="240">
        <f t="shared" si="4"/>
        <v>0</v>
      </c>
      <c r="D303" s="240"/>
      <c r="E303" s="240"/>
      <c r="F303" s="240"/>
      <c r="G303" s="240"/>
      <c r="H303" s="240"/>
      <c r="I303" s="240"/>
      <c r="J303" s="240"/>
      <c r="K303" s="240"/>
      <c r="L303" s="240"/>
      <c r="M303" s="240"/>
      <c r="N303" s="240"/>
      <c r="O303" s="240"/>
      <c r="P303" s="240"/>
      <c r="Q303" s="240"/>
      <c r="R303" s="240"/>
      <c r="S303" s="240"/>
    </row>
    <row r="304" spans="1:19" ht="15" hidden="1">
      <c r="A304" s="239" t="s">
        <v>818</v>
      </c>
      <c r="B304" s="239" t="s">
        <v>819</v>
      </c>
      <c r="C304" s="240">
        <f t="shared" si="4"/>
        <v>0</v>
      </c>
      <c r="D304" s="240"/>
      <c r="E304" s="240"/>
      <c r="F304" s="240"/>
      <c r="G304" s="240"/>
      <c r="H304" s="240"/>
      <c r="I304" s="240"/>
      <c r="J304" s="240"/>
      <c r="K304" s="240"/>
      <c r="L304" s="240"/>
      <c r="M304" s="240"/>
      <c r="N304" s="240"/>
      <c r="O304" s="240"/>
      <c r="P304" s="240"/>
      <c r="Q304" s="240"/>
      <c r="R304" s="240"/>
      <c r="S304" s="240"/>
    </row>
    <row r="305" spans="1:19" ht="15" hidden="1">
      <c r="A305" s="239" t="s">
        <v>820</v>
      </c>
      <c r="B305" s="239" t="s">
        <v>821</v>
      </c>
      <c r="C305" s="240">
        <f t="shared" si="4"/>
        <v>0</v>
      </c>
      <c r="D305" s="240"/>
      <c r="E305" s="240"/>
      <c r="F305" s="240"/>
      <c r="G305" s="240"/>
      <c r="H305" s="240"/>
      <c r="I305" s="240"/>
      <c r="J305" s="240"/>
      <c r="K305" s="240"/>
      <c r="L305" s="240"/>
      <c r="M305" s="240"/>
      <c r="N305" s="240"/>
      <c r="O305" s="240"/>
      <c r="P305" s="240"/>
      <c r="Q305" s="240"/>
      <c r="R305" s="240"/>
      <c r="S305" s="240"/>
    </row>
    <row r="306" spans="1:19" ht="15" hidden="1">
      <c r="A306" s="239" t="s">
        <v>822</v>
      </c>
      <c r="B306" s="239" t="s">
        <v>823</v>
      </c>
      <c r="C306" s="240">
        <f t="shared" si="4"/>
        <v>0</v>
      </c>
      <c r="D306" s="240"/>
      <c r="E306" s="240"/>
      <c r="F306" s="240"/>
      <c r="G306" s="240"/>
      <c r="H306" s="240"/>
      <c r="I306" s="240"/>
      <c r="J306" s="240"/>
      <c r="K306" s="240"/>
      <c r="L306" s="240"/>
      <c r="M306" s="240"/>
      <c r="N306" s="240"/>
      <c r="O306" s="240"/>
      <c r="P306" s="240"/>
      <c r="Q306" s="240"/>
      <c r="R306" s="240"/>
      <c r="S306" s="240"/>
    </row>
    <row r="307" spans="1:19" ht="15" hidden="1">
      <c r="A307" s="241" t="s">
        <v>824</v>
      </c>
      <c r="B307" s="241" t="s">
        <v>825</v>
      </c>
      <c r="C307" s="242">
        <f t="shared" si="4"/>
        <v>0</v>
      </c>
      <c r="D307" s="240"/>
      <c r="E307" s="240"/>
      <c r="F307" s="240"/>
      <c r="G307" s="240"/>
      <c r="H307" s="240"/>
      <c r="I307" s="240"/>
      <c r="J307" s="240"/>
      <c r="K307" s="240"/>
      <c r="L307" s="240"/>
      <c r="M307" s="240"/>
      <c r="N307" s="240"/>
      <c r="O307" s="240"/>
      <c r="P307" s="240"/>
      <c r="Q307" s="240"/>
      <c r="R307" s="240"/>
      <c r="S307" s="240"/>
    </row>
    <row r="308" spans="1:19" s="243" customFormat="1" ht="15">
      <c r="A308" s="241" t="s">
        <v>826</v>
      </c>
      <c r="B308" s="241" t="s">
        <v>827</v>
      </c>
      <c r="C308" s="242">
        <f t="shared" si="4"/>
        <v>82662</v>
      </c>
      <c r="D308" s="242"/>
      <c r="E308" s="242">
        <v>3778</v>
      </c>
      <c r="F308" s="242">
        <v>78884</v>
      </c>
      <c r="G308" s="242"/>
      <c r="H308" s="242"/>
      <c r="I308" s="242"/>
      <c r="J308" s="242"/>
      <c r="K308" s="242"/>
      <c r="L308" s="242"/>
      <c r="M308" s="242"/>
      <c r="N308" s="242"/>
      <c r="O308" s="242"/>
      <c r="P308" s="242"/>
      <c r="Q308" s="242"/>
      <c r="R308" s="242"/>
      <c r="S308" s="242"/>
    </row>
    <row r="309" spans="1:19" s="243" customFormat="1" ht="15" hidden="1">
      <c r="A309" s="249" t="s">
        <v>828</v>
      </c>
      <c r="B309" s="249" t="s">
        <v>829</v>
      </c>
      <c r="C309" s="250">
        <f t="shared" si="4"/>
        <v>0</v>
      </c>
      <c r="D309" s="242"/>
      <c r="E309" s="242"/>
      <c r="F309" s="242"/>
      <c r="G309" s="242"/>
      <c r="H309" s="242"/>
      <c r="I309" s="242"/>
      <c r="J309" s="242"/>
      <c r="K309" s="242"/>
      <c r="L309" s="242"/>
      <c r="M309" s="242"/>
      <c r="N309" s="242"/>
      <c r="O309" s="242"/>
      <c r="P309" s="242"/>
      <c r="Q309" s="242"/>
      <c r="R309" s="242"/>
      <c r="S309" s="242"/>
    </row>
    <row r="310" spans="1:19" s="243" customFormat="1" ht="15" hidden="1">
      <c r="A310" s="249" t="s">
        <v>830</v>
      </c>
      <c r="B310" s="249" t="s">
        <v>831</v>
      </c>
      <c r="C310" s="250">
        <f t="shared" si="4"/>
        <v>0</v>
      </c>
      <c r="D310" s="242"/>
      <c r="E310" s="242"/>
      <c r="F310" s="242"/>
      <c r="G310" s="242"/>
      <c r="H310" s="242"/>
      <c r="I310" s="242"/>
      <c r="J310" s="242"/>
      <c r="K310" s="242"/>
      <c r="L310" s="242"/>
      <c r="M310" s="242"/>
      <c r="N310" s="242"/>
      <c r="O310" s="242"/>
      <c r="P310" s="242"/>
      <c r="Q310" s="242"/>
      <c r="R310" s="242"/>
      <c r="S310" s="242"/>
    </row>
    <row r="311" spans="1:19" s="243" customFormat="1" ht="15" hidden="1">
      <c r="A311" s="249" t="s">
        <v>832</v>
      </c>
      <c r="B311" s="249" t="s">
        <v>833</v>
      </c>
      <c r="C311" s="250">
        <f t="shared" si="4"/>
        <v>0</v>
      </c>
      <c r="D311" s="242"/>
      <c r="E311" s="242"/>
      <c r="F311" s="242"/>
      <c r="G311" s="242"/>
      <c r="H311" s="242"/>
      <c r="I311" s="242"/>
      <c r="J311" s="242"/>
      <c r="K311" s="242"/>
      <c r="L311" s="242"/>
      <c r="M311" s="242"/>
      <c r="N311" s="242"/>
      <c r="O311" s="242"/>
      <c r="P311" s="242"/>
      <c r="Q311" s="242"/>
      <c r="R311" s="242"/>
      <c r="S311" s="242"/>
    </row>
    <row r="312" spans="1:19" s="243" customFormat="1" ht="15" hidden="1">
      <c r="A312" s="249" t="s">
        <v>834</v>
      </c>
      <c r="B312" s="249" t="s">
        <v>778</v>
      </c>
      <c r="C312" s="250">
        <f t="shared" si="4"/>
        <v>0</v>
      </c>
      <c r="D312" s="242"/>
      <c r="E312" s="242"/>
      <c r="F312" s="242"/>
      <c r="G312" s="242"/>
      <c r="H312" s="242"/>
      <c r="I312" s="242"/>
      <c r="J312" s="242"/>
      <c r="K312" s="242"/>
      <c r="L312" s="242"/>
      <c r="M312" s="242"/>
      <c r="N312" s="242"/>
      <c r="O312" s="242"/>
      <c r="P312" s="242"/>
      <c r="Q312" s="242"/>
      <c r="R312" s="242"/>
      <c r="S312" s="242"/>
    </row>
    <row r="313" spans="1:19" s="243" customFormat="1" ht="15" hidden="1">
      <c r="A313" s="249" t="s">
        <v>835</v>
      </c>
      <c r="B313" s="249" t="s">
        <v>836</v>
      </c>
      <c r="C313" s="250">
        <f t="shared" si="4"/>
        <v>0</v>
      </c>
      <c r="D313" s="242"/>
      <c r="E313" s="242"/>
      <c r="F313" s="242"/>
      <c r="G313" s="242"/>
      <c r="H313" s="242"/>
      <c r="I313" s="242"/>
      <c r="J313" s="242"/>
      <c r="K313" s="242"/>
      <c r="L313" s="242"/>
      <c r="M313" s="242"/>
      <c r="N313" s="242"/>
      <c r="O313" s="242"/>
      <c r="P313" s="242"/>
      <c r="Q313" s="242"/>
      <c r="R313" s="242"/>
      <c r="S313" s="242"/>
    </row>
    <row r="314" spans="1:19" s="243" customFormat="1" ht="15" hidden="1">
      <c r="A314" s="249" t="s">
        <v>837</v>
      </c>
      <c r="B314" s="249" t="s">
        <v>838</v>
      </c>
      <c r="C314" s="250">
        <f t="shared" si="4"/>
        <v>0</v>
      </c>
      <c r="D314" s="242"/>
      <c r="E314" s="242"/>
      <c r="F314" s="242"/>
      <c r="G314" s="242"/>
      <c r="H314" s="242"/>
      <c r="I314" s="242"/>
      <c r="J314" s="242"/>
      <c r="K314" s="242"/>
      <c r="L314" s="242"/>
      <c r="M314" s="242"/>
      <c r="N314" s="242"/>
      <c r="O314" s="242"/>
      <c r="P314" s="242"/>
      <c r="Q314" s="242"/>
      <c r="R314" s="242"/>
      <c r="S314" s="242"/>
    </row>
    <row r="315" spans="1:19" s="243" customFormat="1" ht="15" hidden="1">
      <c r="A315" s="249" t="s">
        <v>839</v>
      </c>
      <c r="B315" s="249" t="s">
        <v>778</v>
      </c>
      <c r="C315" s="250">
        <f t="shared" si="4"/>
        <v>0</v>
      </c>
      <c r="D315" s="242"/>
      <c r="E315" s="242"/>
      <c r="F315" s="242"/>
      <c r="G315" s="242"/>
      <c r="H315" s="242"/>
      <c r="I315" s="242"/>
      <c r="J315" s="242"/>
      <c r="K315" s="242"/>
      <c r="L315" s="242"/>
      <c r="M315" s="242"/>
      <c r="N315" s="242"/>
      <c r="O315" s="242"/>
      <c r="P315" s="242"/>
      <c r="Q315" s="242"/>
      <c r="R315" s="242"/>
      <c r="S315" s="242"/>
    </row>
    <row r="316" spans="1:19" s="243" customFormat="1" ht="15" hidden="1">
      <c r="A316" s="241" t="s">
        <v>840</v>
      </c>
      <c r="B316" s="241" t="s">
        <v>841</v>
      </c>
      <c r="C316" s="242">
        <f t="shared" si="4"/>
        <v>0</v>
      </c>
      <c r="D316" s="242"/>
      <c r="E316" s="242"/>
      <c r="F316" s="242"/>
      <c r="G316" s="242"/>
      <c r="H316" s="242"/>
      <c r="I316" s="242"/>
      <c r="J316" s="242"/>
      <c r="K316" s="242"/>
      <c r="L316" s="242"/>
      <c r="M316" s="242"/>
      <c r="N316" s="242"/>
      <c r="O316" s="242"/>
      <c r="P316" s="242"/>
      <c r="Q316" s="242"/>
      <c r="R316" s="242"/>
      <c r="S316" s="242"/>
    </row>
    <row r="317" spans="1:19" s="243" customFormat="1" ht="15" hidden="1">
      <c r="A317" s="249" t="s">
        <v>842</v>
      </c>
      <c r="B317" s="249" t="s">
        <v>843</v>
      </c>
      <c r="C317" s="250">
        <f t="shared" si="4"/>
        <v>0</v>
      </c>
      <c r="D317" s="242"/>
      <c r="E317" s="242"/>
      <c r="F317" s="242"/>
      <c r="G317" s="242"/>
      <c r="H317" s="242"/>
      <c r="I317" s="242"/>
      <c r="J317" s="242"/>
      <c r="K317" s="242"/>
      <c r="L317" s="242"/>
      <c r="M317" s="242"/>
      <c r="N317" s="242"/>
      <c r="O317" s="242"/>
      <c r="P317" s="242"/>
      <c r="Q317" s="242"/>
      <c r="R317" s="242"/>
      <c r="S317" s="242"/>
    </row>
    <row r="318" spans="1:19" s="243" customFormat="1" ht="15" hidden="1">
      <c r="A318" s="249" t="s">
        <v>844</v>
      </c>
      <c r="B318" s="249" t="s">
        <v>845</v>
      </c>
      <c r="C318" s="250">
        <f t="shared" si="4"/>
        <v>0</v>
      </c>
      <c r="D318" s="242"/>
      <c r="E318" s="242"/>
      <c r="F318" s="242"/>
      <c r="G318" s="242"/>
      <c r="H318" s="242"/>
      <c r="I318" s="242"/>
      <c r="J318" s="242"/>
      <c r="K318" s="242"/>
      <c r="L318" s="242"/>
      <c r="M318" s="242"/>
      <c r="N318" s="242"/>
      <c r="O318" s="242"/>
      <c r="P318" s="242"/>
      <c r="Q318" s="242"/>
      <c r="R318" s="242"/>
      <c r="S318" s="242"/>
    </row>
    <row r="319" spans="1:19" s="243" customFormat="1" ht="15">
      <c r="A319" s="241" t="s">
        <v>846</v>
      </c>
      <c r="B319" s="241" t="s">
        <v>847</v>
      </c>
      <c r="C319" s="242">
        <f t="shared" si="4"/>
        <v>82662</v>
      </c>
      <c r="D319" s="242"/>
      <c r="E319" s="242">
        <v>3778</v>
      </c>
      <c r="F319" s="242">
        <v>78884</v>
      </c>
      <c r="G319" s="242"/>
      <c r="H319" s="242"/>
      <c r="I319" s="242"/>
      <c r="J319" s="242"/>
      <c r="K319" s="242"/>
      <c r="L319" s="242"/>
      <c r="M319" s="242"/>
      <c r="N319" s="242"/>
      <c r="O319" s="242"/>
      <c r="P319" s="242"/>
      <c r="Q319" s="242"/>
      <c r="R319" s="242"/>
      <c r="S319" s="242"/>
    </row>
    <row r="320" spans="1:19" s="246" customFormat="1" ht="15.75">
      <c r="A320" s="244" t="s">
        <v>848</v>
      </c>
      <c r="B320" s="244" t="s">
        <v>849</v>
      </c>
      <c r="C320" s="245">
        <f t="shared" si="4"/>
        <v>222955</v>
      </c>
      <c r="D320" s="245">
        <v>66623</v>
      </c>
      <c r="E320" s="245">
        <v>10468</v>
      </c>
      <c r="F320" s="245">
        <v>78884</v>
      </c>
      <c r="G320" s="245">
        <v>28262</v>
      </c>
      <c r="H320" s="245">
        <v>2380</v>
      </c>
      <c r="I320" s="245">
        <v>4392</v>
      </c>
      <c r="J320" s="245">
        <v>1794</v>
      </c>
      <c r="K320" s="245">
        <v>3936</v>
      </c>
      <c r="L320" s="245">
        <v>6534</v>
      </c>
      <c r="M320" s="245">
        <v>344</v>
      </c>
      <c r="N320" s="245">
        <v>1319</v>
      </c>
      <c r="O320" s="245">
        <v>5882</v>
      </c>
      <c r="P320" s="245">
        <v>5189</v>
      </c>
      <c r="Q320" s="245">
        <v>625</v>
      </c>
      <c r="R320" s="245">
        <v>692</v>
      </c>
      <c r="S320" s="245">
        <v>5631</v>
      </c>
    </row>
    <row r="321" spans="1:19" ht="15" hidden="1">
      <c r="A321" s="239" t="s">
        <v>850</v>
      </c>
      <c r="B321" s="239" t="s">
        <v>851</v>
      </c>
      <c r="C321" s="240">
        <f t="shared" si="4"/>
        <v>0</v>
      </c>
      <c r="D321" s="240"/>
      <c r="E321" s="240"/>
      <c r="F321" s="240"/>
      <c r="G321" s="240"/>
      <c r="H321" s="240"/>
      <c r="I321" s="240"/>
      <c r="J321" s="240"/>
      <c r="K321" s="240"/>
      <c r="L321" s="240"/>
      <c r="M321" s="240"/>
      <c r="N321" s="240"/>
      <c r="O321" s="240"/>
      <c r="P321" s="240"/>
      <c r="Q321" s="240"/>
      <c r="R321" s="240"/>
      <c r="S321" s="240"/>
    </row>
    <row r="322" spans="1:19" ht="15" hidden="1">
      <c r="A322" s="239" t="s">
        <v>852</v>
      </c>
      <c r="B322" s="239" t="s">
        <v>853</v>
      </c>
      <c r="C322" s="240">
        <f t="shared" si="4"/>
        <v>0</v>
      </c>
      <c r="D322" s="240"/>
      <c r="E322" s="240"/>
      <c r="F322" s="240"/>
      <c r="G322" s="240"/>
      <c r="H322" s="240"/>
      <c r="I322" s="240"/>
      <c r="J322" s="240"/>
      <c r="K322" s="240"/>
      <c r="L322" s="240"/>
      <c r="M322" s="240"/>
      <c r="N322" s="240"/>
      <c r="O322" s="240"/>
      <c r="P322" s="240"/>
      <c r="Q322" s="240"/>
      <c r="R322" s="240"/>
      <c r="S322" s="240"/>
    </row>
    <row r="323" spans="1:19" ht="15" hidden="1">
      <c r="A323" s="239" t="s">
        <v>854</v>
      </c>
      <c r="B323" s="239" t="s">
        <v>855</v>
      </c>
      <c r="C323" s="240">
        <f>SUM(D323:S323)</f>
        <v>0</v>
      </c>
      <c r="D323" s="240"/>
      <c r="E323" s="240"/>
      <c r="F323" s="240"/>
      <c r="G323" s="240"/>
      <c r="H323" s="240"/>
      <c r="I323" s="240"/>
      <c r="J323" s="240"/>
      <c r="K323" s="240"/>
      <c r="L323" s="240"/>
      <c r="M323" s="240"/>
      <c r="N323" s="240"/>
      <c r="O323" s="240"/>
      <c r="P323" s="240"/>
      <c r="Q323" s="240"/>
      <c r="R323" s="240"/>
      <c r="S323" s="240"/>
    </row>
    <row r="324" spans="1:19" ht="15" hidden="1">
      <c r="A324" s="239" t="s">
        <v>856</v>
      </c>
      <c r="B324" s="239" t="s">
        <v>857</v>
      </c>
      <c r="C324" s="240">
        <f>SUM(D324:S324)</f>
        <v>0</v>
      </c>
      <c r="D324" s="240"/>
      <c r="E324" s="240"/>
      <c r="F324" s="240"/>
      <c r="G324" s="240"/>
      <c r="H324" s="240"/>
      <c r="I324" s="240"/>
      <c r="J324" s="240"/>
      <c r="K324" s="240"/>
      <c r="L324" s="240"/>
      <c r="M324" s="240"/>
      <c r="N324" s="240"/>
      <c r="O324" s="240"/>
      <c r="P324" s="240"/>
      <c r="Q324" s="240"/>
      <c r="R324" s="240"/>
      <c r="S324" s="240"/>
    </row>
    <row r="325" spans="1:19" ht="15" hidden="1">
      <c r="A325" s="247"/>
      <c r="B325" s="247"/>
      <c r="C325" s="248"/>
      <c r="D325" s="248"/>
      <c r="E325" s="248"/>
      <c r="F325" s="248"/>
      <c r="G325" s="248"/>
      <c r="H325" s="248"/>
      <c r="I325" s="248"/>
      <c r="J325" s="248"/>
      <c r="K325" s="248"/>
      <c r="L325" s="248"/>
      <c r="M325" s="248"/>
      <c r="N325" s="248"/>
      <c r="O325" s="248"/>
      <c r="P325" s="248"/>
      <c r="Q325" s="248"/>
      <c r="R325" s="248"/>
      <c r="S325" s="248"/>
    </row>
  </sheetData>
  <sheetProtection/>
  <printOptions/>
  <pageMargins left="0.5905511811023623" right="0.5905511811023623" top="0.5905511811023623" bottom="0.5905511811023623" header="0.31496062992125984" footer="0.31496062992125984"/>
  <pageSetup errors="blank" fitToHeight="0" fitToWidth="0" horizontalDpi="600" verticalDpi="600" orientation="landscape" paperSize="8" scale="60" r:id="rId1"/>
  <headerFooter alignWithMargins="0">
    <oddHeader>&amp;C&amp;8Vámosgyörk Községi Önkormányzat Képviselő-testületének 2017. évi költségvetési beszámolója&amp;11
&amp;8Vámosgyörk Községi Önkormányzat
Működési kiadások kormányzati funkciók szerint&amp;R&amp;8 17.  melléklet a 3/2018 (IV.12)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1.37890625" style="1" customWidth="1"/>
    <col min="2" max="2" width="5.75390625" style="1" customWidth="1"/>
    <col min="3" max="3" width="48.00390625" style="1" customWidth="1"/>
    <col min="4" max="4" width="5.75390625" style="1" customWidth="1"/>
    <col min="5" max="5" width="12.75390625" style="1" customWidth="1"/>
    <col min="6" max="6" width="5.75390625" style="1" customWidth="1"/>
    <col min="7" max="7" width="12.75390625" style="172" customWidth="1"/>
    <col min="8" max="16384" width="9.125" style="1" customWidth="1"/>
  </cols>
  <sheetData>
    <row r="1" spans="3:7" ht="15.75">
      <c r="C1" s="314" t="s">
        <v>946</v>
      </c>
      <c r="D1" s="314"/>
      <c r="E1" s="314"/>
      <c r="F1" s="314"/>
      <c r="G1" s="314"/>
    </row>
    <row r="2" ht="27.75" customHeight="1"/>
    <row r="3" spans="1:7" ht="15.75">
      <c r="A3" s="315" t="s">
        <v>78</v>
      </c>
      <c r="B3" s="315"/>
      <c r="C3" s="315"/>
      <c r="D3" s="315"/>
      <c r="E3" s="315"/>
      <c r="F3" s="315"/>
      <c r="G3" s="315"/>
    </row>
    <row r="4" spans="1:7" ht="15.75">
      <c r="A4" s="315" t="s">
        <v>899</v>
      </c>
      <c r="B4" s="315"/>
      <c r="C4" s="315"/>
      <c r="D4" s="315"/>
      <c r="E4" s="315"/>
      <c r="F4" s="315"/>
      <c r="G4" s="315"/>
    </row>
    <row r="5" spans="1:7" ht="15.75">
      <c r="A5" s="315" t="s">
        <v>79</v>
      </c>
      <c r="B5" s="315"/>
      <c r="C5" s="315"/>
      <c r="D5" s="315"/>
      <c r="E5" s="315"/>
      <c r="F5" s="315"/>
      <c r="G5" s="315"/>
    </row>
    <row r="6" spans="1:7" ht="15.75">
      <c r="A6" s="315" t="s">
        <v>156</v>
      </c>
      <c r="B6" s="315"/>
      <c r="C6" s="315"/>
      <c r="D6" s="315"/>
      <c r="E6" s="315"/>
      <c r="F6" s="315"/>
      <c r="G6" s="315"/>
    </row>
    <row r="7" spans="2:7" ht="24.75" customHeight="1">
      <c r="B7" s="13"/>
      <c r="C7" s="13"/>
      <c r="D7" s="13"/>
      <c r="E7" s="13"/>
      <c r="F7" s="13"/>
      <c r="G7" s="173"/>
    </row>
    <row r="8" spans="2:7" ht="15" customHeight="1">
      <c r="B8" s="324" t="s">
        <v>33</v>
      </c>
      <c r="C8" s="324"/>
      <c r="D8" s="324"/>
      <c r="E8" s="324"/>
      <c r="F8" s="324"/>
      <c r="G8" s="324"/>
    </row>
    <row r="9" ht="16.5" hidden="1" thickBot="1">
      <c r="G9" s="174" t="s">
        <v>33</v>
      </c>
    </row>
    <row r="10" spans="2:7" ht="15.75">
      <c r="B10" s="3" t="s">
        <v>157</v>
      </c>
      <c r="C10" s="318" t="s">
        <v>0</v>
      </c>
      <c r="D10" s="325" t="s">
        <v>912</v>
      </c>
      <c r="E10" s="326"/>
      <c r="F10" s="316" t="s">
        <v>912</v>
      </c>
      <c r="G10" s="317"/>
    </row>
    <row r="11" spans="2:7" ht="15.75">
      <c r="B11" s="22" t="s">
        <v>158</v>
      </c>
      <c r="C11" s="319"/>
      <c r="D11" s="320" t="s">
        <v>159</v>
      </c>
      <c r="E11" s="321"/>
      <c r="F11" s="322" t="s">
        <v>160</v>
      </c>
      <c r="G11" s="323"/>
    </row>
    <row r="12" spans="2:7" ht="15.75">
      <c r="B12" s="22"/>
      <c r="C12" s="176" t="s">
        <v>161</v>
      </c>
      <c r="D12" s="177"/>
      <c r="E12" s="178"/>
      <c r="F12" s="177"/>
      <c r="G12" s="179"/>
    </row>
    <row r="13" spans="2:7" ht="15.75">
      <c r="B13" s="180" t="s">
        <v>162</v>
      </c>
      <c r="C13" s="181" t="s">
        <v>163</v>
      </c>
      <c r="D13" s="182"/>
      <c r="E13" s="183">
        <v>0</v>
      </c>
      <c r="F13" s="184"/>
      <c r="G13" s="183">
        <v>980</v>
      </c>
    </row>
    <row r="14" spans="2:7" ht="15.75">
      <c r="B14" s="185" t="s">
        <v>164</v>
      </c>
      <c r="C14" s="186" t="s">
        <v>165</v>
      </c>
      <c r="D14" s="163"/>
      <c r="E14" s="187">
        <v>1381440</v>
      </c>
      <c r="F14" s="188"/>
      <c r="G14" s="187">
        <v>1363976</v>
      </c>
    </row>
    <row r="15" spans="2:9" ht="15.75">
      <c r="B15" s="185" t="s">
        <v>166</v>
      </c>
      <c r="C15" s="186" t="s">
        <v>167</v>
      </c>
      <c r="D15" s="163"/>
      <c r="E15" s="187">
        <v>100</v>
      </c>
      <c r="F15" s="188"/>
      <c r="G15" s="187">
        <v>100</v>
      </c>
      <c r="I15" s="83"/>
    </row>
    <row r="16" spans="2:9" ht="15.75">
      <c r="B16" s="185" t="s">
        <v>168</v>
      </c>
      <c r="C16" s="186" t="s">
        <v>169</v>
      </c>
      <c r="D16" s="163"/>
      <c r="E16" s="187">
        <v>0</v>
      </c>
      <c r="F16" s="188"/>
      <c r="G16" s="187">
        <v>0</v>
      </c>
      <c r="I16" s="83"/>
    </row>
    <row r="17" spans="2:7" ht="15.75">
      <c r="B17" s="189" t="s">
        <v>170</v>
      </c>
      <c r="C17" s="79" t="s">
        <v>171</v>
      </c>
      <c r="D17" s="80"/>
      <c r="E17" s="190">
        <f>SUM(E13:E16)</f>
        <v>1381540</v>
      </c>
      <c r="F17" s="191"/>
      <c r="G17" s="190">
        <f>SUM(G13:G16)</f>
        <v>1365056</v>
      </c>
    </row>
    <row r="18" spans="2:9" ht="15.75">
      <c r="B18" s="185" t="s">
        <v>172</v>
      </c>
      <c r="C18" s="186" t="s">
        <v>173</v>
      </c>
      <c r="D18" s="163"/>
      <c r="E18" s="187">
        <v>0</v>
      </c>
      <c r="F18" s="188"/>
      <c r="G18" s="187">
        <v>0</v>
      </c>
      <c r="I18" s="192"/>
    </row>
    <row r="19" spans="2:9" ht="15.75">
      <c r="B19" s="185" t="s">
        <v>174</v>
      </c>
      <c r="C19" s="186" t="s">
        <v>175</v>
      </c>
      <c r="D19" s="163"/>
      <c r="E19" s="187">
        <v>0</v>
      </c>
      <c r="F19" s="188"/>
      <c r="G19" s="187">
        <v>0</v>
      </c>
      <c r="I19" s="192"/>
    </row>
    <row r="20" spans="2:9" ht="15.75">
      <c r="B20" s="189" t="s">
        <v>176</v>
      </c>
      <c r="C20" s="79" t="s">
        <v>177</v>
      </c>
      <c r="D20" s="80"/>
      <c r="E20" s="190">
        <f>E18+E19</f>
        <v>0</v>
      </c>
      <c r="F20" s="191"/>
      <c r="G20" s="190">
        <f>G18+G19</f>
        <v>0</v>
      </c>
      <c r="I20" s="192"/>
    </row>
    <row r="21" spans="2:9" ht="15.75">
      <c r="B21" s="189" t="s">
        <v>178</v>
      </c>
      <c r="C21" s="79" t="s">
        <v>179</v>
      </c>
      <c r="D21" s="80"/>
      <c r="E21" s="190">
        <v>55696</v>
      </c>
      <c r="F21" s="191"/>
      <c r="G21" s="190">
        <v>36233</v>
      </c>
      <c r="I21" s="192"/>
    </row>
    <row r="22" spans="2:9" ht="15.75">
      <c r="B22" s="185" t="s">
        <v>180</v>
      </c>
      <c r="C22" s="186" t="s">
        <v>181</v>
      </c>
      <c r="D22" s="163"/>
      <c r="E22" s="187">
        <v>4628</v>
      </c>
      <c r="F22" s="188"/>
      <c r="G22" s="187">
        <v>7153</v>
      </c>
      <c r="I22" s="192"/>
    </row>
    <row r="23" spans="2:9" ht="15.75">
      <c r="B23" s="185" t="s">
        <v>182</v>
      </c>
      <c r="C23" s="186" t="s">
        <v>183</v>
      </c>
      <c r="D23" s="163"/>
      <c r="E23" s="187">
        <v>0</v>
      </c>
      <c r="F23" s="188"/>
      <c r="G23" s="187">
        <v>0</v>
      </c>
      <c r="I23" s="192"/>
    </row>
    <row r="24" spans="2:9" ht="15.75">
      <c r="B24" s="185" t="s">
        <v>184</v>
      </c>
      <c r="C24" s="186" t="s">
        <v>185</v>
      </c>
      <c r="D24" s="163"/>
      <c r="E24" s="187">
        <v>149</v>
      </c>
      <c r="F24" s="188"/>
      <c r="G24" s="187">
        <v>120</v>
      </c>
      <c r="I24" s="192"/>
    </row>
    <row r="25" spans="2:9" ht="15.75">
      <c r="B25" s="189" t="s">
        <v>186</v>
      </c>
      <c r="C25" s="79" t="s">
        <v>187</v>
      </c>
      <c r="D25" s="80"/>
      <c r="E25" s="190">
        <f>E22+E23+E24</f>
        <v>4777</v>
      </c>
      <c r="F25" s="191"/>
      <c r="G25" s="190">
        <f>G22+G23+G24</f>
        <v>7273</v>
      </c>
      <c r="I25" s="192"/>
    </row>
    <row r="26" spans="2:9" ht="15.75">
      <c r="B26" s="189" t="s">
        <v>188</v>
      </c>
      <c r="C26" s="79" t="s">
        <v>189</v>
      </c>
      <c r="D26" s="80"/>
      <c r="E26" s="190">
        <v>0</v>
      </c>
      <c r="F26" s="191"/>
      <c r="G26" s="190">
        <v>0</v>
      </c>
      <c r="I26" s="192"/>
    </row>
    <row r="27" spans="2:9" ht="15.75">
      <c r="B27" s="22" t="s">
        <v>190</v>
      </c>
      <c r="C27" s="176" t="s">
        <v>191</v>
      </c>
      <c r="D27" s="177"/>
      <c r="E27" s="193">
        <v>0</v>
      </c>
      <c r="F27" s="194"/>
      <c r="G27" s="193">
        <v>0</v>
      </c>
      <c r="I27" s="192"/>
    </row>
    <row r="28" spans="2:7" ht="15.75">
      <c r="B28" s="195"/>
      <c r="C28" s="196" t="s">
        <v>192</v>
      </c>
      <c r="D28" s="197"/>
      <c r="E28" s="198">
        <f>E17+E20+E21+E25+E26+E27</f>
        <v>1442013</v>
      </c>
      <c r="F28" s="199"/>
      <c r="G28" s="198">
        <f>G17+G20+G21+G25+G26+G27</f>
        <v>1408562</v>
      </c>
    </row>
    <row r="29" spans="2:7" ht="15.75">
      <c r="B29" s="200"/>
      <c r="C29" s="85" t="s">
        <v>193</v>
      </c>
      <c r="D29" s="201"/>
      <c r="E29" s="202"/>
      <c r="F29" s="203"/>
      <c r="G29" s="202"/>
    </row>
    <row r="30" spans="2:7" ht="15.75">
      <c r="B30" s="189" t="s">
        <v>194</v>
      </c>
      <c r="C30" s="79" t="s">
        <v>195</v>
      </c>
      <c r="D30" s="80"/>
      <c r="E30" s="190">
        <v>1431545</v>
      </c>
      <c r="F30" s="191"/>
      <c r="G30" s="190">
        <v>1398576</v>
      </c>
    </row>
    <row r="31" spans="2:9" ht="15.75">
      <c r="B31" s="204" t="s">
        <v>196</v>
      </c>
      <c r="C31" s="186" t="s">
        <v>197</v>
      </c>
      <c r="D31" s="163"/>
      <c r="E31" s="187">
        <v>88</v>
      </c>
      <c r="F31" s="188"/>
      <c r="G31" s="187">
        <v>5</v>
      </c>
      <c r="I31" s="192"/>
    </row>
    <row r="32" spans="2:9" ht="15.75">
      <c r="B32" s="204" t="s">
        <v>198</v>
      </c>
      <c r="C32" s="186" t="s">
        <v>199</v>
      </c>
      <c r="D32" s="163"/>
      <c r="E32" s="187">
        <v>3778</v>
      </c>
      <c r="F32" s="188"/>
      <c r="G32" s="187">
        <v>3726</v>
      </c>
      <c r="I32" s="192"/>
    </row>
    <row r="33" spans="2:9" ht="15.75">
      <c r="B33" s="204" t="s">
        <v>200</v>
      </c>
      <c r="C33" s="186" t="s">
        <v>201</v>
      </c>
      <c r="D33" s="163"/>
      <c r="E33" s="187">
        <v>2362</v>
      </c>
      <c r="F33" s="188"/>
      <c r="G33" s="187">
        <v>2186</v>
      </c>
      <c r="I33" s="192"/>
    </row>
    <row r="34" spans="2:7" ht="15.75">
      <c r="B34" s="205" t="s">
        <v>202</v>
      </c>
      <c r="C34" s="79" t="s">
        <v>203</v>
      </c>
      <c r="D34" s="80"/>
      <c r="E34" s="190">
        <f>E31+E32+E33</f>
        <v>6228</v>
      </c>
      <c r="F34" s="191"/>
      <c r="G34" s="190">
        <f>G31+G32+G33</f>
        <v>5917</v>
      </c>
    </row>
    <row r="35" spans="2:9" ht="15.75">
      <c r="B35" s="205" t="s">
        <v>204</v>
      </c>
      <c r="C35" s="79" t="s">
        <v>205</v>
      </c>
      <c r="D35" s="80"/>
      <c r="E35" s="190">
        <v>0</v>
      </c>
      <c r="F35" s="191"/>
      <c r="G35" s="190">
        <v>0</v>
      </c>
      <c r="I35" s="192"/>
    </row>
    <row r="36" spans="2:7" ht="15.75">
      <c r="B36" s="205" t="s">
        <v>206</v>
      </c>
      <c r="C36" s="79" t="s">
        <v>207</v>
      </c>
      <c r="D36" s="80"/>
      <c r="E36" s="190">
        <v>0</v>
      </c>
      <c r="F36" s="191"/>
      <c r="G36" s="190">
        <v>0</v>
      </c>
    </row>
    <row r="37" spans="2:7" ht="15.75">
      <c r="B37" s="206" t="s">
        <v>208</v>
      </c>
      <c r="C37" s="176" t="s">
        <v>209</v>
      </c>
      <c r="D37" s="177"/>
      <c r="E37" s="193">
        <v>4240</v>
      </c>
      <c r="F37" s="194"/>
      <c r="G37" s="193">
        <v>4069</v>
      </c>
    </row>
    <row r="38" spans="2:7" ht="15.75">
      <c r="B38" s="195"/>
      <c r="C38" s="196" t="s">
        <v>210</v>
      </c>
      <c r="D38" s="197"/>
      <c r="E38" s="198">
        <f>E30+E34+E35+E36+E37</f>
        <v>1442013</v>
      </c>
      <c r="F38" s="199"/>
      <c r="G38" s="198">
        <f>G30+G34+G35+G36+G37</f>
        <v>1408562</v>
      </c>
    </row>
    <row r="40" spans="1:7" ht="15.75">
      <c r="A40" s="57"/>
      <c r="B40" s="207"/>
      <c r="C40" s="57"/>
      <c r="D40" s="57"/>
      <c r="E40" s="57"/>
      <c r="F40" s="57"/>
      <c r="G40" s="208"/>
    </row>
    <row r="41" spans="1:7" ht="15.75">
      <c r="A41" s="57"/>
      <c r="B41" s="57"/>
      <c r="C41" s="57"/>
      <c r="D41" s="57"/>
      <c r="E41" s="57"/>
      <c r="F41" s="57"/>
      <c r="G41" s="209"/>
    </row>
    <row r="49" ht="15.75">
      <c r="D49" s="83"/>
    </row>
  </sheetData>
  <sheetProtection/>
  <mergeCells count="11">
    <mergeCell ref="D10:E10"/>
    <mergeCell ref="F10:G10"/>
    <mergeCell ref="C10:C11"/>
    <mergeCell ref="A6:G6"/>
    <mergeCell ref="A3:G3"/>
    <mergeCell ref="A4:G4"/>
    <mergeCell ref="C1:G1"/>
    <mergeCell ref="A5:G5"/>
    <mergeCell ref="D11:E11"/>
    <mergeCell ref="F11:G11"/>
    <mergeCell ref="B8:G8"/>
  </mergeCells>
  <printOptions/>
  <pageMargins left="0.55" right="0.52" top="0.984251968503937" bottom="0.984251968503937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1.37890625" style="216" customWidth="1"/>
    <col min="2" max="2" width="5.75390625" style="216" customWidth="1"/>
    <col min="3" max="3" width="54.25390625" style="216" customWidth="1"/>
    <col min="4" max="4" width="5.75390625" style="216" customWidth="1"/>
    <col min="5" max="5" width="9.75390625" style="216" customWidth="1"/>
    <col min="6" max="6" width="5.75390625" style="216" customWidth="1"/>
    <col min="7" max="7" width="9.75390625" style="217" customWidth="1"/>
    <col min="8" max="16384" width="9.125" style="216" customWidth="1"/>
  </cols>
  <sheetData>
    <row r="1" spans="3:7" ht="12.75">
      <c r="C1" s="334" t="s">
        <v>947</v>
      </c>
      <c r="D1" s="334"/>
      <c r="E1" s="334"/>
      <c r="F1" s="334"/>
      <c r="G1" s="334"/>
    </row>
    <row r="2" ht="16.5" customHeight="1"/>
    <row r="3" spans="1:7" ht="12.75">
      <c r="A3" s="333" t="s">
        <v>78</v>
      </c>
      <c r="B3" s="333"/>
      <c r="C3" s="333"/>
      <c r="D3" s="333"/>
      <c r="E3" s="333"/>
      <c r="F3" s="333"/>
      <c r="G3" s="333"/>
    </row>
    <row r="4" spans="1:7" ht="12.75">
      <c r="A4" s="333" t="s">
        <v>899</v>
      </c>
      <c r="B4" s="333"/>
      <c r="C4" s="333"/>
      <c r="D4" s="333"/>
      <c r="E4" s="333"/>
      <c r="F4" s="333"/>
      <c r="G4" s="333"/>
    </row>
    <row r="5" spans="1:7" ht="12.75">
      <c r="A5" s="333" t="s">
        <v>79</v>
      </c>
      <c r="B5" s="333"/>
      <c r="C5" s="333"/>
      <c r="D5" s="333"/>
      <c r="E5" s="333"/>
      <c r="F5" s="333"/>
      <c r="G5" s="333"/>
    </row>
    <row r="6" spans="1:7" ht="12.75">
      <c r="A6" s="333" t="s">
        <v>235</v>
      </c>
      <c r="B6" s="333"/>
      <c r="C6" s="333"/>
      <c r="D6" s="333"/>
      <c r="E6" s="333"/>
      <c r="F6" s="333"/>
      <c r="G6" s="333"/>
    </row>
    <row r="7" spans="2:7" ht="28.5" customHeight="1">
      <c r="B7" s="175"/>
      <c r="C7" s="175"/>
      <c r="D7" s="175"/>
      <c r="E7" s="175"/>
      <c r="F7" s="175"/>
      <c r="G7" s="218"/>
    </row>
    <row r="8" spans="2:7" ht="15" customHeight="1">
      <c r="B8" s="339" t="s">
        <v>33</v>
      </c>
      <c r="C8" s="339"/>
      <c r="D8" s="339"/>
      <c r="E8" s="339"/>
      <c r="F8" s="339"/>
      <c r="G8" s="339"/>
    </row>
    <row r="9" ht="13.5" hidden="1" thickBot="1">
      <c r="G9" s="219" t="s">
        <v>33</v>
      </c>
    </row>
    <row r="10" spans="2:7" ht="12.75">
      <c r="B10" s="220" t="s">
        <v>157</v>
      </c>
      <c r="C10" s="331" t="s">
        <v>0</v>
      </c>
      <c r="D10" s="327" t="s">
        <v>912</v>
      </c>
      <c r="E10" s="328"/>
      <c r="F10" s="329" t="s">
        <v>912</v>
      </c>
      <c r="G10" s="330"/>
    </row>
    <row r="11" spans="2:7" ht="12.75">
      <c r="B11" s="221" t="s">
        <v>158</v>
      </c>
      <c r="C11" s="332"/>
      <c r="D11" s="335" t="s">
        <v>159</v>
      </c>
      <c r="E11" s="336"/>
      <c r="F11" s="337" t="s">
        <v>160</v>
      </c>
      <c r="G11" s="338"/>
    </row>
    <row r="12" spans="2:7" ht="12.75">
      <c r="B12" s="222">
        <v>1</v>
      </c>
      <c r="C12" s="223" t="s">
        <v>236</v>
      </c>
      <c r="D12" s="224"/>
      <c r="E12" s="226">
        <v>59929</v>
      </c>
      <c r="F12" s="224"/>
      <c r="G12" s="226">
        <v>55858</v>
      </c>
    </row>
    <row r="13" spans="2:7" ht="25.5">
      <c r="B13" s="222">
        <v>2</v>
      </c>
      <c r="C13" s="223" t="s">
        <v>237</v>
      </c>
      <c r="D13" s="225"/>
      <c r="E13" s="226">
        <v>1280</v>
      </c>
      <c r="F13" s="225"/>
      <c r="G13" s="226">
        <v>1500</v>
      </c>
    </row>
    <row r="14" spans="2:7" ht="12.75">
      <c r="B14" s="222">
        <v>3</v>
      </c>
      <c r="C14" s="223" t="s">
        <v>238</v>
      </c>
      <c r="D14" s="225"/>
      <c r="E14" s="226">
        <v>117</v>
      </c>
      <c r="F14" s="225"/>
      <c r="G14" s="226">
        <v>175</v>
      </c>
    </row>
    <row r="15" spans="2:7" ht="12.75">
      <c r="B15" s="227" t="s">
        <v>204</v>
      </c>
      <c r="C15" s="228" t="s">
        <v>239</v>
      </c>
      <c r="D15" s="229"/>
      <c r="E15" s="230">
        <f>E12+E13+E14</f>
        <v>61326</v>
      </c>
      <c r="F15" s="229"/>
      <c r="G15" s="230">
        <f>G12+G13+G14</f>
        <v>57533</v>
      </c>
    </row>
    <row r="16" spans="2:7" ht="12.75">
      <c r="B16" s="222">
        <v>4</v>
      </c>
      <c r="C16" s="223" t="s">
        <v>240</v>
      </c>
      <c r="D16" s="225"/>
      <c r="E16" s="226">
        <v>0</v>
      </c>
      <c r="F16" s="225"/>
      <c r="G16" s="226">
        <v>0</v>
      </c>
    </row>
    <row r="17" spans="2:7" ht="12.75">
      <c r="B17" s="222">
        <v>5</v>
      </c>
      <c r="C17" s="223" t="s">
        <v>241</v>
      </c>
      <c r="D17" s="225"/>
      <c r="E17" s="226">
        <v>0</v>
      </c>
      <c r="F17" s="225"/>
      <c r="G17" s="226">
        <v>0</v>
      </c>
    </row>
    <row r="18" spans="2:7" ht="12.75">
      <c r="B18" s="227" t="s">
        <v>217</v>
      </c>
      <c r="C18" s="228" t="s">
        <v>242</v>
      </c>
      <c r="D18" s="229"/>
      <c r="E18" s="230">
        <f>E16+E17</f>
        <v>0</v>
      </c>
      <c r="F18" s="229"/>
      <c r="G18" s="230">
        <f>G16+G17</f>
        <v>0</v>
      </c>
    </row>
    <row r="19" spans="2:7" ht="12.75">
      <c r="B19" s="222">
        <v>6</v>
      </c>
      <c r="C19" s="223" t="s">
        <v>243</v>
      </c>
      <c r="D19" s="225"/>
      <c r="E19" s="226">
        <v>103253</v>
      </c>
      <c r="F19" s="225"/>
      <c r="G19" s="226">
        <v>108151</v>
      </c>
    </row>
    <row r="20" spans="2:7" ht="12.75">
      <c r="B20" s="222">
        <v>7</v>
      </c>
      <c r="C20" s="223" t="s">
        <v>244</v>
      </c>
      <c r="D20" s="225"/>
      <c r="E20" s="226">
        <v>23758</v>
      </c>
      <c r="F20" s="225"/>
      <c r="G20" s="226">
        <v>28995</v>
      </c>
    </row>
    <row r="21" spans="2:7" ht="12.75">
      <c r="B21" s="222">
        <v>8</v>
      </c>
      <c r="C21" s="223" t="s">
        <v>245</v>
      </c>
      <c r="D21" s="225"/>
      <c r="E21" s="226"/>
      <c r="F21" s="225"/>
      <c r="G21" s="226">
        <v>7000</v>
      </c>
    </row>
    <row r="22" spans="2:7" ht="12.75">
      <c r="B22" s="222">
        <v>9</v>
      </c>
      <c r="C22" s="223" t="s">
        <v>246</v>
      </c>
      <c r="D22" s="225"/>
      <c r="E22" s="226">
        <v>46199</v>
      </c>
      <c r="F22" s="225"/>
      <c r="G22" s="226">
        <v>17773</v>
      </c>
    </row>
    <row r="23" spans="2:7" ht="12.75">
      <c r="B23" s="227" t="s">
        <v>222</v>
      </c>
      <c r="C23" s="228" t="s">
        <v>247</v>
      </c>
      <c r="D23" s="229"/>
      <c r="E23" s="230">
        <f>E19+E20+E22+E21</f>
        <v>173210</v>
      </c>
      <c r="F23" s="229"/>
      <c r="G23" s="230">
        <f>G19+G20+G22+G21</f>
        <v>161919</v>
      </c>
    </row>
    <row r="24" spans="2:7" ht="12.75">
      <c r="B24" s="222">
        <v>10</v>
      </c>
      <c r="C24" s="223" t="s">
        <v>248</v>
      </c>
      <c r="D24" s="225"/>
      <c r="E24" s="226">
        <v>7509</v>
      </c>
      <c r="F24" s="225"/>
      <c r="G24" s="226">
        <v>12561</v>
      </c>
    </row>
    <row r="25" spans="2:7" ht="12.75">
      <c r="B25" s="222">
        <v>11</v>
      </c>
      <c r="C25" s="223" t="s">
        <v>249</v>
      </c>
      <c r="D25" s="225"/>
      <c r="E25" s="226">
        <v>24584</v>
      </c>
      <c r="F25" s="225"/>
      <c r="G25" s="226">
        <v>27685</v>
      </c>
    </row>
    <row r="26" spans="2:7" ht="12.75">
      <c r="B26" s="222">
        <v>12</v>
      </c>
      <c r="C26" s="223" t="s">
        <v>250</v>
      </c>
      <c r="D26" s="225"/>
      <c r="E26" s="226">
        <v>0</v>
      </c>
      <c r="F26" s="225"/>
      <c r="G26" s="226">
        <v>0</v>
      </c>
    </row>
    <row r="27" spans="2:7" ht="12.75">
      <c r="B27" s="222">
        <v>13</v>
      </c>
      <c r="C27" s="223" t="s">
        <v>251</v>
      </c>
      <c r="D27" s="225"/>
      <c r="E27" s="226">
        <v>0</v>
      </c>
      <c r="F27" s="225"/>
      <c r="G27" s="226">
        <v>0</v>
      </c>
    </row>
    <row r="28" spans="2:7" ht="12.75">
      <c r="B28" s="227" t="s">
        <v>226</v>
      </c>
      <c r="C28" s="228" t="s">
        <v>252</v>
      </c>
      <c r="D28" s="229"/>
      <c r="E28" s="230">
        <f>E24+E25+E26+E27</f>
        <v>32093</v>
      </c>
      <c r="F28" s="229"/>
      <c r="G28" s="230">
        <f>G24+G25+G26+G27</f>
        <v>40246</v>
      </c>
    </row>
    <row r="29" spans="2:7" ht="12.75">
      <c r="B29" s="222">
        <v>14</v>
      </c>
      <c r="C29" s="223" t="s">
        <v>253</v>
      </c>
      <c r="D29" s="225"/>
      <c r="E29" s="226">
        <v>26796</v>
      </c>
      <c r="F29" s="225"/>
      <c r="G29" s="226">
        <v>31134</v>
      </c>
    </row>
    <row r="30" spans="2:7" ht="12.75">
      <c r="B30" s="222">
        <v>15</v>
      </c>
      <c r="C30" s="223" t="s">
        <v>254</v>
      </c>
      <c r="D30" s="225"/>
      <c r="E30" s="226">
        <v>7496</v>
      </c>
      <c r="F30" s="225"/>
      <c r="G30" s="226">
        <v>7820</v>
      </c>
    </row>
    <row r="31" spans="2:7" ht="12.75">
      <c r="B31" s="222">
        <v>16</v>
      </c>
      <c r="C31" s="223" t="s">
        <v>255</v>
      </c>
      <c r="D31" s="225"/>
      <c r="E31" s="226">
        <v>6591</v>
      </c>
      <c r="F31" s="225"/>
      <c r="G31" s="226">
        <v>6398</v>
      </c>
    </row>
    <row r="32" spans="2:7" ht="12.75">
      <c r="B32" s="227" t="s">
        <v>256</v>
      </c>
      <c r="C32" s="228" t="s">
        <v>257</v>
      </c>
      <c r="D32" s="229"/>
      <c r="E32" s="230">
        <f>E29+E30+E31</f>
        <v>40883</v>
      </c>
      <c r="F32" s="229"/>
      <c r="G32" s="230">
        <f>G29+G30+G31</f>
        <v>45352</v>
      </c>
    </row>
    <row r="33" spans="2:7" ht="12.75">
      <c r="B33" s="227" t="s">
        <v>258</v>
      </c>
      <c r="C33" s="228" t="s">
        <v>259</v>
      </c>
      <c r="D33" s="229"/>
      <c r="E33" s="230">
        <v>54049</v>
      </c>
      <c r="F33" s="229"/>
      <c r="G33" s="230">
        <v>57176</v>
      </c>
    </row>
    <row r="34" spans="2:7" ht="12.75">
      <c r="B34" s="227" t="s">
        <v>260</v>
      </c>
      <c r="C34" s="228" t="s">
        <v>261</v>
      </c>
      <c r="D34" s="229"/>
      <c r="E34" s="230">
        <v>110416</v>
      </c>
      <c r="F34" s="229"/>
      <c r="G34" s="230">
        <v>109766</v>
      </c>
    </row>
    <row r="35" spans="2:7" ht="25.5">
      <c r="B35" s="227" t="s">
        <v>170</v>
      </c>
      <c r="C35" s="228" t="s">
        <v>262</v>
      </c>
      <c r="D35" s="229"/>
      <c r="E35" s="230">
        <f>E15+E18+E23-E28-E32-E33-E34</f>
        <v>-2905</v>
      </c>
      <c r="F35" s="229"/>
      <c r="G35" s="230">
        <f>G15+G18+G23-G28-G32-G33-G34</f>
        <v>-33088</v>
      </c>
    </row>
    <row r="36" spans="2:7" ht="12.75">
      <c r="B36" s="222">
        <v>17</v>
      </c>
      <c r="C36" s="223" t="s">
        <v>263</v>
      </c>
      <c r="D36" s="225"/>
      <c r="E36" s="226">
        <v>0</v>
      </c>
      <c r="F36" s="225"/>
      <c r="G36" s="226">
        <v>0</v>
      </c>
    </row>
    <row r="37" spans="2:7" ht="12.75">
      <c r="B37" s="222">
        <v>18</v>
      </c>
      <c r="C37" s="223" t="s">
        <v>264</v>
      </c>
      <c r="D37" s="225"/>
      <c r="E37" s="226">
        <v>0</v>
      </c>
      <c r="F37" s="225"/>
      <c r="G37" s="226">
        <v>0</v>
      </c>
    </row>
    <row r="38" spans="2:7" ht="12.75" customHeight="1">
      <c r="B38" s="222">
        <v>19</v>
      </c>
      <c r="C38" s="223" t="s">
        <v>265</v>
      </c>
      <c r="D38" s="225"/>
      <c r="E38" s="226">
        <v>0</v>
      </c>
      <c r="F38" s="225"/>
      <c r="G38" s="226">
        <v>0</v>
      </c>
    </row>
    <row r="39" spans="2:7" ht="12.75">
      <c r="B39" s="222">
        <v>20</v>
      </c>
      <c r="C39" s="223" t="s">
        <v>266</v>
      </c>
      <c r="D39" s="225"/>
      <c r="E39" s="226">
        <v>49</v>
      </c>
      <c r="F39" s="225"/>
      <c r="G39" s="226">
        <v>119</v>
      </c>
    </row>
    <row r="40" spans="2:7" ht="12.75">
      <c r="B40" s="222">
        <v>21</v>
      </c>
      <c r="C40" s="223" t="s">
        <v>267</v>
      </c>
      <c r="D40" s="225"/>
      <c r="E40" s="226">
        <v>0</v>
      </c>
      <c r="F40" s="225"/>
      <c r="G40" s="226">
        <v>0</v>
      </c>
    </row>
    <row r="41" spans="2:7" ht="12.75">
      <c r="B41" s="222" t="s">
        <v>268</v>
      </c>
      <c r="C41" s="223" t="s">
        <v>269</v>
      </c>
      <c r="D41" s="225"/>
      <c r="E41" s="226">
        <v>0</v>
      </c>
      <c r="F41" s="225"/>
      <c r="G41" s="226">
        <v>0</v>
      </c>
    </row>
    <row r="42" spans="2:7" ht="12.75">
      <c r="B42" s="222" t="s">
        <v>270</v>
      </c>
      <c r="C42" s="223" t="s">
        <v>271</v>
      </c>
      <c r="D42" s="225"/>
      <c r="E42" s="226">
        <v>0</v>
      </c>
      <c r="F42" s="225"/>
      <c r="G42" s="226">
        <v>0</v>
      </c>
    </row>
    <row r="43" spans="2:7" ht="25.5">
      <c r="B43" s="227" t="s">
        <v>272</v>
      </c>
      <c r="C43" s="228" t="s">
        <v>273</v>
      </c>
      <c r="D43" s="229"/>
      <c r="E43" s="230">
        <f>E36+E37+E38+E39+E40</f>
        <v>49</v>
      </c>
      <c r="F43" s="229"/>
      <c r="G43" s="230">
        <f>G36+G37+G38+G39+G40</f>
        <v>119</v>
      </c>
    </row>
    <row r="44" spans="2:7" ht="12.75">
      <c r="B44" s="222">
        <v>22</v>
      </c>
      <c r="C44" s="223" t="s">
        <v>274</v>
      </c>
      <c r="D44" s="225"/>
      <c r="E44" s="226">
        <v>0</v>
      </c>
      <c r="F44" s="225"/>
      <c r="G44" s="226">
        <v>0</v>
      </c>
    </row>
    <row r="45" spans="2:7" ht="12.75">
      <c r="B45" s="222">
        <v>23</v>
      </c>
      <c r="C45" s="223" t="s">
        <v>275</v>
      </c>
      <c r="D45" s="225"/>
      <c r="E45" s="226">
        <v>0</v>
      </c>
      <c r="F45" s="225"/>
      <c r="G45" s="226">
        <v>0</v>
      </c>
    </row>
    <row r="46" spans="2:7" ht="12.75">
      <c r="B46" s="222">
        <v>24</v>
      </c>
      <c r="C46" s="223" t="s">
        <v>276</v>
      </c>
      <c r="D46" s="225"/>
      <c r="E46" s="226">
        <v>0</v>
      </c>
      <c r="F46" s="225"/>
      <c r="G46" s="226">
        <v>0</v>
      </c>
    </row>
    <row r="47" spans="2:7" ht="12.75">
      <c r="B47" s="222">
        <v>25</v>
      </c>
      <c r="C47" s="223" t="s">
        <v>277</v>
      </c>
      <c r="D47" s="225"/>
      <c r="E47" s="226">
        <f>E48+E49</f>
        <v>0</v>
      </c>
      <c r="F47" s="225"/>
      <c r="G47" s="226">
        <f>G48+G49</f>
        <v>0</v>
      </c>
    </row>
    <row r="48" spans="2:7" ht="12.75">
      <c r="B48" s="222" t="s">
        <v>278</v>
      </c>
      <c r="C48" s="223" t="s">
        <v>279</v>
      </c>
      <c r="D48" s="225"/>
      <c r="E48" s="226">
        <v>0</v>
      </c>
      <c r="F48" s="225"/>
      <c r="G48" s="226">
        <v>0</v>
      </c>
    </row>
    <row r="49" spans="2:7" ht="12.75">
      <c r="B49" s="222" t="s">
        <v>280</v>
      </c>
      <c r="C49" s="223" t="s">
        <v>281</v>
      </c>
      <c r="D49" s="225"/>
      <c r="E49" s="226">
        <v>0</v>
      </c>
      <c r="F49" s="225"/>
      <c r="G49" s="226">
        <v>0</v>
      </c>
    </row>
    <row r="50" spans="2:7" ht="12.75">
      <c r="B50" s="222">
        <v>26</v>
      </c>
      <c r="C50" s="223" t="s">
        <v>282</v>
      </c>
      <c r="D50" s="225"/>
      <c r="E50" s="226">
        <f>E51+E52</f>
        <v>0</v>
      </c>
      <c r="F50" s="225"/>
      <c r="G50" s="226">
        <f>G51+G52</f>
        <v>0</v>
      </c>
    </row>
    <row r="51" spans="2:7" ht="12.75">
      <c r="B51" s="222" t="s">
        <v>283</v>
      </c>
      <c r="C51" s="223" t="s">
        <v>284</v>
      </c>
      <c r="D51" s="225"/>
      <c r="E51" s="226">
        <v>0</v>
      </c>
      <c r="F51" s="225"/>
      <c r="G51" s="226">
        <v>0</v>
      </c>
    </row>
    <row r="52" spans="2:7" ht="12.75">
      <c r="B52" s="222" t="s">
        <v>285</v>
      </c>
      <c r="C52" s="223" t="s">
        <v>286</v>
      </c>
      <c r="D52" s="225"/>
      <c r="E52" s="226">
        <v>0</v>
      </c>
      <c r="F52" s="225"/>
      <c r="G52" s="226">
        <v>0</v>
      </c>
    </row>
    <row r="53" spans="2:7" ht="12.75">
      <c r="B53" s="227" t="s">
        <v>287</v>
      </c>
      <c r="C53" s="228" t="s">
        <v>288</v>
      </c>
      <c r="D53" s="229"/>
      <c r="E53" s="230">
        <f>E44+E45+E46+E47+E50</f>
        <v>0</v>
      </c>
      <c r="F53" s="229"/>
      <c r="G53" s="230">
        <f>G44+G45+G46+G47+G50</f>
        <v>0</v>
      </c>
    </row>
    <row r="54" spans="2:7" ht="12.75">
      <c r="B54" s="227" t="s">
        <v>176</v>
      </c>
      <c r="C54" s="228" t="s">
        <v>289</v>
      </c>
      <c r="D54" s="229"/>
      <c r="E54" s="230">
        <f>E43-E53</f>
        <v>49</v>
      </c>
      <c r="F54" s="229"/>
      <c r="G54" s="230">
        <f>G43-G53</f>
        <v>119</v>
      </c>
    </row>
    <row r="55" spans="2:7" ht="12.75">
      <c r="B55" s="227" t="s">
        <v>178</v>
      </c>
      <c r="C55" s="228" t="s">
        <v>290</v>
      </c>
      <c r="D55" s="229"/>
      <c r="E55" s="230">
        <f>E35+E54</f>
        <v>-2856</v>
      </c>
      <c r="F55" s="229"/>
      <c r="G55" s="230">
        <f>G35+G54</f>
        <v>-32969</v>
      </c>
    </row>
  </sheetData>
  <sheetProtection/>
  <mergeCells count="11">
    <mergeCell ref="C1:G1"/>
    <mergeCell ref="A5:G5"/>
    <mergeCell ref="D11:E11"/>
    <mergeCell ref="F11:G11"/>
    <mergeCell ref="B8:G8"/>
    <mergeCell ref="D10:E10"/>
    <mergeCell ref="F10:G10"/>
    <mergeCell ref="C10:C11"/>
    <mergeCell ref="A6:G6"/>
    <mergeCell ref="A3:G3"/>
    <mergeCell ref="A4:G4"/>
  </mergeCells>
  <printOptions horizontalCentered="1"/>
  <pageMargins left="0.5511811023622047" right="0.5118110236220472" top="0.5905511811023623" bottom="0.5905511811023623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25390625" style="11" customWidth="1"/>
    <col min="2" max="2" width="47.125" style="1" customWidth="1"/>
    <col min="3" max="6" width="11.75390625" style="1" customWidth="1"/>
    <col min="7" max="7" width="11.625" style="1" bestFit="1" customWidth="1"/>
    <col min="8" max="16384" width="9.125" style="1" customWidth="1"/>
  </cols>
  <sheetData>
    <row r="1" spans="2:7" ht="15.75">
      <c r="B1" s="314" t="s">
        <v>931</v>
      </c>
      <c r="C1" s="314"/>
      <c r="D1" s="314"/>
      <c r="E1" s="314"/>
      <c r="F1" s="314"/>
      <c r="G1" s="16"/>
    </row>
    <row r="2" spans="2:7" ht="15.75">
      <c r="B2" s="12"/>
      <c r="C2" s="12"/>
      <c r="D2" s="12"/>
      <c r="E2" s="12"/>
      <c r="F2" s="12"/>
      <c r="G2" s="16"/>
    </row>
    <row r="3" spans="2:7" ht="15.75">
      <c r="B3" s="12"/>
      <c r="C3" s="12"/>
      <c r="D3" s="12"/>
      <c r="E3" s="12"/>
      <c r="F3" s="12"/>
      <c r="G3" s="16"/>
    </row>
    <row r="4" spans="3:6" ht="15.75">
      <c r="C4" s="12"/>
      <c r="D4" s="12"/>
      <c r="E4" s="12"/>
      <c r="F4" s="12"/>
    </row>
    <row r="5" ht="3" customHeight="1"/>
    <row r="6" spans="1:6" ht="15.75">
      <c r="A6" s="315" t="s">
        <v>78</v>
      </c>
      <c r="B6" s="315"/>
      <c r="C6" s="315"/>
      <c r="D6" s="315"/>
      <c r="E6" s="315"/>
      <c r="F6" s="315"/>
    </row>
    <row r="7" spans="1:6" ht="15.75">
      <c r="A7" s="315" t="s">
        <v>899</v>
      </c>
      <c r="B7" s="315"/>
      <c r="C7" s="315"/>
      <c r="D7" s="315"/>
      <c r="E7" s="315"/>
      <c r="F7" s="315"/>
    </row>
    <row r="8" spans="1:6" ht="15.75">
      <c r="A8" s="315" t="s">
        <v>80</v>
      </c>
      <c r="B8" s="315"/>
      <c r="C8" s="315"/>
      <c r="D8" s="315"/>
      <c r="E8" s="315"/>
      <c r="F8" s="315"/>
    </row>
    <row r="9" spans="1:6" ht="15.75">
      <c r="A9" s="315" t="s">
        <v>4</v>
      </c>
      <c r="B9" s="315"/>
      <c r="C9" s="315"/>
      <c r="D9" s="315"/>
      <c r="E9" s="315"/>
      <c r="F9" s="315"/>
    </row>
    <row r="10" spans="1:6" ht="15.75">
      <c r="A10" s="13"/>
      <c r="B10" s="13"/>
      <c r="C10" s="13"/>
      <c r="D10" s="13"/>
      <c r="E10" s="13"/>
      <c r="F10" s="13"/>
    </row>
    <row r="11" spans="2:6" ht="15.75">
      <c r="B11" s="13"/>
      <c r="C11" s="13"/>
      <c r="D11" s="13"/>
      <c r="E11" s="13"/>
      <c r="F11" s="13"/>
    </row>
    <row r="12" spans="1:6" ht="19.5" customHeight="1">
      <c r="A12" s="315"/>
      <c r="B12" s="315"/>
      <c r="C12" s="315"/>
      <c r="D12" s="315"/>
      <c r="E12" s="315"/>
      <c r="F12" s="2" t="s">
        <v>33</v>
      </c>
    </row>
    <row r="13" spans="1:6" ht="19.5" customHeight="1">
      <c r="A13" s="9"/>
      <c r="B13" s="3" t="s">
        <v>0</v>
      </c>
      <c r="C13" s="17" t="s">
        <v>21</v>
      </c>
      <c r="D13" s="3" t="s">
        <v>22</v>
      </c>
      <c r="E13" s="19" t="s">
        <v>20</v>
      </c>
      <c r="F13" s="3" t="s">
        <v>20</v>
      </c>
    </row>
    <row r="14" spans="1:6" ht="19.5" customHeight="1">
      <c r="A14" s="10"/>
      <c r="B14" s="4"/>
      <c r="C14" s="18" t="s">
        <v>23</v>
      </c>
      <c r="D14" s="5" t="s">
        <v>23</v>
      </c>
      <c r="E14" s="20"/>
      <c r="F14" s="5" t="s">
        <v>24</v>
      </c>
    </row>
    <row r="15" spans="1:6" ht="15.75">
      <c r="A15" s="28">
        <v>1</v>
      </c>
      <c r="B15" s="29" t="s">
        <v>102</v>
      </c>
      <c r="C15" s="78">
        <f>SUM(C16:C20)</f>
        <v>105207</v>
      </c>
      <c r="D15" s="78">
        <f>SUM(D16:D20)</f>
        <v>108151</v>
      </c>
      <c r="E15" s="78">
        <f>SUM(E16:E20)</f>
        <v>108151</v>
      </c>
      <c r="F15" s="7">
        <f aca="true" t="shared" si="0" ref="F15:F20">(E15/D15)*100</f>
        <v>100</v>
      </c>
    </row>
    <row r="16" spans="1:7" ht="15.75">
      <c r="A16" s="30"/>
      <c r="B16" s="97" t="s">
        <v>103</v>
      </c>
      <c r="C16" s="102">
        <v>52020</v>
      </c>
      <c r="D16" s="110">
        <v>53020</v>
      </c>
      <c r="E16" s="111">
        <v>53020</v>
      </c>
      <c r="F16" s="112">
        <f t="shared" si="0"/>
        <v>100</v>
      </c>
      <c r="G16" s="64"/>
    </row>
    <row r="17" spans="1:7" ht="15.75">
      <c r="A17" s="30"/>
      <c r="B17" s="97" t="s">
        <v>104</v>
      </c>
      <c r="C17" s="102">
        <v>31599</v>
      </c>
      <c r="D17" s="110">
        <v>32579</v>
      </c>
      <c r="E17" s="111">
        <v>32579</v>
      </c>
      <c r="F17" s="112">
        <f t="shared" si="0"/>
        <v>100</v>
      </c>
      <c r="G17" s="64"/>
    </row>
    <row r="18" spans="1:7" ht="15.75" customHeight="1">
      <c r="A18" s="30"/>
      <c r="B18" s="97" t="s">
        <v>105</v>
      </c>
      <c r="C18" s="102">
        <v>19331</v>
      </c>
      <c r="D18" s="110">
        <v>19331</v>
      </c>
      <c r="E18" s="113">
        <v>19331</v>
      </c>
      <c r="F18" s="112">
        <f t="shared" si="0"/>
        <v>100</v>
      </c>
      <c r="G18" s="64"/>
    </row>
    <row r="19" spans="1:7" ht="15.75">
      <c r="A19" s="30"/>
      <c r="B19" s="97" t="s">
        <v>106</v>
      </c>
      <c r="C19" s="102">
        <v>2257</v>
      </c>
      <c r="D19" s="110">
        <v>2410</v>
      </c>
      <c r="E19" s="111">
        <v>2410</v>
      </c>
      <c r="F19" s="112">
        <f t="shared" si="0"/>
        <v>100</v>
      </c>
      <c r="G19" s="64"/>
    </row>
    <row r="20" spans="1:7" ht="15.75">
      <c r="A20" s="30"/>
      <c r="B20" s="97" t="s">
        <v>107</v>
      </c>
      <c r="C20" s="102">
        <v>0</v>
      </c>
      <c r="D20" s="110">
        <v>811</v>
      </c>
      <c r="E20" s="113">
        <v>811</v>
      </c>
      <c r="F20" s="112">
        <f t="shared" si="0"/>
        <v>100</v>
      </c>
      <c r="G20" s="64"/>
    </row>
    <row r="21" spans="1:7" ht="15.75">
      <c r="A21" s="28">
        <v>2</v>
      </c>
      <c r="B21" s="29" t="s">
        <v>108</v>
      </c>
      <c r="C21" s="78">
        <f>C22+C23</f>
        <v>14795</v>
      </c>
      <c r="D21" s="78">
        <f>D22+D23</f>
        <v>28796</v>
      </c>
      <c r="E21" s="78">
        <f>E22+E23</f>
        <v>28796</v>
      </c>
      <c r="F21" s="7">
        <f aca="true" t="shared" si="1" ref="F21:F32">(E21/D21)*100</f>
        <v>100</v>
      </c>
      <c r="G21" s="64"/>
    </row>
    <row r="22" spans="1:7" ht="15.75">
      <c r="A22" s="30"/>
      <c r="B22" s="170" t="s">
        <v>74</v>
      </c>
      <c r="C22" s="102">
        <v>3445</v>
      </c>
      <c r="D22" s="102">
        <v>3736</v>
      </c>
      <c r="E22" s="102">
        <v>3736</v>
      </c>
      <c r="F22" s="6">
        <f t="shared" si="1"/>
        <v>100</v>
      </c>
      <c r="G22" s="64"/>
    </row>
    <row r="23" spans="1:7" ht="15.75">
      <c r="A23" s="30"/>
      <c r="B23" s="170" t="s">
        <v>75</v>
      </c>
      <c r="C23" s="102">
        <v>11350</v>
      </c>
      <c r="D23" s="102">
        <v>25060</v>
      </c>
      <c r="E23" s="102">
        <v>25060</v>
      </c>
      <c r="F23" s="8">
        <f t="shared" si="1"/>
        <v>100</v>
      </c>
      <c r="G23" s="64"/>
    </row>
    <row r="24" spans="1:7" ht="15.75" customHeight="1">
      <c r="A24" s="28">
        <v>3</v>
      </c>
      <c r="B24" s="147" t="s">
        <v>152</v>
      </c>
      <c r="C24" s="78">
        <f>C25</f>
        <v>0</v>
      </c>
      <c r="D24" s="127">
        <f>D25</f>
        <v>7000</v>
      </c>
      <c r="E24" s="127">
        <f>E25</f>
        <v>7000</v>
      </c>
      <c r="F24" s="7">
        <f t="shared" si="1"/>
        <v>100</v>
      </c>
      <c r="G24" s="64"/>
    </row>
    <row r="25" spans="1:7" ht="15.75">
      <c r="A25" s="32"/>
      <c r="B25" s="98" t="s">
        <v>896</v>
      </c>
      <c r="C25" s="103">
        <v>0</v>
      </c>
      <c r="D25" s="118">
        <v>7000</v>
      </c>
      <c r="E25" s="118">
        <v>7000</v>
      </c>
      <c r="F25" s="117">
        <f t="shared" si="1"/>
        <v>100</v>
      </c>
      <c r="G25" s="64"/>
    </row>
    <row r="26" spans="1:7" ht="15.75">
      <c r="A26" s="28">
        <v>4</v>
      </c>
      <c r="B26" s="29" t="s">
        <v>46</v>
      </c>
      <c r="C26" s="104">
        <f>SUM(C27:C34)</f>
        <v>55160</v>
      </c>
      <c r="D26" s="104">
        <f>SUM(D27:D34)</f>
        <v>53375</v>
      </c>
      <c r="E26" s="104">
        <f>SUM(E27:E34)</f>
        <v>53375</v>
      </c>
      <c r="F26" s="14">
        <f t="shared" si="1"/>
        <v>100</v>
      </c>
      <c r="G26" s="64"/>
    </row>
    <row r="27" spans="1:7" ht="15.75">
      <c r="A27" s="30"/>
      <c r="B27" s="97" t="s">
        <v>89</v>
      </c>
      <c r="C27" s="102">
        <v>425</v>
      </c>
      <c r="D27" s="113">
        <v>425</v>
      </c>
      <c r="E27" s="113">
        <v>425</v>
      </c>
      <c r="F27" s="112">
        <f t="shared" si="1"/>
        <v>100</v>
      </c>
      <c r="G27" s="64"/>
    </row>
    <row r="28" spans="1:7" ht="15.75">
      <c r="A28" s="30"/>
      <c r="B28" s="97" t="s">
        <v>63</v>
      </c>
      <c r="C28" s="105">
        <v>6100</v>
      </c>
      <c r="D28" s="113">
        <v>6048</v>
      </c>
      <c r="E28" s="113">
        <v>6048</v>
      </c>
      <c r="F28" s="112">
        <f t="shared" si="1"/>
        <v>100</v>
      </c>
      <c r="G28" s="64"/>
    </row>
    <row r="29" spans="1:7" ht="15.75">
      <c r="A29" s="30"/>
      <c r="B29" s="97" t="s">
        <v>5</v>
      </c>
      <c r="C29" s="105">
        <v>45000</v>
      </c>
      <c r="D29" s="113">
        <v>42832</v>
      </c>
      <c r="E29" s="111">
        <v>42832</v>
      </c>
      <c r="F29" s="112">
        <f t="shared" si="1"/>
        <v>100</v>
      </c>
      <c r="G29" s="64"/>
    </row>
    <row r="30" spans="1:7" ht="15.75">
      <c r="A30" s="30"/>
      <c r="B30" s="97" t="s">
        <v>70</v>
      </c>
      <c r="C30" s="105">
        <v>3500</v>
      </c>
      <c r="D30" s="113">
        <v>4019</v>
      </c>
      <c r="E30" s="113">
        <v>4019</v>
      </c>
      <c r="F30" s="112">
        <f t="shared" si="1"/>
        <v>100</v>
      </c>
      <c r="G30" s="64"/>
    </row>
    <row r="31" spans="1:7" ht="15.75" hidden="1">
      <c r="A31" s="30"/>
      <c r="B31" s="97" t="s">
        <v>90</v>
      </c>
      <c r="C31" s="105">
        <v>0</v>
      </c>
      <c r="D31" s="113">
        <v>0</v>
      </c>
      <c r="E31" s="113"/>
      <c r="F31" s="112" t="e">
        <f t="shared" si="1"/>
        <v>#DIV/0!</v>
      </c>
      <c r="G31" s="64"/>
    </row>
    <row r="32" spans="1:7" ht="15.75">
      <c r="A32" s="30"/>
      <c r="B32" s="97" t="s">
        <v>64</v>
      </c>
      <c r="C32" s="105">
        <v>130</v>
      </c>
      <c r="D32" s="114">
        <v>32</v>
      </c>
      <c r="E32" s="111">
        <v>32</v>
      </c>
      <c r="F32" s="112">
        <f t="shared" si="1"/>
        <v>100</v>
      </c>
      <c r="G32" s="64"/>
    </row>
    <row r="33" spans="1:7" ht="15.75">
      <c r="A33" s="30"/>
      <c r="B33" s="97" t="s">
        <v>65</v>
      </c>
      <c r="C33" s="102">
        <v>5</v>
      </c>
      <c r="D33" s="114">
        <v>0</v>
      </c>
      <c r="E33" s="114">
        <v>0</v>
      </c>
      <c r="F33" s="112"/>
      <c r="G33" s="64"/>
    </row>
    <row r="34" spans="1:7" ht="15.75">
      <c r="A34" s="32"/>
      <c r="B34" s="98" t="s">
        <v>66</v>
      </c>
      <c r="C34" s="105">
        <v>0</v>
      </c>
      <c r="D34" s="115">
        <v>19</v>
      </c>
      <c r="E34" s="116">
        <v>19</v>
      </c>
      <c r="F34" s="112">
        <f aca="true" t="shared" si="2" ref="F34:F43">(E34/D34)*100</f>
        <v>100</v>
      </c>
      <c r="G34" s="64"/>
    </row>
    <row r="35" spans="1:7" ht="15.75">
      <c r="A35" s="28">
        <v>5</v>
      </c>
      <c r="B35" s="33" t="s">
        <v>71</v>
      </c>
      <c r="C35" s="106">
        <f>SUM(C36:C40)</f>
        <v>1506</v>
      </c>
      <c r="D35" s="106">
        <f>SUM(D36:D40)</f>
        <v>2317</v>
      </c>
      <c r="E35" s="106">
        <f>SUM(E36:E40)</f>
        <v>2391</v>
      </c>
      <c r="F35" s="7">
        <f t="shared" si="2"/>
        <v>103.19378506689685</v>
      </c>
      <c r="G35" s="64"/>
    </row>
    <row r="36" spans="1:7" ht="15.75">
      <c r="A36" s="30"/>
      <c r="B36" s="97" t="s">
        <v>67</v>
      </c>
      <c r="C36" s="105">
        <v>1200</v>
      </c>
      <c r="D36" s="114">
        <v>1521</v>
      </c>
      <c r="E36" s="111">
        <v>1456</v>
      </c>
      <c r="F36" s="112">
        <f t="shared" si="2"/>
        <v>95.72649572649573</v>
      </c>
      <c r="G36" s="64"/>
    </row>
    <row r="37" spans="1:7" ht="15.75">
      <c r="A37" s="30"/>
      <c r="B37" s="97" t="s">
        <v>109</v>
      </c>
      <c r="C37" s="105">
        <v>176</v>
      </c>
      <c r="D37" s="114">
        <v>175</v>
      </c>
      <c r="E37" s="111">
        <v>175</v>
      </c>
      <c r="F37" s="112">
        <f t="shared" si="2"/>
        <v>100</v>
      </c>
      <c r="G37" s="64"/>
    </row>
    <row r="38" spans="1:7" ht="15.75">
      <c r="A38" s="30"/>
      <c r="B38" s="97" t="s">
        <v>68</v>
      </c>
      <c r="C38" s="105">
        <v>60</v>
      </c>
      <c r="D38" s="114">
        <v>59</v>
      </c>
      <c r="E38" s="111">
        <v>59</v>
      </c>
      <c r="F38" s="112">
        <f t="shared" si="2"/>
        <v>100</v>
      </c>
      <c r="G38" s="64"/>
    </row>
    <row r="39" spans="1:7" ht="15.75">
      <c r="A39" s="30"/>
      <c r="B39" s="97" t="s">
        <v>69</v>
      </c>
      <c r="C39" s="105">
        <v>20</v>
      </c>
      <c r="D39" s="114">
        <v>119</v>
      </c>
      <c r="E39" s="111">
        <v>119</v>
      </c>
      <c r="F39" s="112">
        <f t="shared" si="2"/>
        <v>100</v>
      </c>
      <c r="G39" s="64"/>
    </row>
    <row r="40" spans="1:7" ht="15.75">
      <c r="A40" s="30"/>
      <c r="B40" s="97" t="s">
        <v>110</v>
      </c>
      <c r="C40" s="105">
        <v>50</v>
      </c>
      <c r="D40" s="114">
        <v>443</v>
      </c>
      <c r="E40" s="111">
        <v>582</v>
      </c>
      <c r="F40" s="112">
        <f t="shared" si="2"/>
        <v>131.37697516930024</v>
      </c>
      <c r="G40" s="64"/>
    </row>
    <row r="41" spans="1:7" ht="15.75">
      <c r="A41" s="28">
        <v>6</v>
      </c>
      <c r="B41" s="147" t="s">
        <v>897</v>
      </c>
      <c r="C41" s="106">
        <f>C42</f>
        <v>0</v>
      </c>
      <c r="D41" s="106">
        <f>D42</f>
        <v>200</v>
      </c>
      <c r="E41" s="106">
        <f>E42</f>
        <v>200</v>
      </c>
      <c r="F41" s="161">
        <f t="shared" si="2"/>
        <v>100</v>
      </c>
      <c r="G41" s="64"/>
    </row>
    <row r="42" spans="1:7" ht="15.75">
      <c r="A42" s="32"/>
      <c r="B42" s="98" t="s">
        <v>898</v>
      </c>
      <c r="C42" s="107">
        <v>0</v>
      </c>
      <c r="D42" s="107">
        <v>200</v>
      </c>
      <c r="E42" s="162">
        <v>200</v>
      </c>
      <c r="F42" s="117">
        <f t="shared" si="2"/>
        <v>100</v>
      </c>
      <c r="G42" s="64"/>
    </row>
    <row r="43" spans="1:7" ht="15.75">
      <c r="A43" s="30">
        <v>7</v>
      </c>
      <c r="B43" s="160" t="s">
        <v>72</v>
      </c>
      <c r="C43" s="108">
        <f>C44+C45</f>
        <v>55696</v>
      </c>
      <c r="D43" s="108">
        <f>D44+D45</f>
        <v>51942</v>
      </c>
      <c r="E43" s="108">
        <f>E44+E45</f>
        <v>51942</v>
      </c>
      <c r="F43" s="14">
        <f t="shared" si="2"/>
        <v>100</v>
      </c>
      <c r="G43" s="64"/>
    </row>
    <row r="44" spans="1:7" ht="15.75">
      <c r="A44" s="30"/>
      <c r="B44" s="171" t="s">
        <v>73</v>
      </c>
      <c r="C44" s="105">
        <v>55696</v>
      </c>
      <c r="D44" s="105">
        <v>48216</v>
      </c>
      <c r="E44" s="105">
        <v>48216</v>
      </c>
      <c r="F44" s="112">
        <f>(E44/D44)*100</f>
        <v>100</v>
      </c>
      <c r="G44" s="64"/>
    </row>
    <row r="45" spans="1:6" ht="15.75">
      <c r="A45" s="32"/>
      <c r="B45" s="99" t="s">
        <v>153</v>
      </c>
      <c r="C45" s="105">
        <v>0</v>
      </c>
      <c r="D45" s="115">
        <v>3726</v>
      </c>
      <c r="E45" s="115">
        <v>3726</v>
      </c>
      <c r="F45" s="117">
        <f>(E45/D45)*100</f>
        <v>100</v>
      </c>
    </row>
    <row r="46" spans="1:6" ht="16.5">
      <c r="A46" s="100"/>
      <c r="B46" s="101" t="s">
        <v>6</v>
      </c>
      <c r="C46" s="109">
        <f>C15+C21+C24+C26+C35+C41+C43</f>
        <v>232364</v>
      </c>
      <c r="D46" s="109">
        <f>D15+D21+D24+D26+D35+D41+D43</f>
        <v>251781</v>
      </c>
      <c r="E46" s="109">
        <f>E15+E21+E24+E26+E35+E41+E43</f>
        <v>251855</v>
      </c>
      <c r="F46" s="14">
        <f>(E46/D46)*100</f>
        <v>100.02939062121447</v>
      </c>
    </row>
    <row r="47" spans="1:6" ht="15.75">
      <c r="A47" s="65"/>
      <c r="B47" s="66"/>
      <c r="C47" s="68"/>
      <c r="D47" s="68"/>
      <c r="E47" s="68"/>
      <c r="F47" s="69"/>
    </row>
    <row r="48" spans="1:6" ht="15.75">
      <c r="A48" s="70"/>
      <c r="B48" s="71"/>
      <c r="C48" s="72"/>
      <c r="D48" s="72"/>
      <c r="E48" s="72"/>
      <c r="F48" s="73"/>
    </row>
    <row r="49" spans="1:6" ht="15.75">
      <c r="A49" s="70"/>
      <c r="B49" s="71"/>
      <c r="C49" s="72"/>
      <c r="D49" s="72"/>
      <c r="E49" s="72"/>
      <c r="F49" s="73"/>
    </row>
    <row r="50" spans="1:6" ht="15.75">
      <c r="A50" s="70"/>
      <c r="B50" s="71"/>
      <c r="C50" s="72"/>
      <c r="D50" s="72"/>
      <c r="E50" s="72"/>
      <c r="F50" s="73"/>
    </row>
    <row r="51" spans="1:6" ht="15.75">
      <c r="A51" s="70"/>
      <c r="B51" s="71"/>
      <c r="C51" s="72"/>
      <c r="D51" s="72"/>
      <c r="E51" s="72"/>
      <c r="F51" s="73"/>
    </row>
    <row r="52" spans="1:6" ht="15.75">
      <c r="A52" s="70"/>
      <c r="B52" s="71"/>
      <c r="C52" s="72"/>
      <c r="D52" s="72"/>
      <c r="E52" s="72"/>
      <c r="F52" s="73"/>
    </row>
    <row r="53" spans="1:6" ht="15.75">
      <c r="A53" s="70"/>
      <c r="B53" s="71"/>
      <c r="C53" s="72"/>
      <c r="D53" s="72"/>
      <c r="E53" s="72"/>
      <c r="F53" s="73"/>
    </row>
    <row r="54" spans="1:6" ht="30" customHeight="1">
      <c r="A54" s="95"/>
      <c r="B54" s="95"/>
      <c r="C54" s="95"/>
      <c r="D54" s="95"/>
      <c r="E54" s="95"/>
      <c r="F54" s="95"/>
    </row>
  </sheetData>
  <sheetProtection/>
  <mergeCells count="6">
    <mergeCell ref="B1:F1"/>
    <mergeCell ref="A12:E12"/>
    <mergeCell ref="A6:F6"/>
    <mergeCell ref="A7:F7"/>
    <mergeCell ref="A9:F9"/>
    <mergeCell ref="A8:F8"/>
  </mergeCells>
  <printOptions horizontalCentered="1"/>
  <pageMargins left="0.4330708661417323" right="0.5905511811023623" top="0.4724409448818898" bottom="0.5118110236220472" header="0.35433070866141736" footer="0.3937007874015748"/>
  <pageSetup horizontalDpi="120" verticalDpi="12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1.37890625" style="1" customWidth="1"/>
    <col min="2" max="2" width="5.75390625" style="1" customWidth="1"/>
    <col min="3" max="3" width="61.00390625" style="1" customWidth="1"/>
    <col min="4" max="4" width="5.75390625" style="1" customWidth="1"/>
    <col min="5" max="5" width="12.75390625" style="172" customWidth="1"/>
    <col min="6" max="16384" width="9.125" style="1" customWidth="1"/>
  </cols>
  <sheetData>
    <row r="1" spans="3:5" ht="15.75">
      <c r="C1" s="314" t="s">
        <v>948</v>
      </c>
      <c r="D1" s="314"/>
      <c r="E1" s="314"/>
    </row>
    <row r="2" ht="45.75" customHeight="1"/>
    <row r="3" spans="1:5" ht="15.75">
      <c r="A3" s="315" t="s">
        <v>78</v>
      </c>
      <c r="B3" s="315"/>
      <c r="C3" s="315"/>
      <c r="D3" s="315"/>
      <c r="E3" s="315"/>
    </row>
    <row r="4" spans="1:5" ht="15.75">
      <c r="A4" s="315" t="s">
        <v>899</v>
      </c>
      <c r="B4" s="315"/>
      <c r="C4" s="315"/>
      <c r="D4" s="315"/>
      <c r="E4" s="315"/>
    </row>
    <row r="5" spans="1:5" ht="15.75">
      <c r="A5" s="315" t="s">
        <v>79</v>
      </c>
      <c r="B5" s="315"/>
      <c r="C5" s="315"/>
      <c r="D5" s="315"/>
      <c r="E5" s="315"/>
    </row>
    <row r="6" spans="1:5" ht="15.75">
      <c r="A6" s="315" t="s">
        <v>211</v>
      </c>
      <c r="B6" s="315"/>
      <c r="C6" s="315"/>
      <c r="D6" s="315"/>
      <c r="E6" s="315"/>
    </row>
    <row r="7" spans="2:5" ht="45" customHeight="1">
      <c r="B7" s="13"/>
      <c r="C7" s="13"/>
      <c r="D7" s="13"/>
      <c r="E7" s="173"/>
    </row>
    <row r="8" spans="2:5" ht="15" customHeight="1">
      <c r="B8" s="324" t="s">
        <v>33</v>
      </c>
      <c r="C8" s="324"/>
      <c r="D8" s="324"/>
      <c r="E8" s="324"/>
    </row>
    <row r="9" ht="15.75" hidden="1">
      <c r="E9" s="174" t="s">
        <v>33</v>
      </c>
    </row>
    <row r="10" spans="2:5" ht="15.75">
      <c r="B10" s="3" t="s">
        <v>157</v>
      </c>
      <c r="C10" s="318" t="s">
        <v>0</v>
      </c>
      <c r="D10" s="316" t="s">
        <v>912</v>
      </c>
      <c r="E10" s="317"/>
    </row>
    <row r="11" spans="2:5" ht="15.75">
      <c r="B11" s="22" t="s">
        <v>158</v>
      </c>
      <c r="C11" s="319"/>
      <c r="D11" s="322" t="s">
        <v>160</v>
      </c>
      <c r="E11" s="323"/>
    </row>
    <row r="12" spans="2:5" ht="15.75" customHeight="1">
      <c r="B12" s="210">
        <v>1</v>
      </c>
      <c r="C12" s="211" t="s">
        <v>212</v>
      </c>
      <c r="D12" s="212"/>
      <c r="E12" s="202">
        <v>199913</v>
      </c>
    </row>
    <row r="13" spans="2:5" ht="15.75" customHeight="1">
      <c r="B13" s="210">
        <v>2</v>
      </c>
      <c r="C13" s="211" t="s">
        <v>213</v>
      </c>
      <c r="D13" s="212"/>
      <c r="E13" s="202">
        <v>140293</v>
      </c>
    </row>
    <row r="14" spans="2:5" ht="15.75" customHeight="1">
      <c r="B14" s="213" t="s">
        <v>204</v>
      </c>
      <c r="C14" s="214" t="s">
        <v>214</v>
      </c>
      <c r="D14" s="215"/>
      <c r="E14" s="198">
        <f>E12-E13</f>
        <v>59620</v>
      </c>
    </row>
    <row r="15" spans="2:5" ht="15.75" customHeight="1">
      <c r="B15" s="210">
        <v>3</v>
      </c>
      <c r="C15" s="211" t="s">
        <v>215</v>
      </c>
      <c r="D15" s="212"/>
      <c r="E15" s="202">
        <v>51942</v>
      </c>
    </row>
    <row r="16" spans="2:5" ht="15.75" customHeight="1">
      <c r="B16" s="210">
        <v>4</v>
      </c>
      <c r="C16" s="211" t="s">
        <v>216</v>
      </c>
      <c r="D16" s="212"/>
      <c r="E16" s="202">
        <v>82662</v>
      </c>
    </row>
    <row r="17" spans="2:5" ht="15.75" customHeight="1">
      <c r="B17" s="213" t="s">
        <v>217</v>
      </c>
      <c r="C17" s="214" t="s">
        <v>218</v>
      </c>
      <c r="D17" s="215"/>
      <c r="E17" s="198">
        <f>E15-E16</f>
        <v>-30720</v>
      </c>
    </row>
    <row r="18" spans="2:5" ht="15.75" customHeight="1">
      <c r="B18" s="213" t="s">
        <v>170</v>
      </c>
      <c r="C18" s="214" t="s">
        <v>219</v>
      </c>
      <c r="D18" s="215"/>
      <c r="E18" s="198">
        <f>E14+E17</f>
        <v>28900</v>
      </c>
    </row>
    <row r="19" spans="2:5" ht="15.75" customHeight="1">
      <c r="B19" s="210">
        <v>5</v>
      </c>
      <c r="C19" s="211" t="s">
        <v>220</v>
      </c>
      <c r="D19" s="212"/>
      <c r="E19" s="202">
        <v>0</v>
      </c>
    </row>
    <row r="20" spans="2:5" ht="15.75" customHeight="1">
      <c r="B20" s="210">
        <v>6</v>
      </c>
      <c r="C20" s="211" t="s">
        <v>221</v>
      </c>
      <c r="D20" s="212"/>
      <c r="E20" s="202">
        <v>0</v>
      </c>
    </row>
    <row r="21" spans="2:5" ht="15.75" customHeight="1">
      <c r="B21" s="213" t="s">
        <v>222</v>
      </c>
      <c r="C21" s="214" t="s">
        <v>223</v>
      </c>
      <c r="D21" s="215"/>
      <c r="E21" s="198">
        <f>E19-E20</f>
        <v>0</v>
      </c>
    </row>
    <row r="22" spans="2:5" ht="15.75" customHeight="1">
      <c r="B22" s="210">
        <v>7</v>
      </c>
      <c r="C22" s="211" t="s">
        <v>224</v>
      </c>
      <c r="D22" s="212"/>
      <c r="E22" s="202">
        <v>0</v>
      </c>
    </row>
    <row r="23" spans="2:5" ht="15.75" customHeight="1">
      <c r="B23" s="210">
        <v>8</v>
      </c>
      <c r="C23" s="211" t="s">
        <v>225</v>
      </c>
      <c r="D23" s="212"/>
      <c r="E23" s="202">
        <v>0</v>
      </c>
    </row>
    <row r="24" spans="2:5" ht="15.75" customHeight="1">
      <c r="B24" s="213" t="s">
        <v>226</v>
      </c>
      <c r="C24" s="214" t="s">
        <v>227</v>
      </c>
      <c r="D24" s="215"/>
      <c r="E24" s="198">
        <f>E22-E23</f>
        <v>0</v>
      </c>
    </row>
    <row r="25" spans="2:5" ht="15.75" customHeight="1">
      <c r="B25" s="213" t="s">
        <v>176</v>
      </c>
      <c r="C25" s="214" t="s">
        <v>228</v>
      </c>
      <c r="D25" s="215"/>
      <c r="E25" s="198">
        <f>E21+E24</f>
        <v>0</v>
      </c>
    </row>
    <row r="26" spans="2:5" ht="15.75" customHeight="1">
      <c r="B26" s="213" t="s">
        <v>178</v>
      </c>
      <c r="C26" s="214" t="s">
        <v>229</v>
      </c>
      <c r="D26" s="215"/>
      <c r="E26" s="198">
        <f>E18+E25</f>
        <v>28900</v>
      </c>
    </row>
    <row r="27" spans="2:5" ht="15.75" customHeight="1">
      <c r="B27" s="213" t="s">
        <v>186</v>
      </c>
      <c r="C27" s="214" t="s">
        <v>230</v>
      </c>
      <c r="D27" s="215"/>
      <c r="E27" s="198">
        <v>0</v>
      </c>
    </row>
    <row r="28" spans="2:5" ht="15.75" customHeight="1">
      <c r="B28" s="213" t="s">
        <v>188</v>
      </c>
      <c r="C28" s="214" t="s">
        <v>231</v>
      </c>
      <c r="D28" s="215"/>
      <c r="E28" s="198">
        <f>E18-E27</f>
        <v>28900</v>
      </c>
    </row>
    <row r="29" spans="2:5" ht="15.75" customHeight="1">
      <c r="B29" s="213" t="s">
        <v>190</v>
      </c>
      <c r="C29" s="214" t="s">
        <v>232</v>
      </c>
      <c r="D29" s="215"/>
      <c r="E29" s="198">
        <v>0</v>
      </c>
    </row>
    <row r="30" spans="2:5" ht="15.75" customHeight="1">
      <c r="B30" s="213" t="s">
        <v>194</v>
      </c>
      <c r="C30" s="214" t="s">
        <v>233</v>
      </c>
      <c r="D30" s="215"/>
      <c r="E30" s="198">
        <f>E25-E29</f>
        <v>0</v>
      </c>
    </row>
    <row r="31" ht="15.75">
      <c r="C31" s="57"/>
    </row>
  </sheetData>
  <sheetProtection/>
  <mergeCells count="9">
    <mergeCell ref="A6:E6"/>
    <mergeCell ref="A3:E3"/>
    <mergeCell ref="A4:E4"/>
    <mergeCell ref="C1:E1"/>
    <mergeCell ref="A5:E5"/>
    <mergeCell ref="D11:E11"/>
    <mergeCell ref="B8:E8"/>
    <mergeCell ref="D10:E10"/>
    <mergeCell ref="C10:C11"/>
  </mergeCells>
  <printOptions horizontalCentered="1"/>
  <pageMargins left="0.5511811023622047" right="0.5118110236220472" top="0.984251968503937" bottom="0.984251968503937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10.75390625" style="1" customWidth="1"/>
    <col min="2" max="2" width="42.75390625" style="1" customWidth="1"/>
    <col min="3" max="3" width="22.625" style="82" customWidth="1"/>
    <col min="4" max="4" width="10.75390625" style="1" customWidth="1"/>
    <col min="5" max="16384" width="9.125" style="1" customWidth="1"/>
  </cols>
  <sheetData>
    <row r="1" spans="2:6" ht="15.75">
      <c r="B1" s="314" t="s">
        <v>949</v>
      </c>
      <c r="C1" s="314"/>
      <c r="D1" s="314"/>
      <c r="E1" s="16"/>
      <c r="F1" s="16"/>
    </row>
    <row r="6" spans="1:6" ht="15.75">
      <c r="A6" s="315" t="s">
        <v>78</v>
      </c>
      <c r="B6" s="315"/>
      <c r="C6" s="315"/>
      <c r="D6" s="315"/>
      <c r="E6" s="84"/>
      <c r="F6" s="84"/>
    </row>
    <row r="7" spans="1:6" ht="15.75">
      <c r="A7" s="315" t="s">
        <v>899</v>
      </c>
      <c r="B7" s="315"/>
      <c r="C7" s="315"/>
      <c r="D7" s="315"/>
      <c r="E7" s="84"/>
      <c r="F7" s="84"/>
    </row>
    <row r="8" spans="1:6" ht="15.75">
      <c r="A8" s="315" t="s">
        <v>79</v>
      </c>
      <c r="B8" s="315"/>
      <c r="C8" s="315"/>
      <c r="D8" s="315"/>
      <c r="E8" s="84"/>
      <c r="F8" s="84"/>
    </row>
    <row r="9" spans="1:5" ht="15.75">
      <c r="A9" s="315" t="s">
        <v>7</v>
      </c>
      <c r="B9" s="315"/>
      <c r="C9" s="315"/>
      <c r="D9" s="315"/>
      <c r="E9" s="84"/>
    </row>
    <row r="14" spans="2:3" ht="15.75">
      <c r="B14" s="85" t="s">
        <v>25</v>
      </c>
      <c r="C14" s="86" t="s">
        <v>26</v>
      </c>
    </row>
    <row r="15" spans="2:3" ht="15.75">
      <c r="B15" s="87" t="s">
        <v>914</v>
      </c>
      <c r="C15" s="35">
        <v>55969</v>
      </c>
    </row>
    <row r="16" spans="2:5" ht="15.75">
      <c r="B16" s="80" t="s">
        <v>27</v>
      </c>
      <c r="C16" s="25">
        <v>198749</v>
      </c>
      <c r="D16" s="57"/>
      <c r="E16" s="57"/>
    </row>
    <row r="17" spans="2:5" ht="16.5" thickBot="1">
      <c r="B17" s="80" t="s">
        <v>28</v>
      </c>
      <c r="C17" s="81">
        <v>218485</v>
      </c>
      <c r="D17" s="83"/>
      <c r="E17" s="57"/>
    </row>
    <row r="18" spans="2:5" ht="17.25" thickBot="1" thickTop="1">
      <c r="B18" s="88" t="s">
        <v>29</v>
      </c>
      <c r="C18" s="89">
        <f>C15+C16-C17</f>
        <v>36233</v>
      </c>
      <c r="D18" s="312"/>
      <c r="E18" s="37"/>
    </row>
    <row r="19" spans="2:5" ht="16.5" thickTop="1">
      <c r="B19" s="36"/>
      <c r="C19" s="37"/>
      <c r="D19" s="57"/>
      <c r="E19" s="57"/>
    </row>
    <row r="20" spans="2:3" ht="16.5" thickBot="1">
      <c r="B20" s="90"/>
      <c r="C20" s="37"/>
    </row>
    <row r="21" spans="2:3" ht="16.5" thickTop="1">
      <c r="B21" s="91" t="s">
        <v>30</v>
      </c>
      <c r="C21" s="92">
        <f>SUM(C22:C27)</f>
        <v>36233</v>
      </c>
    </row>
    <row r="22" spans="2:3" ht="15.75">
      <c r="B22" s="39" t="s">
        <v>31</v>
      </c>
      <c r="C22" s="35">
        <v>36167</v>
      </c>
    </row>
    <row r="23" spans="2:3" ht="15.75">
      <c r="B23" s="79" t="s">
        <v>32</v>
      </c>
      <c r="C23" s="25">
        <v>66</v>
      </c>
    </row>
    <row r="24" spans="2:3" ht="15.75">
      <c r="B24" s="79" t="s">
        <v>48</v>
      </c>
      <c r="C24" s="25"/>
    </row>
    <row r="25" spans="2:3" ht="15.75">
      <c r="B25" s="93" t="s">
        <v>38</v>
      </c>
      <c r="C25" s="25"/>
    </row>
    <row r="26" spans="2:3" ht="15.75">
      <c r="B26" s="93" t="s">
        <v>47</v>
      </c>
      <c r="C26" s="25"/>
    </row>
    <row r="27" spans="2:3" ht="15.75">
      <c r="B27" s="93" t="s">
        <v>151</v>
      </c>
      <c r="C27" s="25"/>
    </row>
    <row r="28" spans="2:3" ht="15.75">
      <c r="B28" s="59"/>
      <c r="C28" s="94"/>
    </row>
    <row r="38" spans="1:4" ht="15.75">
      <c r="A38" s="84"/>
      <c r="B38" s="84"/>
      <c r="C38" s="84"/>
      <c r="D38" s="84"/>
    </row>
  </sheetData>
  <sheetProtection/>
  <mergeCells count="5">
    <mergeCell ref="B1:D1"/>
    <mergeCell ref="A6:D6"/>
    <mergeCell ref="A9:D9"/>
    <mergeCell ref="A7:D7"/>
    <mergeCell ref="A8:D8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.37890625" style="38" customWidth="1"/>
    <col min="2" max="2" width="5.75390625" style="38" customWidth="1"/>
    <col min="3" max="3" width="37.25390625" style="38" customWidth="1"/>
    <col min="4" max="4" width="20.75390625" style="38" customWidth="1"/>
    <col min="5" max="5" width="20.75390625" style="261" customWidth="1"/>
    <col min="6" max="16384" width="9.125" style="38" customWidth="1"/>
  </cols>
  <sheetData>
    <row r="1" spans="1:7" s="1" customFormat="1" ht="15.75">
      <c r="A1" s="314" t="s">
        <v>950</v>
      </c>
      <c r="B1" s="314"/>
      <c r="C1" s="314"/>
      <c r="D1" s="314"/>
      <c r="E1" s="314"/>
      <c r="F1" s="16"/>
      <c r="G1" s="16"/>
    </row>
    <row r="2" s="1" customFormat="1" ht="15.75">
      <c r="C2" s="82"/>
    </row>
    <row r="3" s="1" customFormat="1" ht="15.75">
      <c r="C3" s="82"/>
    </row>
    <row r="4" s="1" customFormat="1" ht="15.75">
      <c r="C4" s="82"/>
    </row>
    <row r="5" s="1" customFormat="1" ht="15.75">
      <c r="C5" s="82"/>
    </row>
    <row r="6" spans="1:7" s="1" customFormat="1" ht="15.75">
      <c r="A6" s="315" t="s">
        <v>78</v>
      </c>
      <c r="B6" s="315"/>
      <c r="C6" s="315"/>
      <c r="D6" s="315"/>
      <c r="E6" s="315"/>
      <c r="F6" s="84"/>
      <c r="G6" s="84"/>
    </row>
    <row r="7" spans="1:7" s="1" customFormat="1" ht="15.75">
      <c r="A7" s="315" t="s">
        <v>899</v>
      </c>
      <c r="B7" s="315"/>
      <c r="C7" s="315"/>
      <c r="D7" s="315"/>
      <c r="E7" s="315"/>
      <c r="F7" s="84"/>
      <c r="G7" s="84"/>
    </row>
    <row r="8" spans="1:7" s="1" customFormat="1" ht="15.75">
      <c r="A8" s="315" t="s">
        <v>79</v>
      </c>
      <c r="B8" s="315"/>
      <c r="C8" s="315"/>
      <c r="D8" s="315"/>
      <c r="E8" s="315"/>
      <c r="F8" s="84"/>
      <c r="G8" s="84"/>
    </row>
    <row r="9" spans="1:7" s="1" customFormat="1" ht="15.75">
      <c r="A9" s="315" t="s">
        <v>858</v>
      </c>
      <c r="B9" s="315"/>
      <c r="C9" s="315"/>
      <c r="D9" s="315"/>
      <c r="E9" s="315"/>
      <c r="F9" s="84"/>
      <c r="G9" s="84"/>
    </row>
    <row r="10" spans="1:6" ht="25.5" customHeight="1">
      <c r="A10" s="1"/>
      <c r="B10" s="324"/>
      <c r="C10" s="324"/>
      <c r="D10" s="324"/>
      <c r="E10" s="324"/>
      <c r="F10" s="1"/>
    </row>
    <row r="11" spans="1:6" ht="25.5" customHeight="1">
      <c r="A11" s="1"/>
      <c r="B11" s="2"/>
      <c r="C11" s="2"/>
      <c r="D11" s="2"/>
      <c r="E11" s="2"/>
      <c r="F11" s="1"/>
    </row>
    <row r="12" spans="1:6" ht="25.5" customHeight="1">
      <c r="A12" s="1"/>
      <c r="B12" s="2"/>
      <c r="C12" s="2"/>
      <c r="D12" s="2"/>
      <c r="E12" s="2"/>
      <c r="F12" s="1"/>
    </row>
    <row r="13" spans="1:6" ht="18.75" customHeight="1">
      <c r="A13" s="1"/>
      <c r="B13" s="1"/>
      <c r="C13" s="1"/>
      <c r="D13" s="1"/>
      <c r="E13" s="174"/>
      <c r="F13" s="1"/>
    </row>
    <row r="14" spans="1:6" ht="15.75">
      <c r="A14" s="1"/>
      <c r="B14" s="3" t="s">
        <v>157</v>
      </c>
      <c r="C14" s="318" t="s">
        <v>0</v>
      </c>
      <c r="D14" s="19" t="s">
        <v>912</v>
      </c>
      <c r="E14" s="233" t="s">
        <v>912</v>
      </c>
      <c r="F14" s="1"/>
    </row>
    <row r="15" spans="1:6" ht="15.75">
      <c r="A15" s="1"/>
      <c r="B15" s="22" t="s">
        <v>158</v>
      </c>
      <c r="C15" s="340"/>
      <c r="D15" s="231" t="s">
        <v>859</v>
      </c>
      <c r="E15" s="232" t="s">
        <v>860</v>
      </c>
      <c r="F15" s="1"/>
    </row>
    <row r="16" spans="1:6" ht="15.75">
      <c r="A16" s="1"/>
      <c r="B16" s="251">
        <v>1</v>
      </c>
      <c r="C16" s="79" t="s">
        <v>861</v>
      </c>
      <c r="D16" s="252">
        <v>3</v>
      </c>
      <c r="E16" s="253">
        <v>3</v>
      </c>
      <c r="F16" s="1"/>
    </row>
    <row r="17" spans="1:6" ht="15.75">
      <c r="A17" s="1"/>
      <c r="B17" s="251">
        <v>2</v>
      </c>
      <c r="C17" s="79" t="s">
        <v>862</v>
      </c>
      <c r="D17" s="252">
        <v>9</v>
      </c>
      <c r="E17" s="253">
        <v>9</v>
      </c>
      <c r="F17" s="1"/>
    </row>
    <row r="18" spans="1:6" ht="15.75">
      <c r="A18" s="1"/>
      <c r="B18" s="251">
        <v>3</v>
      </c>
      <c r="C18" s="79" t="s">
        <v>234</v>
      </c>
      <c r="D18" s="252">
        <v>8</v>
      </c>
      <c r="E18" s="253">
        <v>8</v>
      </c>
      <c r="F18" s="1"/>
    </row>
    <row r="19" spans="1:6" ht="15.75">
      <c r="A19" s="1"/>
      <c r="B19" s="251">
        <v>4</v>
      </c>
      <c r="C19" s="79" t="s">
        <v>863</v>
      </c>
      <c r="D19" s="252">
        <v>1</v>
      </c>
      <c r="E19" s="253">
        <v>1</v>
      </c>
      <c r="F19" s="1"/>
    </row>
    <row r="20" spans="1:6" ht="15.75">
      <c r="A20" s="1"/>
      <c r="B20" s="251">
        <v>5</v>
      </c>
      <c r="C20" s="79" t="s">
        <v>864</v>
      </c>
      <c r="D20" s="252">
        <v>1</v>
      </c>
      <c r="E20" s="253">
        <v>1</v>
      </c>
      <c r="F20" s="1"/>
    </row>
    <row r="21" spans="1:6" ht="15.75">
      <c r="A21" s="1"/>
      <c r="B21" s="213"/>
      <c r="C21" s="196" t="s">
        <v>865</v>
      </c>
      <c r="D21" s="254">
        <f>SUM(D16:D20)</f>
        <v>22</v>
      </c>
      <c r="E21" s="254">
        <f>SUM(E16:E20)</f>
        <v>22</v>
      </c>
      <c r="F21" s="1"/>
    </row>
    <row r="22" spans="1:6" ht="15.75">
      <c r="A22" s="1"/>
      <c r="B22" s="255"/>
      <c r="C22" s="256"/>
      <c r="D22" s="256"/>
      <c r="E22" s="257"/>
      <c r="F22" s="1"/>
    </row>
    <row r="23" spans="1:6" ht="15.75">
      <c r="A23" s="1"/>
      <c r="B23" s="61"/>
      <c r="C23" s="61"/>
      <c r="D23" s="256"/>
      <c r="E23" s="257"/>
      <c r="F23" s="1"/>
    </row>
    <row r="24" spans="1:6" ht="15.75">
      <c r="A24" s="1"/>
      <c r="B24" s="255"/>
      <c r="C24" s="256"/>
      <c r="D24" s="256"/>
      <c r="E24" s="257"/>
      <c r="F24" s="1"/>
    </row>
    <row r="25" spans="1:6" ht="15.75">
      <c r="A25" s="1"/>
      <c r="B25" s="255"/>
      <c r="C25" s="256"/>
      <c r="D25" s="256"/>
      <c r="E25" s="257"/>
      <c r="F25" s="1"/>
    </row>
    <row r="26" spans="1:6" ht="15.75">
      <c r="A26" s="1"/>
      <c r="B26" s="255"/>
      <c r="C26" s="256"/>
      <c r="D26" s="256"/>
      <c r="E26" s="257"/>
      <c r="F26" s="1"/>
    </row>
    <row r="27" spans="1:6" ht="15.75">
      <c r="A27" s="1"/>
      <c r="B27" s="255"/>
      <c r="C27" s="57"/>
      <c r="D27" s="256"/>
      <c r="E27" s="257"/>
      <c r="F27" s="1"/>
    </row>
    <row r="28" spans="1:6" ht="15.75">
      <c r="A28" s="1"/>
      <c r="B28" s="255"/>
      <c r="C28" s="256"/>
      <c r="D28" s="256"/>
      <c r="E28" s="257"/>
      <c r="F28" s="1"/>
    </row>
    <row r="29" spans="1:6" ht="15.75">
      <c r="A29" s="1"/>
      <c r="B29" s="258"/>
      <c r="C29" s="57"/>
      <c r="D29" s="57"/>
      <c r="E29" s="57"/>
      <c r="F29" s="1"/>
    </row>
    <row r="30" spans="1:6" ht="15.75">
      <c r="A30" s="1"/>
      <c r="B30" s="61"/>
      <c r="C30" s="61"/>
      <c r="D30" s="61"/>
      <c r="E30" s="259"/>
      <c r="F30" s="1"/>
    </row>
    <row r="31" spans="1:6" ht="15.75">
      <c r="A31" s="1"/>
      <c r="B31" s="61"/>
      <c r="C31" s="61"/>
      <c r="D31" s="61"/>
      <c r="E31" s="259"/>
      <c r="F31" s="1"/>
    </row>
    <row r="32" spans="1:6" ht="15.75">
      <c r="A32" s="57"/>
      <c r="B32" s="255"/>
      <c r="C32" s="256"/>
      <c r="D32" s="256"/>
      <c r="E32" s="260"/>
      <c r="F32" s="1"/>
    </row>
    <row r="33" spans="1:6" ht="15.75">
      <c r="A33" s="57"/>
      <c r="B33" s="61"/>
      <c r="C33" s="61"/>
      <c r="D33" s="61"/>
      <c r="E33" s="259"/>
      <c r="F33" s="1"/>
    </row>
    <row r="34" spans="1:6" ht="15.75">
      <c r="A34" s="1"/>
      <c r="F34" s="1"/>
    </row>
    <row r="35" spans="1:6" ht="15.75">
      <c r="A35" s="1"/>
      <c r="F35" s="1"/>
    </row>
    <row r="36" spans="1:6" ht="15.75">
      <c r="A36" s="1"/>
      <c r="F36" s="1"/>
    </row>
    <row r="37" spans="1:6" ht="15.75">
      <c r="A37" s="1"/>
      <c r="F37" s="1"/>
    </row>
    <row r="38" spans="1:6" ht="15.75">
      <c r="A38" s="1"/>
      <c r="F38" s="1"/>
    </row>
    <row r="39" spans="1:6" ht="15.75">
      <c r="A39" s="1"/>
      <c r="F39" s="1"/>
    </row>
    <row r="40" spans="1:6" ht="15.75">
      <c r="A40" s="1"/>
      <c r="F40" s="1"/>
    </row>
    <row r="41" spans="1:6" ht="15.75">
      <c r="A41" s="1"/>
      <c r="B41" s="1"/>
      <c r="C41" s="1"/>
      <c r="D41" s="1"/>
      <c r="E41" s="172"/>
      <c r="F41" s="1"/>
    </row>
  </sheetData>
  <sheetProtection/>
  <mergeCells count="7">
    <mergeCell ref="C14:C15"/>
    <mergeCell ref="B10:E10"/>
    <mergeCell ref="A6:E6"/>
    <mergeCell ref="A1:E1"/>
    <mergeCell ref="A9:E9"/>
    <mergeCell ref="A8:E8"/>
    <mergeCell ref="A7:E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262" customWidth="1"/>
    <col min="2" max="2" width="48.125" style="263" customWidth="1"/>
    <col min="3" max="3" width="9.125" style="263" customWidth="1"/>
    <col min="4" max="4" width="10.00390625" style="263" customWidth="1"/>
    <col min="5" max="16384" width="9.125" style="263" customWidth="1"/>
  </cols>
  <sheetData>
    <row r="1" spans="2:6" ht="18" customHeight="1">
      <c r="B1" s="350" t="s">
        <v>951</v>
      </c>
      <c r="C1" s="350"/>
      <c r="D1" s="350"/>
      <c r="E1" s="350"/>
      <c r="F1" s="350"/>
    </row>
    <row r="2" spans="3:5" ht="18" customHeight="1">
      <c r="C2" s="264"/>
      <c r="D2" s="264"/>
      <c r="E2" s="264"/>
    </row>
    <row r="3" ht="18" customHeight="1">
      <c r="F3" s="265"/>
    </row>
    <row r="4" spans="1:6" ht="18" customHeight="1">
      <c r="A4" s="343" t="s">
        <v>866</v>
      </c>
      <c r="B4" s="343"/>
      <c r="C4" s="343"/>
      <c r="D4" s="343"/>
      <c r="E4" s="343"/>
      <c r="F4" s="343"/>
    </row>
    <row r="5" spans="1:6" ht="18" customHeight="1">
      <c r="A5" s="343" t="s">
        <v>899</v>
      </c>
      <c r="B5" s="343"/>
      <c r="C5" s="343"/>
      <c r="D5" s="343"/>
      <c r="E5" s="343"/>
      <c r="F5" s="343"/>
    </row>
    <row r="6" spans="1:6" ht="18" customHeight="1">
      <c r="A6" s="343" t="s">
        <v>79</v>
      </c>
      <c r="B6" s="343"/>
      <c r="C6" s="343"/>
      <c r="D6" s="343"/>
      <c r="E6" s="343"/>
      <c r="F6" s="343"/>
    </row>
    <row r="7" spans="1:6" ht="18" customHeight="1">
      <c r="A7" s="343" t="s">
        <v>867</v>
      </c>
      <c r="B7" s="343"/>
      <c r="C7" s="343"/>
      <c r="D7" s="343"/>
      <c r="E7" s="343"/>
      <c r="F7" s="343"/>
    </row>
    <row r="8" spans="2:6" ht="18" customHeight="1">
      <c r="B8" s="262"/>
      <c r="C8" s="262"/>
      <c r="D8" s="262"/>
      <c r="E8" s="262"/>
      <c r="F8" s="266"/>
    </row>
    <row r="9" ht="18" customHeight="1">
      <c r="F9" s="265"/>
    </row>
    <row r="10" spans="1:6" ht="18" customHeight="1">
      <c r="A10" s="267"/>
      <c r="B10" s="268" t="s">
        <v>868</v>
      </c>
      <c r="C10" s="344" t="s">
        <v>869</v>
      </c>
      <c r="D10" s="345"/>
      <c r="E10" s="344" t="s">
        <v>870</v>
      </c>
      <c r="F10" s="345"/>
    </row>
    <row r="11" spans="1:6" ht="18" customHeight="1">
      <c r="A11" s="269">
        <v>1</v>
      </c>
      <c r="B11" s="270" t="s">
        <v>871</v>
      </c>
      <c r="C11" s="346">
        <v>2</v>
      </c>
      <c r="D11" s="347"/>
      <c r="E11" s="346">
        <v>16</v>
      </c>
      <c r="F11" s="347"/>
    </row>
    <row r="12" spans="1:6" ht="18" customHeight="1">
      <c r="A12" s="271">
        <v>2</v>
      </c>
      <c r="B12" s="272" t="s">
        <v>70</v>
      </c>
      <c r="C12" s="348">
        <v>3</v>
      </c>
      <c r="D12" s="349"/>
      <c r="E12" s="348">
        <v>37</v>
      </c>
      <c r="F12" s="349"/>
    </row>
    <row r="13" spans="1:6" ht="18" customHeight="1">
      <c r="A13" s="273"/>
      <c r="B13" s="274" t="s">
        <v>1</v>
      </c>
      <c r="C13" s="275"/>
      <c r="D13" s="276"/>
      <c r="E13" s="341">
        <f>SUM(E11:E12)</f>
        <v>53</v>
      </c>
      <c r="F13" s="342"/>
    </row>
    <row r="14" spans="1:6" ht="18" customHeight="1">
      <c r="A14" s="266"/>
      <c r="B14" s="277"/>
      <c r="C14" s="265"/>
      <c r="D14" s="278"/>
      <c r="E14" s="265"/>
      <c r="F14" s="265"/>
    </row>
    <row r="15" spans="1:6" ht="18.75">
      <c r="A15" s="266"/>
      <c r="B15" s="265"/>
      <c r="C15" s="265"/>
      <c r="D15" s="265"/>
      <c r="E15" s="265"/>
      <c r="F15" s="265"/>
    </row>
    <row r="16" spans="1:6" ht="18.75">
      <c r="A16" s="266"/>
      <c r="B16" s="265"/>
      <c r="C16" s="265"/>
      <c r="D16" s="265"/>
      <c r="E16" s="265"/>
      <c r="F16" s="265"/>
    </row>
  </sheetData>
  <sheetProtection/>
  <mergeCells count="12">
    <mergeCell ref="E12:F12"/>
    <mergeCell ref="B1:F1"/>
    <mergeCell ref="E13:F13"/>
    <mergeCell ref="A4:F4"/>
    <mergeCell ref="A5:F5"/>
    <mergeCell ref="A6:F6"/>
    <mergeCell ref="C10:D10"/>
    <mergeCell ref="E10:F10"/>
    <mergeCell ref="C11:D11"/>
    <mergeCell ref="A7:F7"/>
    <mergeCell ref="E11:F11"/>
    <mergeCell ref="C12:D12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.375" style="306" customWidth="1"/>
    <col min="2" max="2" width="43.375" style="282" customWidth="1"/>
    <col min="3" max="5" width="15.75390625" style="282" customWidth="1"/>
    <col min="6" max="16384" width="9.125" style="282" customWidth="1"/>
  </cols>
  <sheetData>
    <row r="1" spans="1:6" ht="15.75">
      <c r="A1" s="279"/>
      <c r="B1" s="351" t="s">
        <v>952</v>
      </c>
      <c r="C1" s="351"/>
      <c r="D1" s="351"/>
      <c r="E1" s="351"/>
      <c r="F1" s="281"/>
    </row>
    <row r="2" spans="1:6" ht="15.75">
      <c r="A2" s="279"/>
      <c r="B2" s="280"/>
      <c r="C2" s="280"/>
      <c r="D2" s="280"/>
      <c r="E2" s="280"/>
      <c r="F2" s="281"/>
    </row>
    <row r="3" spans="1:5" ht="15.75">
      <c r="A3" s="352" t="s">
        <v>78</v>
      </c>
      <c r="B3" s="352"/>
      <c r="C3" s="352"/>
      <c r="D3" s="352"/>
      <c r="E3" s="352"/>
    </row>
    <row r="4" spans="1:5" ht="15.75">
      <c r="A4" s="352" t="s">
        <v>899</v>
      </c>
      <c r="B4" s="352"/>
      <c r="C4" s="352"/>
      <c r="D4" s="352"/>
      <c r="E4" s="352"/>
    </row>
    <row r="5" spans="1:5" ht="15.75">
      <c r="A5" s="352" t="s">
        <v>79</v>
      </c>
      <c r="B5" s="352"/>
      <c r="C5" s="352"/>
      <c r="D5" s="352"/>
      <c r="E5" s="352"/>
    </row>
    <row r="6" spans="1:5" ht="15.75">
      <c r="A6" s="352" t="s">
        <v>872</v>
      </c>
      <c r="B6" s="352"/>
      <c r="C6" s="352"/>
      <c r="D6" s="352"/>
      <c r="E6" s="352"/>
    </row>
    <row r="7" spans="1:5" ht="19.5" customHeight="1">
      <c r="A7" s="279"/>
      <c r="B7" s="283"/>
      <c r="C7" s="283"/>
      <c r="D7" s="283"/>
      <c r="E7" s="313" t="s">
        <v>925</v>
      </c>
    </row>
    <row r="8" spans="1:5" ht="15.75">
      <c r="A8" s="284"/>
      <c r="B8" s="284" t="s">
        <v>0</v>
      </c>
      <c r="C8" s="284" t="s">
        <v>873</v>
      </c>
      <c r="D8" s="284" t="s">
        <v>874</v>
      </c>
      <c r="E8" s="284" t="s">
        <v>875</v>
      </c>
    </row>
    <row r="9" spans="1:5" ht="15.75">
      <c r="A9" s="285"/>
      <c r="B9" s="285"/>
      <c r="C9" s="285" t="s">
        <v>876</v>
      </c>
      <c r="D9" s="285" t="s">
        <v>877</v>
      </c>
      <c r="E9" s="285" t="s">
        <v>876</v>
      </c>
    </row>
    <row r="10" spans="1:5" ht="15.75" customHeight="1">
      <c r="A10" s="286">
        <v>1</v>
      </c>
      <c r="B10" s="287" t="s">
        <v>163</v>
      </c>
      <c r="C10" s="288">
        <f>C11</f>
        <v>980000</v>
      </c>
      <c r="D10" s="288">
        <f>D11</f>
        <v>0</v>
      </c>
      <c r="E10" s="288">
        <f>E11</f>
        <v>980000</v>
      </c>
    </row>
    <row r="11" spans="1:5" ht="15.75" customHeight="1">
      <c r="A11" s="289"/>
      <c r="B11" s="290" t="s">
        <v>924</v>
      </c>
      <c r="C11" s="291">
        <v>980000</v>
      </c>
      <c r="D11" s="291">
        <v>0</v>
      </c>
      <c r="E11" s="291">
        <f>C11-D11</f>
        <v>980000</v>
      </c>
    </row>
    <row r="12" spans="1:5" ht="15.75" customHeight="1">
      <c r="A12" s="292" t="s">
        <v>878</v>
      </c>
      <c r="B12" s="293" t="s">
        <v>879</v>
      </c>
      <c r="C12" s="294">
        <f>C13</f>
        <v>1922961427</v>
      </c>
      <c r="D12" s="294">
        <f>D13</f>
        <v>573562396</v>
      </c>
      <c r="E12" s="294">
        <f>E13</f>
        <v>1349399031</v>
      </c>
    </row>
    <row r="13" spans="1:5" ht="15.75" customHeight="1">
      <c r="A13" s="292"/>
      <c r="B13" s="295" t="s">
        <v>880</v>
      </c>
      <c r="C13" s="296">
        <v>1922961427</v>
      </c>
      <c r="D13" s="296">
        <v>573562396</v>
      </c>
      <c r="E13" s="296">
        <f>C13-D13</f>
        <v>1349399031</v>
      </c>
    </row>
    <row r="14" spans="1:5" ht="15.75" customHeight="1">
      <c r="A14" s="286" t="s">
        <v>881</v>
      </c>
      <c r="B14" s="297" t="s">
        <v>882</v>
      </c>
      <c r="C14" s="288">
        <f>SUM(C15:C34)</f>
        <v>21044151</v>
      </c>
      <c r="D14" s="288">
        <f>SUM(D15:D34)</f>
        <v>6467677</v>
      </c>
      <c r="E14" s="288">
        <f>SUM(E15:E34)</f>
        <v>14576474</v>
      </c>
    </row>
    <row r="15" spans="1:5" ht="15.75" customHeight="1">
      <c r="A15" s="292"/>
      <c r="B15" s="298" t="s">
        <v>883</v>
      </c>
      <c r="C15" s="296">
        <v>160000</v>
      </c>
      <c r="D15" s="296">
        <v>155790</v>
      </c>
      <c r="E15" s="296">
        <f aca="true" t="shared" si="0" ref="E15:E34">C15-D15</f>
        <v>4210</v>
      </c>
    </row>
    <row r="16" spans="1:5" ht="15.75" customHeight="1">
      <c r="A16" s="292"/>
      <c r="B16" s="298" t="s">
        <v>883</v>
      </c>
      <c r="C16" s="296">
        <v>222390</v>
      </c>
      <c r="D16" s="296">
        <v>200026</v>
      </c>
      <c r="E16" s="296">
        <f t="shared" si="0"/>
        <v>22364</v>
      </c>
    </row>
    <row r="17" spans="1:5" ht="15.75" customHeight="1">
      <c r="A17" s="292"/>
      <c r="B17" s="298" t="s">
        <v>883</v>
      </c>
      <c r="C17" s="296">
        <v>200025</v>
      </c>
      <c r="D17" s="296">
        <v>152947</v>
      </c>
      <c r="E17" s="296">
        <f t="shared" si="0"/>
        <v>47078</v>
      </c>
    </row>
    <row r="18" spans="1:5" ht="15.75" customHeight="1">
      <c r="A18" s="299"/>
      <c r="B18" s="298" t="s">
        <v>883</v>
      </c>
      <c r="C18" s="296">
        <v>132400</v>
      </c>
      <c r="D18" s="296">
        <v>81586</v>
      </c>
      <c r="E18" s="296">
        <f t="shared" si="0"/>
        <v>50814</v>
      </c>
    </row>
    <row r="19" spans="1:5" ht="15.75" customHeight="1">
      <c r="A19" s="292"/>
      <c r="B19" s="298" t="s">
        <v>884</v>
      </c>
      <c r="C19" s="296">
        <v>119800</v>
      </c>
      <c r="D19" s="296">
        <v>81192</v>
      </c>
      <c r="E19" s="296">
        <f t="shared" si="0"/>
        <v>38608</v>
      </c>
    </row>
    <row r="20" spans="1:5" ht="15.75" customHeight="1">
      <c r="A20" s="292"/>
      <c r="B20" s="298" t="s">
        <v>884</v>
      </c>
      <c r="C20" s="296">
        <v>109800</v>
      </c>
      <c r="D20" s="296">
        <v>74412</v>
      </c>
      <c r="E20" s="296">
        <f t="shared" si="0"/>
        <v>35388</v>
      </c>
    </row>
    <row r="21" spans="1:5" ht="15.75" customHeight="1">
      <c r="A21" s="299"/>
      <c r="B21" s="298" t="s">
        <v>155</v>
      </c>
      <c r="C21" s="296">
        <v>202000</v>
      </c>
      <c r="D21" s="296">
        <v>63545</v>
      </c>
      <c r="E21" s="296">
        <f t="shared" si="0"/>
        <v>138455</v>
      </c>
    </row>
    <row r="22" spans="1:5" ht="15.75" customHeight="1">
      <c r="A22" s="299"/>
      <c r="B22" s="298" t="s">
        <v>885</v>
      </c>
      <c r="C22" s="296">
        <v>3668000</v>
      </c>
      <c r="D22" s="296">
        <v>2114326</v>
      </c>
      <c r="E22" s="296">
        <f t="shared" si="0"/>
        <v>1553674</v>
      </c>
    </row>
    <row r="23" spans="1:5" ht="15.75" customHeight="1">
      <c r="A23" s="299"/>
      <c r="B23" s="298" t="s">
        <v>888</v>
      </c>
      <c r="C23" s="296">
        <v>678901</v>
      </c>
      <c r="D23" s="296">
        <v>174163</v>
      </c>
      <c r="E23" s="296">
        <f t="shared" si="0"/>
        <v>504738</v>
      </c>
    </row>
    <row r="24" spans="1:5" ht="15.75" customHeight="1">
      <c r="A24" s="299"/>
      <c r="B24" s="300" t="s">
        <v>926</v>
      </c>
      <c r="C24" s="296">
        <v>702997</v>
      </c>
      <c r="D24" s="296">
        <v>79567</v>
      </c>
      <c r="E24" s="296">
        <f t="shared" si="0"/>
        <v>623430</v>
      </c>
    </row>
    <row r="25" spans="1:5" ht="15.75" customHeight="1">
      <c r="A25" s="299"/>
      <c r="B25" s="300" t="s">
        <v>927</v>
      </c>
      <c r="C25" s="296">
        <v>450000</v>
      </c>
      <c r="D25" s="296">
        <v>61264</v>
      </c>
      <c r="E25" s="296">
        <f t="shared" si="0"/>
        <v>388736</v>
      </c>
    </row>
    <row r="26" spans="1:5" ht="15.75" customHeight="1">
      <c r="A26" s="299"/>
      <c r="B26" s="300" t="s">
        <v>889</v>
      </c>
      <c r="C26" s="296">
        <v>6255650</v>
      </c>
      <c r="D26" s="296">
        <v>981418</v>
      </c>
      <c r="E26" s="296">
        <f t="shared" si="0"/>
        <v>5274232</v>
      </c>
    </row>
    <row r="27" spans="1:5" ht="15.75" customHeight="1">
      <c r="A27" s="299"/>
      <c r="B27" s="300" t="s">
        <v>928</v>
      </c>
      <c r="C27" s="296">
        <v>2376358</v>
      </c>
      <c r="D27" s="296">
        <v>193919</v>
      </c>
      <c r="E27" s="296">
        <f t="shared" si="0"/>
        <v>2182439</v>
      </c>
    </row>
    <row r="28" spans="1:5" ht="15.75" customHeight="1">
      <c r="A28" s="299"/>
      <c r="B28" s="300" t="s">
        <v>890</v>
      </c>
      <c r="C28" s="296">
        <v>370079</v>
      </c>
      <c r="D28" s="296">
        <v>56582</v>
      </c>
      <c r="E28" s="296">
        <f t="shared" si="0"/>
        <v>313497</v>
      </c>
    </row>
    <row r="29" spans="1:5" ht="15.75" customHeight="1">
      <c r="A29" s="299"/>
      <c r="B29" s="301" t="s">
        <v>891</v>
      </c>
      <c r="C29" s="296">
        <v>484646</v>
      </c>
      <c r="D29" s="296">
        <v>126065</v>
      </c>
      <c r="E29" s="296">
        <f t="shared" si="0"/>
        <v>358581</v>
      </c>
    </row>
    <row r="30" spans="1:5" ht="15.75" customHeight="1">
      <c r="A30" s="299"/>
      <c r="B30" s="298" t="s">
        <v>886</v>
      </c>
      <c r="C30" s="296">
        <v>3000000</v>
      </c>
      <c r="D30" s="296">
        <v>1129327</v>
      </c>
      <c r="E30" s="296">
        <f t="shared" si="0"/>
        <v>1870673</v>
      </c>
    </row>
    <row r="31" spans="1:5" ht="15.75" customHeight="1">
      <c r="A31" s="299"/>
      <c r="B31" s="298" t="s">
        <v>892</v>
      </c>
      <c r="C31" s="296">
        <v>600000</v>
      </c>
      <c r="D31" s="296">
        <v>160854</v>
      </c>
      <c r="E31" s="296">
        <f t="shared" si="0"/>
        <v>439146</v>
      </c>
    </row>
    <row r="32" spans="1:5" ht="15.75" customHeight="1">
      <c r="A32" s="299"/>
      <c r="B32" s="298" t="s">
        <v>929</v>
      </c>
      <c r="C32" s="296">
        <v>499400</v>
      </c>
      <c r="D32" s="296">
        <v>49137</v>
      </c>
      <c r="E32" s="296">
        <f t="shared" si="0"/>
        <v>450263</v>
      </c>
    </row>
    <row r="33" spans="1:5" ht="15.75" customHeight="1">
      <c r="A33" s="299"/>
      <c r="B33" s="298" t="s">
        <v>893</v>
      </c>
      <c r="C33" s="296">
        <v>268205</v>
      </c>
      <c r="D33" s="296">
        <v>69657</v>
      </c>
      <c r="E33" s="296">
        <f t="shared" si="0"/>
        <v>198548</v>
      </c>
    </row>
    <row r="34" spans="1:5" ht="15.75" customHeight="1">
      <c r="A34" s="299"/>
      <c r="B34" s="298" t="s">
        <v>894</v>
      </c>
      <c r="C34" s="296">
        <v>543500</v>
      </c>
      <c r="D34" s="296">
        <v>461900</v>
      </c>
      <c r="E34" s="296">
        <f t="shared" si="0"/>
        <v>81600</v>
      </c>
    </row>
    <row r="35" spans="1:5" ht="15.75" customHeight="1">
      <c r="A35" s="302">
        <v>2</v>
      </c>
      <c r="B35" s="303" t="s">
        <v>887</v>
      </c>
      <c r="C35" s="304">
        <f>C12+C14</f>
        <v>1944005578</v>
      </c>
      <c r="D35" s="304">
        <f>D12+D14</f>
        <v>580030073</v>
      </c>
      <c r="E35" s="304">
        <f>E12+E14</f>
        <v>1363975505</v>
      </c>
    </row>
    <row r="36" spans="1:5" ht="15.75">
      <c r="A36" s="307">
        <v>3</v>
      </c>
      <c r="B36" s="308" t="s">
        <v>167</v>
      </c>
      <c r="C36" s="304">
        <f>C37</f>
        <v>100000</v>
      </c>
      <c r="D36" s="304">
        <f>D37</f>
        <v>0</v>
      </c>
      <c r="E36" s="304">
        <f>E37</f>
        <v>100000</v>
      </c>
    </row>
    <row r="37" spans="1:5" ht="15.75">
      <c r="A37" s="309"/>
      <c r="B37" s="310" t="s">
        <v>895</v>
      </c>
      <c r="C37" s="311">
        <v>100000</v>
      </c>
      <c r="D37" s="311">
        <v>0</v>
      </c>
      <c r="E37" s="311">
        <f>C37-D37</f>
        <v>100000</v>
      </c>
    </row>
    <row r="40" spans="1:5" ht="15.75">
      <c r="A40" s="279"/>
      <c r="B40" s="305"/>
      <c r="C40" s="305"/>
      <c r="D40" s="305"/>
      <c r="E40" s="305"/>
    </row>
  </sheetData>
  <sheetProtection/>
  <mergeCells count="5">
    <mergeCell ref="B1:E1"/>
    <mergeCell ref="A3:E3"/>
    <mergeCell ref="A4:E4"/>
    <mergeCell ref="A6:E6"/>
    <mergeCell ref="A5:E5"/>
  </mergeCells>
  <printOptions horizontalCentered="1"/>
  <pageMargins left="0.5118110236220472" right="0.5511811023622047" top="0.7086614173228347" bottom="0.6692913385826772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00390625" style="38" customWidth="1"/>
    <col min="2" max="2" width="43.375" style="38" customWidth="1"/>
    <col min="3" max="6" width="11.75390625" style="38" customWidth="1"/>
    <col min="7" max="16384" width="9.125" style="38" customWidth="1"/>
  </cols>
  <sheetData>
    <row r="1" spans="1:7" ht="15.75">
      <c r="A1" s="1"/>
      <c r="B1" s="314" t="s">
        <v>932</v>
      </c>
      <c r="C1" s="314"/>
      <c r="D1" s="314"/>
      <c r="E1" s="314"/>
      <c r="F1" s="314"/>
      <c r="G1" s="16"/>
    </row>
    <row r="2" spans="1:7" ht="15.75">
      <c r="A2" s="1"/>
      <c r="B2" s="12"/>
      <c r="C2" s="12"/>
      <c r="D2" s="12"/>
      <c r="E2" s="12"/>
      <c r="F2" s="12"/>
      <c r="G2" s="16"/>
    </row>
    <row r="3" spans="1:6" ht="15.75">
      <c r="A3" s="315" t="s">
        <v>78</v>
      </c>
      <c r="B3" s="315"/>
      <c r="C3" s="315"/>
      <c r="D3" s="315"/>
      <c r="E3" s="315"/>
      <c r="F3" s="315"/>
    </row>
    <row r="4" spans="1:6" ht="15.75">
      <c r="A4" s="315" t="s">
        <v>899</v>
      </c>
      <c r="B4" s="315"/>
      <c r="C4" s="315"/>
      <c r="D4" s="315"/>
      <c r="E4" s="315"/>
      <c r="F4" s="315"/>
    </row>
    <row r="5" spans="1:6" ht="15.75">
      <c r="A5" s="315" t="s">
        <v>79</v>
      </c>
      <c r="B5" s="315"/>
      <c r="C5" s="315"/>
      <c r="D5" s="315"/>
      <c r="E5" s="315"/>
      <c r="F5" s="315"/>
    </row>
    <row r="6" spans="1:6" ht="15.75">
      <c r="A6" s="315" t="s">
        <v>40</v>
      </c>
      <c r="B6" s="315"/>
      <c r="C6" s="315"/>
      <c r="D6" s="315"/>
      <c r="E6" s="315"/>
      <c r="F6" s="315"/>
    </row>
    <row r="7" spans="1:6" ht="19.5" customHeight="1">
      <c r="A7" s="1"/>
      <c r="B7" s="1"/>
      <c r="C7" s="1"/>
      <c r="D7" s="1"/>
      <c r="E7" s="95"/>
      <c r="F7" s="2" t="s">
        <v>33</v>
      </c>
    </row>
    <row r="8" spans="1:6" ht="15.75">
      <c r="A8" s="3"/>
      <c r="B8" s="3" t="s">
        <v>0</v>
      </c>
      <c r="C8" s="3" t="s">
        <v>21</v>
      </c>
      <c r="D8" s="3" t="s">
        <v>34</v>
      </c>
      <c r="E8" s="3" t="s">
        <v>20</v>
      </c>
      <c r="F8" s="21" t="s">
        <v>20</v>
      </c>
    </row>
    <row r="9" spans="1:6" ht="15.75">
      <c r="A9" s="22"/>
      <c r="B9" s="22"/>
      <c r="C9" s="22" t="s">
        <v>41</v>
      </c>
      <c r="D9" s="22" t="s">
        <v>41</v>
      </c>
      <c r="E9" s="22"/>
      <c r="F9" s="23" t="s">
        <v>35</v>
      </c>
    </row>
    <row r="10" spans="1:6" ht="15.75" customHeight="1">
      <c r="A10" s="155">
        <v>1</v>
      </c>
      <c r="B10" s="142" t="s">
        <v>17</v>
      </c>
      <c r="C10" s="149">
        <f>SUM(C11:C22)</f>
        <v>25845</v>
      </c>
      <c r="D10" s="149">
        <f>SUM(D11:D22)</f>
        <v>39067</v>
      </c>
      <c r="E10" s="149">
        <f>SUM(E11:E22)</f>
        <v>39067</v>
      </c>
      <c r="F10" s="24">
        <f>(E10/D10)*100</f>
        <v>100</v>
      </c>
    </row>
    <row r="11" spans="1:6" ht="15.75" customHeight="1">
      <c r="A11" s="150"/>
      <c r="B11" s="143" t="s">
        <v>118</v>
      </c>
      <c r="C11" s="151">
        <f>Önkormányzat!C11+'Közösségi ház'!C11+'Védőnői szolgálat'!C11+Községgazdálkodás!C11+Közvilágítás!C11+'Út-híd'!C11+Közfoglalkoztatás!C11+'Ovi műk.'!C11+'Isk. műk.'!C11+Gyermekétkeztetés!C11</f>
        <v>8550</v>
      </c>
      <c r="D11" s="151">
        <f>Önkormányzat!D11+'Közösségi ház'!D11+'Védőnői szolgálat'!D11+Községgazdálkodás!D11+Közvilágítás!D11+'Út-híd'!D11+Közfoglalkoztatás!D11+'Ovi műk.'!D11+'Isk. műk.'!D11+Gyermekétkeztetés!D11</f>
        <v>8575</v>
      </c>
      <c r="E11" s="151">
        <f>Önkormányzat!E11+'Közösségi ház'!E11+'Védőnői szolgálat'!E11+Községgazdálkodás!E11+Közvilágítás!E11+'Út-híd'!E11+Közfoglalkoztatás!E11+'Ovi műk.'!E11+'Isk. műk.'!E11+Gyermekétkeztetés!E11</f>
        <v>8575</v>
      </c>
      <c r="F11" s="26">
        <f>(E11/D11)*100</f>
        <v>100</v>
      </c>
    </row>
    <row r="12" spans="1:6" ht="15.75" customHeight="1">
      <c r="A12" s="150"/>
      <c r="B12" s="143" t="s">
        <v>119</v>
      </c>
      <c r="C12" s="151">
        <f>Önkormányzat!C12+'Közösségi ház'!C12+'Védőnői szolgálat'!C12+Községgazdálkodás!C12+Közvilágítás!C12+'Út-híd'!C12+Közfoglalkoztatás!C12+'Ovi műk.'!C12+'Isk. műk.'!C12+Gyermekétkeztetés!C12</f>
        <v>10000</v>
      </c>
      <c r="D12" s="151">
        <f>Önkormányzat!D12+'Közösségi ház'!D12+'Védőnői szolgálat'!D12+Községgazdálkodás!D12+Közvilágítás!D12+'Út-híd'!D12+Közfoglalkoztatás!D12+'Ovi műk.'!D12+'Isk. műk.'!D12+Gyermekétkeztetés!D12</f>
        <v>22671</v>
      </c>
      <c r="E12" s="151">
        <f>Önkormányzat!E12+'Közösségi ház'!E12+'Védőnői szolgálat'!E12+Községgazdálkodás!E12+Közvilágítás!E12+'Út-híd'!E12+Közfoglalkoztatás!E12+'Ovi műk.'!E12+'Isk. műk.'!E12+Gyermekétkeztetés!E12</f>
        <v>22671</v>
      </c>
      <c r="F12" s="26">
        <f>(E12/D12)*100</f>
        <v>100</v>
      </c>
    </row>
    <row r="13" spans="1:6" ht="15.75" customHeight="1" hidden="1">
      <c r="A13" s="150"/>
      <c r="B13" s="143" t="s">
        <v>297</v>
      </c>
      <c r="C13" s="151">
        <f>Önkormányzat!C13+'Közösségi ház'!C13+'Védőnői szolgálat'!C13+Községgazdálkodás!C13+Közvilágítás!C13+'Út-híd'!C13+Közfoglalkoztatás!C13+'Ovi műk.'!C13+'Isk. műk.'!C13+Gyermekétkeztetés!C13</f>
        <v>0</v>
      </c>
      <c r="D13" s="151">
        <f>Önkormányzat!D13+'Közösségi ház'!D13+'Védőnői szolgálat'!D13+Községgazdálkodás!D13+Közvilágítás!D13+'Út-híd'!D13+Közfoglalkoztatás!D13+'Ovi műk.'!D13+'Isk. műk.'!D13+Gyermekétkeztetés!D13</f>
        <v>0</v>
      </c>
      <c r="E13" s="151">
        <f>Önkormányzat!E13+'Közösségi ház'!E13+'Védőnői szolgálat'!E13+Községgazdálkodás!E13+Közvilágítás!E13+'Út-híd'!E13+Közfoglalkoztatás!E13+'Ovi műk.'!E13+'Isk. műk.'!E13+Gyermekétkeztetés!E13</f>
        <v>0</v>
      </c>
      <c r="F13" s="26" t="e">
        <f aca="true" t="shared" si="0" ref="F13:F18">(E13/D13)*100</f>
        <v>#DIV/0!</v>
      </c>
    </row>
    <row r="14" spans="1:6" ht="15.75" customHeight="1" hidden="1">
      <c r="A14" s="150"/>
      <c r="B14" s="143" t="s">
        <v>121</v>
      </c>
      <c r="C14" s="151">
        <f>Önkormányzat!C14+'Közösségi ház'!C14+'Védőnői szolgálat'!C14+Községgazdálkodás!C14+Közvilágítás!C14+'Út-híd'!C14+Közfoglalkoztatás!C14+'Ovi műk.'!C14+'Isk. műk.'!C14+Gyermekétkeztetés!C14</f>
        <v>0</v>
      </c>
      <c r="D14" s="151">
        <f>Önkormányzat!D14+'Közösségi ház'!D14+'Védőnői szolgálat'!D14+Községgazdálkodás!D14+Közvilágítás!D14+'Út-híd'!D14+Közfoglalkoztatás!D14+'Ovi műk.'!D14+'Isk. műk.'!D14+Gyermekétkeztetés!D14</f>
        <v>0</v>
      </c>
      <c r="E14" s="151">
        <f>Önkormányzat!E14+'Közösségi ház'!E14+'Védőnői szolgálat'!E14+Községgazdálkodás!E14+Közvilágítás!E14+'Út-híd'!E14+Közfoglalkoztatás!E14+'Ovi műk.'!E14+'Isk. műk.'!E14+Gyermekétkeztetés!E14</f>
        <v>0</v>
      </c>
      <c r="F14" s="26" t="e">
        <f t="shared" si="0"/>
        <v>#DIV/0!</v>
      </c>
    </row>
    <row r="15" spans="1:6" ht="15.75" customHeight="1">
      <c r="A15" s="150"/>
      <c r="B15" s="143" t="s">
        <v>122</v>
      </c>
      <c r="C15" s="151">
        <f>Önkormányzat!C15+'Közösségi ház'!C15+'Védőnői szolgálat'!C15+Községgazdálkodás!C15+Közvilágítás!C15+'Út-híd'!C15+Közfoglalkoztatás!C15+'Ovi műk.'!C15+'Isk. műk.'!C15+Gyermekétkeztetés!C15</f>
        <v>240</v>
      </c>
      <c r="D15" s="151">
        <f>Önkormányzat!D15+'Közösségi ház'!D15+'Védőnői szolgálat'!D15+Községgazdálkodás!D15+Közvilágítás!D15+'Út-híd'!D15+Közfoglalkoztatás!D15+'Ovi műk.'!D15+'Isk. műk.'!D15+Gyermekétkeztetés!D15</f>
        <v>240</v>
      </c>
      <c r="E15" s="151">
        <f>Önkormányzat!E15+'Közösségi ház'!E15+'Védőnői szolgálat'!E15+Községgazdálkodás!E15+Közvilágítás!E15+'Út-híd'!E15+Közfoglalkoztatás!E15+'Ovi műk.'!E15+'Isk. műk.'!E15+Gyermekétkeztetés!E15</f>
        <v>240</v>
      </c>
      <c r="F15" s="26">
        <f t="shared" si="0"/>
        <v>100</v>
      </c>
    </row>
    <row r="16" spans="1:6" ht="15.75" customHeight="1">
      <c r="A16" s="150"/>
      <c r="B16" s="143" t="s">
        <v>91</v>
      </c>
      <c r="C16" s="151">
        <f>Önkormányzat!C16+'Közösségi ház'!C16+'Védőnői szolgálat'!C16+Községgazdálkodás!C16+Közvilágítás!C16+'Út-híd'!C16+Közfoglalkoztatás!C16+'Ovi műk.'!C16+'Isk. műk.'!C16+Gyermekétkeztetés!C16</f>
        <v>30</v>
      </c>
      <c r="D16" s="151">
        <f>Önkormányzat!D16+'Közösségi ház'!D16+'Védőnői szolgálat'!D16+Községgazdálkodás!D16+Közvilágítás!D16+'Út-híd'!D16+Közfoglalkoztatás!D16+'Ovi műk.'!D16+'Isk. műk.'!D16+Gyermekétkeztetés!D16</f>
        <v>30</v>
      </c>
      <c r="E16" s="151">
        <f>Önkormányzat!E16+'Közösségi ház'!E16+'Védőnői szolgálat'!E16+Községgazdálkodás!E16+Közvilágítás!E16+'Út-híd'!E16+Közfoglalkoztatás!E16+'Ovi műk.'!E16+'Isk. műk.'!E16+Gyermekétkeztetés!E16</f>
        <v>30</v>
      </c>
      <c r="F16" s="26">
        <f t="shared" si="0"/>
        <v>100</v>
      </c>
    </row>
    <row r="17" spans="1:6" ht="15.75" customHeight="1" hidden="1">
      <c r="A17" s="150"/>
      <c r="B17" s="143" t="s">
        <v>92</v>
      </c>
      <c r="C17" s="151">
        <f>Önkormányzat!C17+'Közösségi ház'!C17+'Védőnői szolgálat'!C17+Községgazdálkodás!C17+Közvilágítás!C17+'Út-híd'!C17+Közfoglalkoztatás!C17+'Ovi műk.'!C17+'Isk. műk.'!C17+Gyermekétkeztetés!C17</f>
        <v>0</v>
      </c>
      <c r="D17" s="151">
        <f>Önkormányzat!D17+'Közösségi ház'!D17+'Védőnői szolgálat'!D17+Községgazdálkodás!D17+Közvilágítás!D17+'Út-híd'!D17+Közfoglalkoztatás!D17+'Ovi műk.'!D17+'Isk. műk.'!D17+Gyermekétkeztetés!D17</f>
        <v>0</v>
      </c>
      <c r="E17" s="151">
        <f>Önkormányzat!E17+'Közösségi ház'!E17+'Védőnői szolgálat'!E17+Községgazdálkodás!E17+Közvilágítás!E17+'Út-híd'!E17+Közfoglalkoztatás!E17+'Ovi műk.'!E17+'Isk. műk.'!E17+Gyermekétkeztetés!E17</f>
        <v>0</v>
      </c>
      <c r="F17" s="26" t="e">
        <f t="shared" si="0"/>
        <v>#DIV/0!</v>
      </c>
    </row>
    <row r="18" spans="1:6" ht="15.75" customHeight="1">
      <c r="A18" s="152"/>
      <c r="B18" s="143" t="s">
        <v>96</v>
      </c>
      <c r="C18" s="151">
        <f>Önkormányzat!C18+'Közösségi ház'!C18+'Védőnői szolgálat'!C18+Községgazdálkodás!C18+Közvilágítás!C18+'Út-híd'!C18+Közfoglalkoztatás!C18+'Ovi műk.'!C18+'Isk. műk.'!C18+Gyermekétkeztetés!C18</f>
        <v>0</v>
      </c>
      <c r="D18" s="151">
        <f>Önkormányzat!D18+'Közösségi ház'!D18+'Védőnői szolgálat'!D18+Községgazdálkodás!D18+Közvilágítás!D18+'Út-híd'!D18+Közfoglalkoztatás!D18+'Ovi műk.'!D18+'Isk. műk.'!D18+Gyermekétkeztetés!D18</f>
        <v>50</v>
      </c>
      <c r="E18" s="151">
        <f>Önkormányzat!E18+'Közösségi ház'!E18+'Védőnői szolgálat'!E18+Községgazdálkodás!E18+Közvilágítás!E18+'Út-híd'!E18+Közfoglalkoztatás!E18+'Ovi műk.'!E18+'Isk. műk.'!E18+Gyermekétkeztetés!E18</f>
        <v>50</v>
      </c>
      <c r="F18" s="26">
        <f t="shared" si="0"/>
        <v>100</v>
      </c>
    </row>
    <row r="19" spans="1:6" ht="15.75" customHeight="1">
      <c r="A19" s="150"/>
      <c r="B19" s="143" t="s">
        <v>93</v>
      </c>
      <c r="C19" s="151">
        <f>Önkormányzat!C19+'Közösségi ház'!C19+'Védőnői szolgálat'!C19+Községgazdálkodás!C19+Közvilágítás!C19+'Út-híd'!C19+Közfoglalkoztatás!C19+'Ovi műk.'!C19+'Isk. műk.'!C19+Gyermekétkeztetés!C19</f>
        <v>7025</v>
      </c>
      <c r="D19" s="151">
        <f>Önkormányzat!D19+'Közösségi ház'!D19+'Védőnői szolgálat'!D19+Községgazdálkodás!D19+Közvilágítás!D19+'Út-híd'!D19+Közfoglalkoztatás!D19+'Ovi műk.'!D19+'Isk. műk.'!D19+Gyermekétkeztetés!D19</f>
        <v>7087</v>
      </c>
      <c r="E19" s="151">
        <f>Önkormányzat!E19+'Közösségi ház'!E19+'Védőnői szolgálat'!E19+Községgazdálkodás!E19+Közvilágítás!E19+'Út-híd'!E19+Közfoglalkoztatás!E19+'Ovi műk.'!E19+'Isk. műk.'!E19+Gyermekétkeztetés!E19</f>
        <v>7087</v>
      </c>
      <c r="F19" s="26">
        <f>(E19/D19)*100</f>
        <v>100</v>
      </c>
    </row>
    <row r="20" spans="1:6" ht="15.75" customHeight="1" hidden="1">
      <c r="A20" s="150"/>
      <c r="B20" s="143" t="s">
        <v>123</v>
      </c>
      <c r="C20" s="151">
        <f>Önkormányzat!C20+'Közösségi ház'!C20+'Védőnői szolgálat'!C20+Községgazdálkodás!C20+Közvilágítás!C20+'Út-híd'!C20+Közfoglalkoztatás!C20+'Ovi műk.'!C20+'Isk. műk.'!C20+Gyermekétkeztetés!C20</f>
        <v>0</v>
      </c>
      <c r="D20" s="151">
        <f>Önkormányzat!D20+'Közösségi ház'!D20+'Védőnői szolgálat'!D20+Községgazdálkodás!D20+Közvilágítás!D20+'Út-híd'!D20+Közfoglalkoztatás!D20+'Ovi műk.'!D20+'Isk. műk.'!D20+Gyermekétkeztetés!D20</f>
        <v>0</v>
      </c>
      <c r="E20" s="151">
        <f>Önkormányzat!E20+'Közösségi ház'!E20+'Védőnői szolgálat'!E20+Községgazdálkodás!E20+Közvilágítás!E20+'Út-híd'!E20+Közfoglalkoztatás!E20+'Ovi műk.'!E20+'Isk. műk.'!E20+Gyermekétkeztetés!E20</f>
        <v>0</v>
      </c>
      <c r="F20" s="26" t="e">
        <f aca="true" t="shared" si="1" ref="F20:F70">(E20/D20)*100</f>
        <v>#DIV/0!</v>
      </c>
    </row>
    <row r="21" spans="1:6" ht="15.75" customHeight="1">
      <c r="A21" s="152"/>
      <c r="B21" s="143" t="s">
        <v>94</v>
      </c>
      <c r="C21" s="151">
        <f>Önkormányzat!C21+'Közösségi ház'!C21+'Védőnői szolgálat'!C21+Községgazdálkodás!C21+Közvilágítás!C21+'Út-híd'!C21+Közfoglalkoztatás!C21+'Ovi műk.'!C21+'Isk. műk.'!C21+Gyermekétkeztetés!C21</f>
        <v>0</v>
      </c>
      <c r="D21" s="151">
        <f>Önkormányzat!D21+'Közösségi ház'!D21+'Védőnői szolgálat'!D21+Községgazdálkodás!D21+Közvilágítás!D21+'Út-híd'!D21+Közfoglalkoztatás!D21+'Ovi műk.'!D21+'Isk. műk.'!D21+Gyermekétkeztetés!D21</f>
        <v>80</v>
      </c>
      <c r="E21" s="151">
        <f>Önkormányzat!E21+'Közösségi ház'!E21+'Védőnői szolgálat'!E21+Községgazdálkodás!E21+Közvilágítás!E21+'Út-híd'!E21+Közfoglalkoztatás!E21+'Ovi műk.'!E21+'Isk. műk.'!E21+Gyermekétkeztetés!E21</f>
        <v>80</v>
      </c>
      <c r="F21" s="26">
        <f t="shared" si="1"/>
        <v>100</v>
      </c>
    </row>
    <row r="22" spans="1:6" ht="15.75" customHeight="1">
      <c r="A22" s="153"/>
      <c r="B22" s="144" t="s">
        <v>95</v>
      </c>
      <c r="C22" s="151">
        <f>Önkormányzat!C22+'Közösségi ház'!C22+'Védőnői szolgálat'!C22+Községgazdálkodás!C22+Közvilágítás!C22+'Út-híd'!C22+Közfoglalkoztatás!C22+'Ovi műk.'!C22+'Isk. műk.'!C22+Gyermekétkeztetés!C22</f>
        <v>0</v>
      </c>
      <c r="D22" s="151">
        <f>Önkormányzat!D22+'Közösségi ház'!D22+'Védőnői szolgálat'!D22+Községgazdálkodás!D22+Közvilágítás!D22+'Út-híd'!D22+Közfoglalkoztatás!D22+'Ovi műk.'!D22+'Isk. műk.'!D22+Gyermekétkeztetés!D22</f>
        <v>334</v>
      </c>
      <c r="E22" s="151">
        <f>Önkormányzat!E22+'Közösségi ház'!E22+'Védőnői szolgálat'!E22+Községgazdálkodás!E22+Közvilágítás!E22+'Út-híd'!E22+Közfoglalkoztatás!E22+'Ovi műk.'!E22+'Isk. műk.'!E22+Gyermekétkeztetés!E22</f>
        <v>334</v>
      </c>
      <c r="F22" s="27">
        <f t="shared" si="1"/>
        <v>100</v>
      </c>
    </row>
    <row r="23" spans="1:6" ht="15.75" customHeight="1">
      <c r="A23" s="155">
        <v>2</v>
      </c>
      <c r="B23" s="145" t="s">
        <v>124</v>
      </c>
      <c r="C23" s="149">
        <f>SUM(C24:C27)</f>
        <v>5493</v>
      </c>
      <c r="D23" s="149">
        <f>SUM(D24:D27)</f>
        <v>6457</v>
      </c>
      <c r="E23" s="149">
        <f>SUM(E24:E27)</f>
        <v>6457</v>
      </c>
      <c r="F23" s="24">
        <f t="shared" si="1"/>
        <v>100</v>
      </c>
    </row>
    <row r="24" spans="1:6" ht="15.75" customHeight="1">
      <c r="A24" s="150"/>
      <c r="B24" s="143" t="s">
        <v>42</v>
      </c>
      <c r="C24" s="151">
        <f>Önkormányzat!C24+'Közösségi ház'!C24+'Védőnői szolgálat'!C24+Községgazdálkodás!C24+Közvilágítás!C24+'Út-híd'!C24+Közfoglalkoztatás!C24+'Ovi műk.'!C24+'Isk. műk.'!C24+Gyermekétkeztetés!C24</f>
        <v>5303</v>
      </c>
      <c r="D24" s="151">
        <f>Önkormányzat!D24+'Közösségi ház'!D24+'Védőnői szolgálat'!D24+Községgazdálkodás!D24+Közvilágítás!D24+'Út-híd'!D24+Közfoglalkoztatás!D24+'Ovi műk.'!D24+'Isk. műk.'!D24+Gyermekétkeztetés!D24</f>
        <v>6091</v>
      </c>
      <c r="E24" s="151">
        <f>Önkormányzat!E24+'Közösségi ház'!E24+'Védőnői szolgálat'!E24+Községgazdálkodás!E24+Közvilágítás!E24+'Út-híd'!E24+Közfoglalkoztatás!E24+'Ovi műk.'!E24+'Isk. műk.'!E24+Gyermekétkeztetés!E24</f>
        <v>6091</v>
      </c>
      <c r="F24" s="26">
        <f t="shared" si="1"/>
        <v>100</v>
      </c>
    </row>
    <row r="25" spans="1:6" ht="15.75" customHeight="1">
      <c r="A25" s="150"/>
      <c r="B25" s="143" t="s">
        <v>125</v>
      </c>
      <c r="C25" s="151">
        <f>Önkormányzat!C25+'Közösségi ház'!C25+'Védőnői szolgálat'!C25+Községgazdálkodás!C25+Közvilágítás!C25+'Út-híd'!C25+Közfoglalkoztatás!C25+'Ovi műk.'!C25+'Isk. műk.'!C25+Gyermekétkeztetés!C25</f>
        <v>95</v>
      </c>
      <c r="D25" s="151">
        <f>Önkormányzat!D25+'Közösségi ház'!D25+'Védőnői szolgálat'!D25+Községgazdálkodás!D25+Közvilágítás!D25+'Út-híd'!D25+Közfoglalkoztatás!D25+'Ovi műk.'!D25+'Isk. műk.'!D25+Gyermekétkeztetés!D25</f>
        <v>202</v>
      </c>
      <c r="E25" s="151">
        <f>Önkormányzat!E25+'Közösségi ház'!E25+'Védőnői szolgálat'!E25+Községgazdálkodás!E25+Közvilágítás!E25+'Út-híd'!E25+Közfoglalkoztatás!E25+'Ovi műk.'!E25+'Isk. műk.'!E25+Gyermekétkeztetés!E25</f>
        <v>202</v>
      </c>
      <c r="F25" s="26">
        <f t="shared" si="1"/>
        <v>100</v>
      </c>
    </row>
    <row r="26" spans="1:6" ht="15.75" customHeight="1">
      <c r="A26" s="150"/>
      <c r="B26" s="143" t="s">
        <v>126</v>
      </c>
      <c r="C26" s="151">
        <f>Önkormányzat!C26+'Közösségi ház'!C26+'Védőnői szolgálat'!C26+Községgazdálkodás!C26+Közvilágítás!C26+'Út-híd'!C26+Közfoglalkoztatás!C26+'Ovi műk.'!C26+'Isk. műk.'!C26+Gyermekétkeztetés!C26</f>
        <v>0</v>
      </c>
      <c r="D26" s="151">
        <f>Önkormányzat!D26+'Közösségi ház'!D26+'Védőnői szolgálat'!D26+Községgazdálkodás!D26+Közvilágítás!D26+'Út-híd'!D26+Közfoglalkoztatás!D26+'Ovi műk.'!D26+'Isk. műk.'!D26+Gyermekétkeztetés!D26</f>
        <v>13</v>
      </c>
      <c r="E26" s="151">
        <f>Önkormányzat!E26+'Közösségi ház'!E26+'Védőnői szolgálat'!E26+Községgazdálkodás!E26+Közvilágítás!E26+'Út-híd'!E26+Közfoglalkoztatás!E26+'Ovi műk.'!E26+'Isk. műk.'!E26+Gyermekétkeztetés!E26</f>
        <v>13</v>
      </c>
      <c r="F26" s="26">
        <f t="shared" si="1"/>
        <v>100</v>
      </c>
    </row>
    <row r="27" spans="1:6" ht="15.75" customHeight="1">
      <c r="A27" s="153"/>
      <c r="B27" s="144" t="s">
        <v>127</v>
      </c>
      <c r="C27" s="151">
        <f>Önkormányzat!C27+'Közösségi ház'!C27+'Védőnői szolgálat'!C27+Községgazdálkodás!C27+Közvilágítás!C27+'Út-híd'!C27+Közfoglalkoztatás!C27+'Ovi műk.'!C27+'Isk. műk.'!C27+Gyermekétkeztetés!C27</f>
        <v>95</v>
      </c>
      <c r="D27" s="151">
        <f>Önkormányzat!D27+'Közösségi ház'!D27+'Védőnői szolgálat'!D27+Községgazdálkodás!D27+Közvilágítás!D27+'Út-híd'!D27+Közfoglalkoztatás!D27+'Ovi műk.'!D27+'Isk. műk.'!D27+Gyermekétkeztetés!D27</f>
        <v>151</v>
      </c>
      <c r="E27" s="151">
        <f>Önkormányzat!E27+'Közösségi ház'!E27+'Védőnői szolgálat'!E27+Községgazdálkodás!E27+Közvilágítás!E27+'Út-híd'!E27+Közfoglalkoztatás!E27+'Ovi műk.'!E27+'Isk. műk.'!E27+Gyermekétkeztetés!E27</f>
        <v>151</v>
      </c>
      <c r="F27" s="27">
        <f t="shared" si="1"/>
        <v>100</v>
      </c>
    </row>
    <row r="28" spans="1:6" ht="15.75" customHeight="1">
      <c r="A28" s="155">
        <v>3</v>
      </c>
      <c r="B28" s="146" t="s">
        <v>3</v>
      </c>
      <c r="C28" s="149">
        <f>SUM(C29:C67)</f>
        <v>36086</v>
      </c>
      <c r="D28" s="149">
        <f>SUM(D29:D67)</f>
        <v>49840</v>
      </c>
      <c r="E28" s="149">
        <f>SUM(E29:E67)</f>
        <v>49835</v>
      </c>
      <c r="F28" s="24">
        <f t="shared" si="1"/>
        <v>99.98996789727127</v>
      </c>
    </row>
    <row r="29" spans="1:6" ht="15.75" customHeight="1" hidden="1">
      <c r="A29" s="152"/>
      <c r="B29" s="143" t="s">
        <v>51</v>
      </c>
      <c r="C29" s="151">
        <f>Önkormányzat!C29+'Közösségi ház'!C29+'Védőnői szolgálat'!C29+Községgazdálkodás!C29+Közvilágítás!C29+'Út-híd'!C29+Közfoglalkoztatás!C29+'Ovi műk.'!C29+'Isk. műk.'!C29+Gyermekétkeztetés!C29</f>
        <v>0</v>
      </c>
      <c r="D29" s="151">
        <f>Önkormányzat!D29+'Közösségi ház'!D29+'Védőnői szolgálat'!D29+Községgazdálkodás!D29+Közvilágítás!D29+'Út-híd'!D29+Közfoglalkoztatás!D29+'Ovi műk.'!D29+'Isk. műk.'!D29+Gyermekétkeztetés!D29</f>
        <v>0</v>
      </c>
      <c r="E29" s="151">
        <f>Önkormányzat!E29+'Közösségi ház'!E29+'Védőnői szolgálat'!E29+Községgazdálkodás!E29+Közvilágítás!E29+'Út-híd'!E29+Közfoglalkoztatás!E29+'Ovi műk.'!E29+'Isk. műk.'!E29+Gyermekétkeztetés!E29</f>
        <v>0</v>
      </c>
      <c r="F29" s="26" t="e">
        <f t="shared" si="1"/>
        <v>#DIV/0!</v>
      </c>
    </row>
    <row r="30" spans="1:6" ht="15.75" customHeight="1">
      <c r="A30" s="150"/>
      <c r="B30" s="143" t="s">
        <v>49</v>
      </c>
      <c r="C30" s="151">
        <f>Önkormányzat!C30+'Közösségi ház'!C30+'Védőnői szolgálat'!C30+Községgazdálkodás!C30+Közvilágítás!C30+'Út-híd'!C30+Közfoglalkoztatás!C30+'Ovi műk.'!C30+'Isk. műk.'!C30+Gyermekétkeztetés!C30</f>
        <v>20</v>
      </c>
      <c r="D30" s="151">
        <f>Önkormányzat!D30+'Közösségi ház'!D30+'Védőnői szolgálat'!D30+Községgazdálkodás!D30+Közvilágítás!D30+'Út-híd'!D30+Közfoglalkoztatás!D30+'Ovi műk.'!D30+'Isk. műk.'!D30+Gyermekétkeztetés!D30</f>
        <v>28</v>
      </c>
      <c r="E30" s="151">
        <f>Önkormányzat!E30+'Közösségi ház'!E30+'Védőnői szolgálat'!E30+Községgazdálkodás!E30+Közvilágítás!E30+'Út-híd'!E30+Közfoglalkoztatás!E30+'Ovi műk.'!E30+'Isk. műk.'!E30+Gyermekétkeztetés!E30</f>
        <v>28</v>
      </c>
      <c r="F30" s="26">
        <f t="shared" si="1"/>
        <v>100</v>
      </c>
    </row>
    <row r="31" spans="1:6" ht="15.75" customHeight="1">
      <c r="A31" s="150"/>
      <c r="B31" s="143" t="s">
        <v>50</v>
      </c>
      <c r="C31" s="151">
        <f>Önkormányzat!C31+'Közösségi ház'!C31+'Védőnői szolgálat'!C31+Községgazdálkodás!C31+Közvilágítás!C31+'Út-híd'!C31+Közfoglalkoztatás!C31+'Ovi műk.'!C31+'Isk. műk.'!C31+Gyermekétkeztetés!C31</f>
        <v>17</v>
      </c>
      <c r="D31" s="151">
        <f>Önkormányzat!D31+'Közösségi ház'!D31+'Védőnői szolgálat'!D31+Községgazdálkodás!D31+Közvilágítás!D31+'Út-híd'!D31+Közfoglalkoztatás!D31+'Ovi műk.'!D31+'Isk. műk.'!D31+Gyermekétkeztetés!D31</f>
        <v>0</v>
      </c>
      <c r="E31" s="151">
        <f>Önkormányzat!E31+'Közösségi ház'!E31+'Védőnői szolgálat'!E31+Községgazdálkodás!E31+Közvilágítás!E31+'Út-híd'!E31+Közfoglalkoztatás!E31+'Ovi műk.'!E31+'Isk. műk.'!E31+Gyermekétkeztetés!E31</f>
        <v>0</v>
      </c>
      <c r="F31" s="26"/>
    </row>
    <row r="32" spans="1:6" ht="15.75" customHeight="1">
      <c r="A32" s="150"/>
      <c r="B32" s="143" t="s">
        <v>142</v>
      </c>
      <c r="C32" s="151">
        <f>Önkormányzat!C32+'Közösségi ház'!C32+'Védőnői szolgálat'!C32+Községgazdálkodás!C32+Közvilágítás!C32+'Út-híd'!C32+Közfoglalkoztatás!C32+'Ovi műk.'!C32+'Isk. műk.'!C32+Gyermekétkeztetés!C32</f>
        <v>1500</v>
      </c>
      <c r="D32" s="151">
        <f>Önkormányzat!D32+'Közösségi ház'!D32+'Védőnői szolgálat'!D32+Községgazdálkodás!D32+Közvilágítás!D32+'Út-híd'!D32+Közfoglalkoztatás!D32+'Ovi műk.'!D32+'Isk. műk.'!D32+Gyermekétkeztetés!D32</f>
        <v>1872</v>
      </c>
      <c r="E32" s="151">
        <f>Önkormányzat!E32+'Közösségi ház'!E32+'Védőnői szolgálat'!E32+Községgazdálkodás!E32+Közvilágítás!E32+'Út-híd'!E32+Közfoglalkoztatás!E32+'Ovi műk.'!E32+'Isk. műk.'!E32+Gyermekétkeztetés!E32</f>
        <v>1872</v>
      </c>
      <c r="F32" s="26">
        <f t="shared" si="1"/>
        <v>100</v>
      </c>
    </row>
    <row r="33" spans="1:6" ht="15.75" customHeight="1">
      <c r="A33" s="150"/>
      <c r="B33" s="143" t="s">
        <v>128</v>
      </c>
      <c r="C33" s="151">
        <f>Önkormányzat!C33+'Közösségi ház'!C33+'Védőnői szolgálat'!C33+Községgazdálkodás!C33+Közvilágítás!C33+'Út-híd'!C33+Közfoglalkoztatás!C33+'Ovi műk.'!C33+'Isk. műk.'!C33+Gyermekétkeztetés!C33</f>
        <v>0</v>
      </c>
      <c r="D33" s="151">
        <f>Önkormányzat!D33+'Közösségi ház'!D33+'Védőnői szolgálat'!D33+Községgazdálkodás!D33+Közvilágítás!D33+'Út-híd'!D33+Közfoglalkoztatás!D33+'Ovi műk.'!D33+'Isk. műk.'!D33+Gyermekétkeztetés!D33</f>
        <v>16</v>
      </c>
      <c r="E33" s="151">
        <f>Önkormányzat!E33+'Közösségi ház'!E33+'Védőnői szolgálat'!E33+Községgazdálkodás!E33+Közvilágítás!E33+'Út-híd'!E33+Közfoglalkoztatás!E33+'Ovi műk.'!E33+'Isk. műk.'!E33+Gyermekétkeztetés!E33</f>
        <v>16</v>
      </c>
      <c r="F33" s="26">
        <f t="shared" si="1"/>
        <v>100</v>
      </c>
    </row>
    <row r="34" spans="1:6" ht="15.75" customHeight="1" hidden="1">
      <c r="A34" s="150"/>
      <c r="B34" s="143" t="s">
        <v>129</v>
      </c>
      <c r="C34" s="151">
        <f>Önkormányzat!C34+'Közösségi ház'!C34+'Védőnői szolgálat'!C34+Községgazdálkodás!C34+Közvilágítás!C34+'Út-híd'!C34+Közfoglalkoztatás!C34+'Ovi műk.'!C34+'Isk. műk.'!C34+Gyermekétkeztetés!C34</f>
        <v>0</v>
      </c>
      <c r="D34" s="151">
        <f>Önkormányzat!D34+'Közösségi ház'!D34+'Védőnői szolgálat'!D34+Községgazdálkodás!D34+Közvilágítás!D34+'Út-híd'!D34+Közfoglalkoztatás!D34+'Ovi műk.'!D34+'Isk. műk.'!D34+Gyermekétkeztetés!D34</f>
        <v>0</v>
      </c>
      <c r="E34" s="151">
        <f>Önkormányzat!E34+'Közösségi ház'!E34+'Védőnői szolgálat'!E34+Községgazdálkodás!E34+Közvilágítás!E34+'Út-híd'!E34+Közfoglalkoztatás!E34+'Ovi műk.'!E34+'Isk. műk.'!E34+Gyermekétkeztetés!E34</f>
        <v>0</v>
      </c>
      <c r="F34" s="26" t="e">
        <f t="shared" si="1"/>
        <v>#DIV/0!</v>
      </c>
    </row>
    <row r="35" spans="1:6" ht="15.75" customHeight="1">
      <c r="A35" s="150"/>
      <c r="B35" s="143" t="s">
        <v>130</v>
      </c>
      <c r="C35" s="151">
        <f>Önkormányzat!C35+'Közösségi ház'!C35+'Védőnői szolgálat'!C35+Községgazdálkodás!C35+Közvilágítás!C35+'Út-híd'!C35+Közfoglalkoztatás!C35+'Ovi műk.'!C35+'Isk. műk.'!C35+Gyermekétkeztetés!C35</f>
        <v>595</v>
      </c>
      <c r="D35" s="151">
        <f>Önkormányzat!D35+'Közösségi ház'!D35+'Védőnői szolgálat'!D35+Községgazdálkodás!D35+Közvilágítás!D35+'Út-híd'!D35+Közfoglalkoztatás!D35+'Ovi műk.'!D35+'Isk. műk.'!D35+Gyermekétkeztetés!D35</f>
        <v>632</v>
      </c>
      <c r="E35" s="151">
        <f>Önkormányzat!E35+'Közösségi ház'!E35+'Védőnői szolgálat'!E35+Községgazdálkodás!E35+Közvilágítás!E35+'Út-híd'!E35+Közfoglalkoztatás!E35+'Ovi műk.'!E35+'Isk. műk.'!E35+Gyermekétkeztetés!E35</f>
        <v>632</v>
      </c>
      <c r="F35" s="26">
        <f t="shared" si="1"/>
        <v>100</v>
      </c>
    </row>
    <row r="36" spans="1:6" ht="15.75" customHeight="1">
      <c r="A36" s="150"/>
      <c r="B36" s="143" t="s">
        <v>52</v>
      </c>
      <c r="C36" s="151">
        <f>Önkormányzat!C36+'Közösségi ház'!C36+'Védőnői szolgálat'!C36+Községgazdálkodás!C36+Közvilágítás!C36+'Út-híd'!C36+Közfoglalkoztatás!C36+'Ovi műk.'!C36+'Isk. műk.'!C36+Gyermekétkeztetés!C36</f>
        <v>1350</v>
      </c>
      <c r="D36" s="151">
        <f>Önkormányzat!D36+'Közösségi ház'!D36+'Védőnői szolgálat'!D36+Községgazdálkodás!D36+Közvilágítás!D36+'Út-híd'!D36+Közfoglalkoztatás!D36+'Ovi műk.'!D36+'Isk. műk.'!D36+Gyermekétkeztetés!D36</f>
        <v>1689</v>
      </c>
      <c r="E36" s="151">
        <f>Önkormányzat!E36+'Közösségi ház'!E36+'Védőnői szolgálat'!E36+Községgazdálkodás!E36+Közvilágítás!E36+'Út-híd'!E36+Közfoglalkoztatás!E36+'Ovi műk.'!E36+'Isk. műk.'!E36+Gyermekétkeztetés!E36</f>
        <v>1689</v>
      </c>
      <c r="F36" s="26">
        <f t="shared" si="1"/>
        <v>100</v>
      </c>
    </row>
    <row r="37" spans="1:6" ht="15.75" customHeight="1">
      <c r="A37" s="150"/>
      <c r="B37" s="143" t="s">
        <v>131</v>
      </c>
      <c r="C37" s="151">
        <f>Önkormányzat!C37+'Közösségi ház'!C37+'Védőnői szolgálat'!C37+Községgazdálkodás!C37+Közvilágítás!C37+'Út-híd'!C37+Közfoglalkoztatás!C37+'Ovi műk.'!C37+'Isk. műk.'!C37+Gyermekétkeztetés!C37</f>
        <v>0</v>
      </c>
      <c r="D37" s="151">
        <f>Önkormányzat!D37+'Közösségi ház'!D37+'Védőnői szolgálat'!D37+Községgazdálkodás!D37+Közvilágítás!D37+'Út-híd'!D37+Közfoglalkoztatás!D37+'Ovi műk.'!D37+'Isk. műk.'!D37+Gyermekétkeztetés!D37</f>
        <v>135</v>
      </c>
      <c r="E37" s="151">
        <f>Önkormányzat!E37+'Közösségi ház'!E37+'Védőnői szolgálat'!E37+Községgazdálkodás!E37+Közvilágítás!E37+'Út-híd'!E37+Közfoglalkoztatás!E37+'Ovi műk.'!E37+'Isk. műk.'!E37+Gyermekétkeztetés!E37</f>
        <v>135</v>
      </c>
      <c r="F37" s="26">
        <f t="shared" si="1"/>
        <v>100</v>
      </c>
    </row>
    <row r="38" spans="1:6" ht="15.75" customHeight="1">
      <c r="A38" s="150"/>
      <c r="B38" s="143" t="s">
        <v>145</v>
      </c>
      <c r="C38" s="151">
        <f>Önkormányzat!C38+'Közösségi ház'!C38+'Védőnői szolgálat'!C38+Községgazdálkodás!C38+Közvilágítás!C38+'Út-híd'!C38+Közfoglalkoztatás!C38+'Ovi műk.'!C38+'Isk. műk.'!C38+Gyermekétkeztetés!C38</f>
        <v>5150</v>
      </c>
      <c r="D38" s="151">
        <f>Önkormányzat!D38+'Közösségi ház'!D38+'Védőnői szolgálat'!D38+Községgazdálkodás!D38+Közvilágítás!D38+'Út-híd'!D38+Közfoglalkoztatás!D38+'Ovi műk.'!D38+'Isk. műk.'!D38+Gyermekétkeztetés!D38</f>
        <v>8213</v>
      </c>
      <c r="E38" s="151">
        <f>Önkormányzat!E38+'Közösségi ház'!E38+'Védőnői szolgálat'!E38+Községgazdálkodás!E38+Közvilágítás!E38+'Út-híd'!E38+Közfoglalkoztatás!E38+'Ovi műk.'!E38+'Isk. műk.'!E38+Gyermekétkeztetés!E38</f>
        <v>8213</v>
      </c>
      <c r="F38" s="26">
        <f t="shared" si="1"/>
        <v>100</v>
      </c>
    </row>
    <row r="39" spans="1:6" ht="15.75" customHeight="1">
      <c r="A39" s="150"/>
      <c r="B39" s="143" t="s">
        <v>53</v>
      </c>
      <c r="C39" s="151">
        <f>Önkormányzat!C39+'Közösségi ház'!C39+'Védőnői szolgálat'!C39+Községgazdálkodás!C39+Közvilágítás!C39+'Út-híd'!C39+Közfoglalkoztatás!C39+'Ovi műk.'!C39+'Isk. műk.'!C39+Gyermekétkeztetés!C39</f>
        <v>270</v>
      </c>
      <c r="D39" s="151">
        <f>Önkormányzat!D39+'Közösségi ház'!D39+'Védőnői szolgálat'!D39+Községgazdálkodás!D39+Közvilágítás!D39+'Út-híd'!D39+Közfoglalkoztatás!D39+'Ovi műk.'!D39+'Isk. műk.'!D39+Gyermekétkeztetés!D39</f>
        <v>269</v>
      </c>
      <c r="E39" s="151">
        <f>Önkormányzat!E39+'Közösségi ház'!E39+'Védőnői szolgálat'!E39+Községgazdálkodás!E39+Közvilágítás!E39+'Út-híd'!E39+Közfoglalkoztatás!E39+'Ovi műk.'!E39+'Isk. műk.'!E39+Gyermekétkeztetés!E39</f>
        <v>269</v>
      </c>
      <c r="F39" s="26">
        <f t="shared" si="1"/>
        <v>100</v>
      </c>
    </row>
    <row r="40" spans="1:6" ht="15.75" customHeight="1">
      <c r="A40" s="150"/>
      <c r="B40" s="143" t="s">
        <v>144</v>
      </c>
      <c r="C40" s="151">
        <f>Önkormányzat!C40+'Közösségi ház'!C40+'Védőnői szolgálat'!C40+Községgazdálkodás!C40+Közvilágítás!C40+'Út-híd'!C40+Közfoglalkoztatás!C40+'Ovi műk.'!C40+'Isk. műk.'!C40+Gyermekétkeztetés!C40</f>
        <v>168</v>
      </c>
      <c r="D40" s="151">
        <f>Önkormányzat!D40+'Közösségi ház'!D40+'Védőnői szolgálat'!D40+Községgazdálkodás!D40+Közvilágítás!D40+'Út-híd'!D40+Közfoglalkoztatás!D40+'Ovi műk.'!D40+'Isk. műk.'!D40+Gyermekétkeztetés!D40</f>
        <v>231</v>
      </c>
      <c r="E40" s="151">
        <f>Önkormányzat!E40+'Közösségi ház'!E40+'Védőnői szolgálat'!E40+Községgazdálkodás!E40+Közvilágítás!E40+'Út-híd'!E40+Közfoglalkoztatás!E40+'Ovi műk.'!E40+'Isk. műk.'!E40+Gyermekétkeztetés!E40</f>
        <v>231</v>
      </c>
      <c r="F40" s="26">
        <f t="shared" si="1"/>
        <v>100</v>
      </c>
    </row>
    <row r="41" spans="1:6" ht="15.75" customHeight="1">
      <c r="A41" s="150"/>
      <c r="B41" s="143" t="s">
        <v>54</v>
      </c>
      <c r="C41" s="151">
        <f>Önkormányzat!C41+'Közösségi ház'!C41+'Védőnői szolgálat'!C41+Községgazdálkodás!C41+Közvilágítás!C41+'Út-híd'!C41+Közfoglalkoztatás!C41+'Ovi műk.'!C41+'Isk. műk.'!C41+Gyermekétkeztetés!C41</f>
        <v>230</v>
      </c>
      <c r="D41" s="151">
        <f>Önkormányzat!D41+'Közösségi ház'!D41+'Védőnői szolgálat'!D41+Községgazdálkodás!D41+Közvilágítás!D41+'Út-híd'!D41+Közfoglalkoztatás!D41+'Ovi műk.'!D41+'Isk. műk.'!D41+Gyermekétkeztetés!D41</f>
        <v>77</v>
      </c>
      <c r="E41" s="151">
        <f>Önkormányzat!E41+'Közösségi ház'!E41+'Védőnői szolgálat'!E41+Községgazdálkodás!E41+Közvilágítás!E41+'Út-híd'!E41+Közfoglalkoztatás!E41+'Ovi műk.'!E41+'Isk. műk.'!E41+Gyermekétkeztetés!E41</f>
        <v>77</v>
      </c>
      <c r="F41" s="26">
        <f t="shared" si="1"/>
        <v>100</v>
      </c>
    </row>
    <row r="42" spans="1:6" ht="15.75" customHeight="1" hidden="1">
      <c r="A42" s="150"/>
      <c r="B42" s="143" t="s">
        <v>132</v>
      </c>
      <c r="C42" s="151">
        <f>Önkormányzat!C42+'Közösségi ház'!C42+'Védőnői szolgálat'!C42+Községgazdálkodás!C42+Közvilágítás!C42+'Út-híd'!C42+Közfoglalkoztatás!C42+'Ovi műk.'!C42+'Isk. műk.'!C42+Gyermekétkeztetés!C42</f>
        <v>0</v>
      </c>
      <c r="D42" s="151">
        <f>Önkormányzat!D42+'Közösségi ház'!D42+'Védőnői szolgálat'!D42+Községgazdálkodás!D42+Közvilágítás!D42+'Út-híd'!D42+Közfoglalkoztatás!D42+'Ovi műk.'!D42+'Isk. műk.'!D42+Gyermekétkeztetés!D42</f>
        <v>0</v>
      </c>
      <c r="E42" s="151">
        <f>Önkormányzat!E42+'Közösségi ház'!E42+'Védőnői szolgálat'!E42+Községgazdálkodás!E42+Közvilágítás!E42+'Út-híd'!E42+Közfoglalkoztatás!E42+'Ovi műk.'!E42+'Isk. műk.'!E42+Gyermekétkeztetés!E42</f>
        <v>0</v>
      </c>
      <c r="F42" s="26" t="e">
        <f t="shared" si="1"/>
        <v>#DIV/0!</v>
      </c>
    </row>
    <row r="43" spans="1:6" ht="15.75" customHeight="1">
      <c r="A43" s="150"/>
      <c r="B43" s="143" t="s">
        <v>133</v>
      </c>
      <c r="C43" s="151">
        <f>Önkormányzat!C43+'Közösségi ház'!C43+'Védőnői szolgálat'!C43+Községgazdálkodás!C43+Közvilágítás!C43+'Út-híd'!C43+Közfoglalkoztatás!C43+'Ovi műk.'!C43+'Isk. műk.'!C43+Gyermekétkeztetés!C43</f>
        <v>450</v>
      </c>
      <c r="D43" s="151">
        <f>Önkormányzat!D43+'Közösségi ház'!D43+'Védőnői szolgálat'!D43+Községgazdálkodás!D43+Közvilágítás!D43+'Út-híd'!D43+Közfoglalkoztatás!D43+'Ovi műk.'!D43+'Isk. műk.'!D43+Gyermekétkeztetés!D43</f>
        <v>583</v>
      </c>
      <c r="E43" s="151">
        <f>Önkormányzat!E43+'Közösségi ház'!E43+'Védőnői szolgálat'!E43+Községgazdálkodás!E43+Közvilágítás!E43+'Út-híd'!E43+Közfoglalkoztatás!E43+'Ovi műk.'!E43+'Isk. műk.'!E43+Gyermekétkeztetés!E43</f>
        <v>583</v>
      </c>
      <c r="F43" s="26">
        <f t="shared" si="1"/>
        <v>100</v>
      </c>
    </row>
    <row r="44" spans="1:6" ht="15.75" customHeight="1" hidden="1">
      <c r="A44" s="150"/>
      <c r="B44" s="143" t="s">
        <v>134</v>
      </c>
      <c r="C44" s="151">
        <f>Önkormányzat!C44+'Közösségi ház'!C44+'Védőnői szolgálat'!C44+Községgazdálkodás!C44+Közvilágítás!C44+'Út-híd'!C44+Közfoglalkoztatás!C44+'Ovi műk.'!C44+'Isk. műk.'!C44+Gyermekétkeztetés!C44</f>
        <v>0</v>
      </c>
      <c r="D44" s="151">
        <f>Önkormányzat!D44+'Közösségi ház'!D44+'Védőnői szolgálat'!D44+Községgazdálkodás!D44+Közvilágítás!D44+'Út-híd'!D44+Közfoglalkoztatás!D44+'Ovi műk.'!D44+'Isk. műk.'!D44+Gyermekétkeztetés!D44</f>
        <v>0</v>
      </c>
      <c r="E44" s="151">
        <f>Önkormányzat!E44+'Közösségi ház'!E44+'Védőnői szolgálat'!E44+Községgazdálkodás!E44+Közvilágítás!E44+'Út-híd'!E44+Közfoglalkoztatás!E44+'Ovi műk.'!E44+'Isk. műk.'!E44+Gyermekétkeztetés!E44</f>
        <v>0</v>
      </c>
      <c r="F44" s="26" t="e">
        <f t="shared" si="1"/>
        <v>#DIV/0!</v>
      </c>
    </row>
    <row r="45" spans="1:6" ht="15.75" customHeight="1">
      <c r="A45" s="150"/>
      <c r="B45" s="143" t="s">
        <v>55</v>
      </c>
      <c r="C45" s="151">
        <f>Önkormányzat!C45+'Közösségi ház'!C45+'Védőnői szolgálat'!C45+Községgazdálkodás!C45+Közvilágítás!C45+'Út-híd'!C45+Közfoglalkoztatás!C45+'Ovi műk.'!C45+'Isk. műk.'!C45+Gyermekétkeztetés!C45</f>
        <v>3480</v>
      </c>
      <c r="D45" s="151">
        <f>Önkormányzat!D45+'Közösségi ház'!D45+'Védőnői szolgálat'!D45+Községgazdálkodás!D45+Közvilágítás!D45+'Út-híd'!D45+Közfoglalkoztatás!D45+'Ovi műk.'!D45+'Isk. műk.'!D45+Gyermekétkeztetés!D45</f>
        <v>3136</v>
      </c>
      <c r="E45" s="151">
        <f>Önkormányzat!E45+'Közösségi ház'!E45+'Védőnői szolgálat'!E45+Községgazdálkodás!E45+Közvilágítás!E45+'Út-híd'!E45+Közfoglalkoztatás!E45+'Ovi műk.'!E45+'Isk. műk.'!E45+Gyermekétkeztetés!E45</f>
        <v>3131</v>
      </c>
      <c r="F45" s="26">
        <f t="shared" si="1"/>
        <v>99.8405612244898</v>
      </c>
    </row>
    <row r="46" spans="1:6" ht="15.75" customHeight="1">
      <c r="A46" s="150"/>
      <c r="B46" s="143" t="s">
        <v>56</v>
      </c>
      <c r="C46" s="151">
        <f>Önkormányzat!C46+'Közösségi ház'!C46+'Védőnői szolgálat'!C46+Községgazdálkodás!C46+Közvilágítás!C46+'Út-híd'!C46+Közfoglalkoztatás!C46+'Ovi műk.'!C46+'Isk. műk.'!C46+Gyermekétkeztetés!C46</f>
        <v>3600</v>
      </c>
      <c r="D46" s="151">
        <f>Önkormányzat!D46+'Közösségi ház'!D46+'Védőnői szolgálat'!D46+Községgazdálkodás!D46+Közvilágítás!D46+'Út-híd'!D46+Közfoglalkoztatás!D46+'Ovi műk.'!D46+'Isk. műk.'!D46+Gyermekétkeztetés!D46</f>
        <v>5047</v>
      </c>
      <c r="E46" s="151">
        <f>Önkormányzat!E46+'Közösségi ház'!E46+'Védőnői szolgálat'!E46+Községgazdálkodás!E46+Közvilágítás!E46+'Út-híd'!E46+Közfoglalkoztatás!E46+'Ovi műk.'!E46+'Isk. műk.'!E46+Gyermekétkeztetés!E46</f>
        <v>5047</v>
      </c>
      <c r="F46" s="26">
        <f t="shared" si="1"/>
        <v>100</v>
      </c>
    </row>
    <row r="47" spans="1:6" ht="15.75" customHeight="1">
      <c r="A47" s="150"/>
      <c r="B47" s="143" t="s">
        <v>57</v>
      </c>
      <c r="C47" s="151">
        <f>Önkormányzat!C47+'Közösségi ház'!C47+'Védőnői szolgálat'!C47+Községgazdálkodás!C47+Közvilágítás!C47+'Út-híd'!C47+Közfoglalkoztatás!C47+'Ovi műk.'!C47+'Isk. műk.'!C47+Gyermekétkeztetés!C47</f>
        <v>370</v>
      </c>
      <c r="D47" s="151">
        <f>Önkormányzat!D47+'Közösségi ház'!D47+'Védőnői szolgálat'!D47+Községgazdálkodás!D47+Közvilágítás!D47+'Út-híd'!D47+Közfoglalkoztatás!D47+'Ovi műk.'!D47+'Isk. műk.'!D47+Gyermekétkeztetés!D47</f>
        <v>344</v>
      </c>
      <c r="E47" s="151">
        <f>Önkormányzat!E47+'Közösségi ház'!E47+'Védőnői szolgálat'!E47+Községgazdálkodás!E47+Közvilágítás!E47+'Út-híd'!E47+Közfoglalkoztatás!E47+'Ovi műk.'!E47+'Isk. műk.'!E47+Gyermekétkeztetés!E47</f>
        <v>344</v>
      </c>
      <c r="F47" s="26">
        <f t="shared" si="1"/>
        <v>100</v>
      </c>
    </row>
    <row r="48" spans="1:6" ht="15.75" customHeight="1">
      <c r="A48" s="150"/>
      <c r="B48" s="143" t="s">
        <v>97</v>
      </c>
      <c r="C48" s="151">
        <f>Önkormányzat!C48+'Közösségi ház'!C48+'Védőnői szolgálat'!C48+Községgazdálkodás!C48+Közvilágítás!C48+'Út-híd'!C48+Közfoglalkoztatás!C48+'Ovi műk.'!C48+'Isk. műk.'!C48+Gyermekétkeztetés!C48</f>
        <v>0</v>
      </c>
      <c r="D48" s="151">
        <f>Önkormányzat!D48+'Közösségi ház'!D48+'Védőnői szolgálat'!D48+Községgazdálkodás!D48+Közvilágítás!D48+'Út-híd'!D48+Közfoglalkoztatás!D48+'Ovi műk.'!D48+'Isk. műk.'!D48+Gyermekétkeztetés!D48</f>
        <v>492</v>
      </c>
      <c r="E48" s="151">
        <f>Önkormányzat!E48+'Közösségi ház'!E48+'Védőnői szolgálat'!E48+Községgazdálkodás!E48+Közvilágítás!E48+'Út-híd'!E48+Közfoglalkoztatás!E48+'Ovi műk.'!E48+'Isk. műk.'!E48+Gyermekétkeztetés!E48</f>
        <v>492</v>
      </c>
      <c r="F48" s="26">
        <f t="shared" si="1"/>
        <v>100</v>
      </c>
    </row>
    <row r="49" spans="1:6" ht="15.75" customHeight="1">
      <c r="A49" s="150"/>
      <c r="B49" s="143" t="s">
        <v>135</v>
      </c>
      <c r="C49" s="151">
        <f>Önkormányzat!C49+'Közösségi ház'!C49+'Védőnői szolgálat'!C49+Községgazdálkodás!C49+Közvilágítás!C49+'Út-híd'!C49+Közfoglalkoztatás!C49+'Ovi műk.'!C49+'Isk. műk.'!C49+Gyermekétkeztetés!C49</f>
        <v>950</v>
      </c>
      <c r="D49" s="151">
        <f>Önkormányzat!D49+'Közösségi ház'!D49+'Védőnői szolgálat'!D49+Községgazdálkodás!D49+Közvilágítás!D49+'Út-híd'!D49+Közfoglalkoztatás!D49+'Ovi műk.'!D49+'Isk. műk.'!D49+Gyermekétkeztetés!D49</f>
        <v>1770</v>
      </c>
      <c r="E49" s="151">
        <f>Önkormányzat!E49+'Közösségi ház'!E49+'Védőnői szolgálat'!E49+Községgazdálkodás!E49+Közvilágítás!E49+'Út-híd'!E49+Közfoglalkoztatás!E49+'Ovi műk.'!E49+'Isk. műk.'!E49+Gyermekétkeztetés!E49</f>
        <v>1770</v>
      </c>
      <c r="F49" s="26">
        <f t="shared" si="1"/>
        <v>100</v>
      </c>
    </row>
    <row r="50" spans="1:6" ht="15.75" customHeight="1">
      <c r="A50" s="150"/>
      <c r="B50" s="143" t="s">
        <v>58</v>
      </c>
      <c r="C50" s="151">
        <f>Önkormányzat!C50+'Közösségi ház'!C50+'Védőnői szolgálat'!C50+Községgazdálkodás!C50+Közvilágítás!C50+'Út-híd'!C50+Közfoglalkoztatás!C50+'Ovi műk.'!C50+'Isk. műk.'!C50+Gyermekétkeztetés!C50</f>
        <v>2705</v>
      </c>
      <c r="D50" s="151">
        <f>Önkormányzat!D50+'Közösségi ház'!D50+'Védőnői szolgálat'!D50+Községgazdálkodás!D50+Közvilágítás!D50+'Út-híd'!D50+Közfoglalkoztatás!D50+'Ovi műk.'!D50+'Isk. műk.'!D50+Gyermekétkeztetés!D50</f>
        <v>7073</v>
      </c>
      <c r="E50" s="151">
        <f>Önkormányzat!E50+'Közösségi ház'!E50+'Védőnői szolgálat'!E50+Községgazdálkodás!E50+Közvilágítás!E50+'Út-híd'!E50+Közfoglalkoztatás!E50+'Ovi műk.'!E50+'Isk. műk.'!E50+Gyermekétkeztetés!E50</f>
        <v>7073</v>
      </c>
      <c r="F50" s="26">
        <f t="shared" si="1"/>
        <v>100</v>
      </c>
    </row>
    <row r="51" spans="1:6" ht="15.75" customHeight="1">
      <c r="A51" s="150"/>
      <c r="B51" s="143" t="s">
        <v>81</v>
      </c>
      <c r="C51" s="151">
        <f>Önkormányzat!C51+'Közösségi ház'!C51+'Védőnői szolgálat'!C51+Községgazdálkodás!C51+Közvilágítás!C51+'Út-híd'!C51+Közfoglalkoztatás!C51+'Ovi műk.'!C51+'Isk. műk.'!C51+Gyermekétkeztetés!C51</f>
        <v>1000</v>
      </c>
      <c r="D51" s="151">
        <f>Önkormányzat!D51+'Közösségi ház'!D51+'Védőnői szolgálat'!D51+Községgazdálkodás!D51+Közvilágítás!D51+'Út-híd'!D51+Közfoglalkoztatás!D51+'Ovi műk.'!D51+'Isk. műk.'!D51+Gyermekétkeztetés!D51</f>
        <v>250</v>
      </c>
      <c r="E51" s="151">
        <f>Önkormányzat!E51+'Közösségi ház'!E51+'Védőnői szolgálat'!E51+Községgazdálkodás!E51+Közvilágítás!E51+'Út-híd'!E51+Közfoglalkoztatás!E51+'Ovi műk.'!E51+'Isk. műk.'!E51+Gyermekétkeztetés!E51</f>
        <v>250</v>
      </c>
      <c r="F51" s="26">
        <f t="shared" si="1"/>
        <v>100</v>
      </c>
    </row>
    <row r="52" spans="1:6" ht="15.75" customHeight="1">
      <c r="A52" s="150"/>
      <c r="B52" s="143" t="s">
        <v>136</v>
      </c>
      <c r="C52" s="151">
        <f>Önkormányzat!C52+'Közösségi ház'!C52+'Védőnői szolgálat'!C52+Községgazdálkodás!C52+Közvilágítás!C52+'Út-híd'!C52+Közfoglalkoztatás!C52+'Ovi műk.'!C52+'Isk. műk.'!C52+Gyermekétkeztetés!C52</f>
        <v>1200</v>
      </c>
      <c r="D52" s="151">
        <f>Önkormányzat!D52+'Közösségi ház'!D52+'Védőnői szolgálat'!D52+Községgazdálkodás!D52+Közvilágítás!D52+'Út-híd'!D52+Közfoglalkoztatás!D52+'Ovi műk.'!D52+'Isk. műk.'!D52+Gyermekétkeztetés!D52</f>
        <v>1123</v>
      </c>
      <c r="E52" s="151">
        <f>Önkormányzat!E52+'Közösségi ház'!E52+'Védőnői szolgálat'!E52+Községgazdálkodás!E52+Közvilágítás!E52+'Út-híd'!E52+Közfoglalkoztatás!E52+'Ovi műk.'!E52+'Isk. műk.'!E52+Gyermekétkeztetés!E52</f>
        <v>1123</v>
      </c>
      <c r="F52" s="26">
        <f t="shared" si="1"/>
        <v>100</v>
      </c>
    </row>
    <row r="53" spans="1:6" ht="15.75" customHeight="1" hidden="1">
      <c r="A53" s="150"/>
      <c r="B53" s="143" t="s">
        <v>59</v>
      </c>
      <c r="C53" s="151">
        <f>Önkormányzat!C53+'Közösségi ház'!C53+'Védőnői szolgálat'!C53+Községgazdálkodás!C53+Közvilágítás!C53+'Út-híd'!C53+Közfoglalkoztatás!C53+'Ovi műk.'!C53+'Isk. műk.'!C53+Gyermekétkeztetés!C53</f>
        <v>0</v>
      </c>
      <c r="D53" s="151">
        <f>Önkormányzat!D53+'Közösségi ház'!D53+'Védőnői szolgálat'!D53+Községgazdálkodás!D53+Közvilágítás!D53+'Út-híd'!D53+Közfoglalkoztatás!D53+'Ovi műk.'!D53+'Isk. műk.'!D53+Gyermekétkeztetés!D53</f>
        <v>0</v>
      </c>
      <c r="E53" s="151">
        <f>Önkormányzat!E53+'Közösségi ház'!E53+'Védőnői szolgálat'!E53+Községgazdálkodás!E53+Közvilágítás!E53+'Út-híd'!E53+Közfoglalkoztatás!E53+'Ovi műk.'!E53+'Isk. műk.'!E53+Gyermekétkeztetés!E53</f>
        <v>0</v>
      </c>
      <c r="F53" s="26" t="e">
        <f t="shared" si="1"/>
        <v>#DIV/0!</v>
      </c>
    </row>
    <row r="54" spans="1:6" ht="15.75" customHeight="1">
      <c r="A54" s="150"/>
      <c r="B54" s="143" t="s">
        <v>98</v>
      </c>
      <c r="C54" s="151">
        <f>Önkormányzat!C54+'Közösségi ház'!C54+'Védőnői szolgálat'!C54+Községgazdálkodás!C54+Közvilágítás!C54+'Út-híd'!C54+Közfoglalkoztatás!C54+'Ovi műk.'!C54+'Isk. műk.'!C54+Gyermekétkeztetés!C54</f>
        <v>360</v>
      </c>
      <c r="D54" s="151">
        <f>Önkormányzat!D54+'Közösségi ház'!D54+'Védőnői szolgálat'!D54+Községgazdálkodás!D54+Közvilágítás!D54+'Út-híd'!D54+Közfoglalkoztatás!D54+'Ovi műk.'!D54+'Isk. műk.'!D54+Gyermekétkeztetés!D54</f>
        <v>357</v>
      </c>
      <c r="E54" s="151">
        <f>Önkormányzat!E54+'Közösségi ház'!E54+'Védőnői szolgálat'!E54+Községgazdálkodás!E54+Közvilágítás!E54+'Út-híd'!E54+Közfoglalkoztatás!E54+'Ovi műk.'!E54+'Isk. műk.'!E54+Gyermekétkeztetés!E54</f>
        <v>357</v>
      </c>
      <c r="F54" s="26">
        <f t="shared" si="1"/>
        <v>100</v>
      </c>
    </row>
    <row r="55" spans="1:6" ht="15.75" customHeight="1">
      <c r="A55" s="150"/>
      <c r="B55" s="143" t="s">
        <v>60</v>
      </c>
      <c r="C55" s="151">
        <f>Önkormányzat!C55+'Közösségi ház'!C55+'Védőnői szolgálat'!C55+Községgazdálkodás!C55+Közvilágítás!C55+'Út-híd'!C55+Közfoglalkoztatás!C55+'Ovi műk.'!C55+'Isk. műk.'!C55+Gyermekétkeztetés!C55</f>
        <v>200</v>
      </c>
      <c r="D55" s="151">
        <f>Önkormányzat!D55+'Közösségi ház'!D55+'Védőnői szolgálat'!D55+Községgazdálkodás!D55+Közvilágítás!D55+'Út-híd'!D55+Közfoglalkoztatás!D55+'Ovi műk.'!D55+'Isk. műk.'!D55+Gyermekétkeztetés!D55</f>
        <v>1380</v>
      </c>
      <c r="E55" s="151">
        <f>Önkormányzat!E55+'Közösségi ház'!E55+'Védőnői szolgálat'!E55+Községgazdálkodás!E55+Közvilágítás!E55+'Út-híd'!E55+Közfoglalkoztatás!E55+'Ovi műk.'!E55+'Isk. műk.'!E55+Gyermekétkeztetés!E55</f>
        <v>1380</v>
      </c>
      <c r="F55" s="26">
        <f t="shared" si="1"/>
        <v>100</v>
      </c>
    </row>
    <row r="56" spans="1:6" ht="15.75" customHeight="1">
      <c r="A56" s="150"/>
      <c r="B56" s="143" t="s">
        <v>137</v>
      </c>
      <c r="C56" s="151">
        <f>Önkormányzat!C56+'Közösségi ház'!C56+'Védőnői szolgálat'!C56+Községgazdálkodás!C56+Közvilágítás!C56+'Út-híd'!C56+Közfoglalkoztatás!C56+'Ovi műk.'!C56+'Isk. műk.'!C56+Gyermekétkeztetés!C56</f>
        <v>40</v>
      </c>
      <c r="D56" s="151">
        <f>Önkormányzat!D56+'Közösségi ház'!D56+'Védőnői szolgálat'!D56+Községgazdálkodás!D56+Közvilágítás!D56+'Út-híd'!D56+Közfoglalkoztatás!D56+'Ovi műk.'!D56+'Isk. műk.'!D56+Gyermekétkeztetés!D56</f>
        <v>154</v>
      </c>
      <c r="E56" s="151">
        <f>Önkormányzat!E56+'Közösségi ház'!E56+'Védőnői szolgálat'!E56+Községgazdálkodás!E56+Közvilágítás!E56+'Út-híd'!E56+Közfoglalkoztatás!E56+'Ovi műk.'!E56+'Isk. műk.'!E56+Gyermekétkeztetés!E56</f>
        <v>154</v>
      </c>
      <c r="F56" s="26">
        <f t="shared" si="1"/>
        <v>100</v>
      </c>
    </row>
    <row r="57" spans="1:6" ht="15.75" customHeight="1">
      <c r="A57" s="150"/>
      <c r="B57" s="143" t="s">
        <v>138</v>
      </c>
      <c r="C57" s="151">
        <f>Önkormányzat!C57+'Közösségi ház'!C57+'Védőnői szolgálat'!C57+Községgazdálkodás!C57+Közvilágítás!C57+'Út-híd'!C57+Közfoglalkoztatás!C57+'Ovi műk.'!C57+'Isk. műk.'!C57+Gyermekétkeztetés!C57</f>
        <v>0</v>
      </c>
      <c r="D57" s="151">
        <f>Önkormányzat!D57+'Közösségi ház'!D57+'Védőnői szolgálat'!D57+Községgazdálkodás!D57+Közvilágítás!D57+'Út-híd'!D57+Közfoglalkoztatás!D57+'Ovi műk.'!D57+'Isk. műk.'!D57+Gyermekétkeztetés!D57</f>
        <v>19</v>
      </c>
      <c r="E57" s="151">
        <f>Önkormányzat!E57+'Közösségi ház'!E57+'Védőnői szolgálat'!E57+Községgazdálkodás!E57+Közvilágítás!E57+'Út-híd'!E57+Közfoglalkoztatás!E57+'Ovi műk.'!E57+'Isk. műk.'!E57+Gyermekétkeztetés!E57</f>
        <v>19</v>
      </c>
      <c r="F57" s="26">
        <f t="shared" si="1"/>
        <v>100</v>
      </c>
    </row>
    <row r="58" spans="1:6" ht="15.75" customHeight="1">
      <c r="A58" s="150"/>
      <c r="B58" s="143" t="s">
        <v>139</v>
      </c>
      <c r="C58" s="151">
        <f>Önkormányzat!C58+'Közösségi ház'!C58+'Védőnői szolgálat'!C58+Községgazdálkodás!C58+Közvilágítás!C58+'Út-híd'!C58+Közfoglalkoztatás!C58+'Ovi műk.'!C58+'Isk. műk.'!C58+Gyermekétkeztetés!C58</f>
        <v>4525</v>
      </c>
      <c r="D58" s="151">
        <f>Önkormányzat!D58+'Közösségi ház'!D58+'Védőnői szolgálat'!D58+Községgazdálkodás!D58+Közvilágítás!D58+'Út-híd'!D58+Közfoglalkoztatás!D58+'Ovi műk.'!D58+'Isk. műk.'!D58+Gyermekétkeztetés!D58</f>
        <v>4727</v>
      </c>
      <c r="E58" s="151">
        <f>Önkormányzat!E58+'Közösségi ház'!E58+'Védőnői szolgálat'!E58+Községgazdálkodás!E58+Közvilágítás!E58+'Út-híd'!E58+Közfoglalkoztatás!E58+'Ovi műk.'!E58+'Isk. műk.'!E58+Gyermekétkeztetés!E58</f>
        <v>4727</v>
      </c>
      <c r="F58" s="26">
        <f t="shared" si="1"/>
        <v>100</v>
      </c>
    </row>
    <row r="59" spans="1:6" ht="15.75" customHeight="1" hidden="1">
      <c r="A59" s="150"/>
      <c r="B59" s="143" t="s">
        <v>140</v>
      </c>
      <c r="C59" s="151">
        <f>Önkormányzat!C59+'Közösségi ház'!C59+'Védőnői szolgálat'!C59+Községgazdálkodás!C59+Közvilágítás!C59+'Út-híd'!C59+Közfoglalkoztatás!C59+'Ovi műk.'!C59+'Isk. műk.'!C59+Gyermekétkeztetés!C59</f>
        <v>0</v>
      </c>
      <c r="D59" s="151">
        <f>Önkormányzat!D59+'Közösségi ház'!D59+'Védőnői szolgálat'!D59+Községgazdálkodás!D59+Közvilágítás!D59+'Út-híd'!D59+Közfoglalkoztatás!D59+'Ovi műk.'!D59+'Isk. műk.'!D59+Gyermekétkeztetés!D59</f>
        <v>0</v>
      </c>
      <c r="E59" s="151">
        <f>Önkormányzat!E59+'Közösségi ház'!E59+'Védőnői szolgálat'!E59+Községgazdálkodás!E59+Közvilágítás!E59+'Út-híd'!E59+Közfoglalkoztatás!E59+'Ovi műk.'!E59+'Isk. műk.'!E59+Gyermekétkeztetés!E59</f>
        <v>0</v>
      </c>
      <c r="F59" s="26" t="e">
        <f t="shared" si="1"/>
        <v>#DIV/0!</v>
      </c>
    </row>
    <row r="60" spans="1:6" ht="15.75" customHeight="1">
      <c r="A60" s="150"/>
      <c r="B60" s="143" t="s">
        <v>61</v>
      </c>
      <c r="C60" s="151">
        <f>Önkormányzat!C60+'Közösségi ház'!C60+'Védőnői szolgálat'!C60+Községgazdálkodás!C60+Közvilágítás!C60+'Út-híd'!C60+Közfoglalkoztatás!C60+'Ovi műk.'!C60+'Isk. műk.'!C60+Gyermekétkeztetés!C60</f>
        <v>50</v>
      </c>
      <c r="D60" s="151">
        <f>Önkormányzat!D60+'Közösségi ház'!D60+'Védőnői szolgálat'!D60+Községgazdálkodás!D60+Közvilágítás!D60+'Út-híd'!D60+Közfoglalkoztatás!D60+'Ovi műk.'!D60+'Isk. műk.'!D60+Gyermekétkeztetés!D60</f>
        <v>76</v>
      </c>
      <c r="E60" s="151">
        <f>Önkormányzat!E60+'Közösségi ház'!E60+'Védőnői szolgálat'!E60+Községgazdálkodás!E60+Közvilágítás!E60+'Út-híd'!E60+Közfoglalkoztatás!E60+'Ovi műk.'!E60+'Isk. műk.'!E60+Gyermekétkeztetés!E60</f>
        <v>76</v>
      </c>
      <c r="F60" s="26">
        <f t="shared" si="1"/>
        <v>100</v>
      </c>
    </row>
    <row r="61" spans="1:6" ht="15.75" customHeight="1">
      <c r="A61" s="150"/>
      <c r="B61" s="143" t="s">
        <v>62</v>
      </c>
      <c r="C61" s="151">
        <f>Önkormányzat!C61+'Közösségi ház'!C61+'Védőnői szolgálat'!C61+Községgazdálkodás!C61+Közvilágítás!C61+'Út-híd'!C61+Közfoglalkoztatás!C61+'Ovi műk.'!C61+'Isk. műk.'!C61+Gyermekétkeztetés!C61</f>
        <v>470</v>
      </c>
      <c r="D61" s="151">
        <f>Önkormányzat!D61+'Közösségi ház'!D61+'Védőnői szolgálat'!D61+Községgazdálkodás!D61+Közvilágítás!D61+'Út-híd'!D61+Közfoglalkoztatás!D61+'Ovi műk.'!D61+'Isk. műk.'!D61+Gyermekétkeztetés!D61</f>
        <v>622</v>
      </c>
      <c r="E61" s="151">
        <f>Önkormányzat!E61+'Közösségi ház'!E61+'Védőnői szolgálat'!E61+Községgazdálkodás!E61+Közvilágítás!E61+'Út-híd'!E61+Közfoglalkoztatás!E61+'Ovi műk.'!E61+'Isk. műk.'!E61+Gyermekétkeztetés!E61</f>
        <v>622</v>
      </c>
      <c r="F61" s="26">
        <f t="shared" si="1"/>
        <v>100</v>
      </c>
    </row>
    <row r="62" spans="1:6" ht="15.75" customHeight="1">
      <c r="A62" s="150"/>
      <c r="B62" s="143" t="s">
        <v>143</v>
      </c>
      <c r="C62" s="151">
        <f>Önkormányzat!C62+'Közösségi ház'!C62+'Védőnői szolgálat'!C62+Községgazdálkodás!C62+Közvilágítás!C62+'Út-híd'!C62+Közfoglalkoztatás!C62+'Ovi műk.'!C62+'Isk. műk.'!C62+Gyermekétkeztetés!C62</f>
        <v>6884</v>
      </c>
      <c r="D62" s="151">
        <f>Önkormányzat!D62+'Közösségi ház'!D62+'Védőnői szolgálat'!D62+Községgazdálkodás!D62+Közvilágítás!D62+'Út-híd'!D62+Közfoglalkoztatás!D62+'Ovi műk.'!D62+'Isk. műk.'!D62+Gyermekétkeztetés!D62</f>
        <v>9329</v>
      </c>
      <c r="E62" s="151">
        <f>Önkormányzat!E62+'Közösségi ház'!E62+'Védőnői szolgálat'!E62+Községgazdálkodás!E62+Közvilágítás!E62+'Út-híd'!E62+Közfoglalkoztatás!E62+'Ovi műk.'!E62+'Isk. műk.'!E62+Gyermekétkeztetés!E62</f>
        <v>9329</v>
      </c>
      <c r="F62" s="26">
        <f t="shared" si="1"/>
        <v>100</v>
      </c>
    </row>
    <row r="63" spans="1:6" ht="15.75" customHeight="1">
      <c r="A63" s="150"/>
      <c r="B63" s="143" t="s">
        <v>82</v>
      </c>
      <c r="C63" s="151">
        <f>Önkormányzat!C63+'Közösségi ház'!C63+'Védőnői szolgálat'!C63+Községgazdálkodás!C63+Közvilágítás!C63+'Út-híd'!C63+Közfoglalkoztatás!C63+'Ovi műk.'!C63+'Isk. műk.'!C63+Gyermekétkeztetés!C63</f>
        <v>300</v>
      </c>
      <c r="D63" s="151">
        <f>Önkormányzat!D63+'Közösségi ház'!D63+'Védőnői szolgálat'!D63+Községgazdálkodás!D63+Közvilágítás!D63+'Út-híd'!D63+Közfoglalkoztatás!D63+'Ovi műk.'!D63+'Isk. műk.'!D63+Gyermekétkeztetés!D63</f>
        <v>193</v>
      </c>
      <c r="E63" s="151">
        <f>Önkormányzat!E63+'Közösségi ház'!E63+'Védőnői szolgálat'!E63+Községgazdálkodás!E63+Közvilágítás!E63+'Út-híd'!E63+Közfoglalkoztatás!E63+'Ovi műk.'!E63+'Isk. műk.'!E63+Gyermekétkeztetés!E63</f>
        <v>193</v>
      </c>
      <c r="F63" s="26">
        <f t="shared" si="1"/>
        <v>100</v>
      </c>
    </row>
    <row r="64" spans="1:6" ht="15.75" customHeight="1" hidden="1">
      <c r="A64" s="150"/>
      <c r="B64" s="143" t="s">
        <v>37</v>
      </c>
      <c r="C64" s="151">
        <f>Önkormányzat!C64+'Közösségi ház'!C64+'Védőnői szolgálat'!C64+Községgazdálkodás!C64+Közvilágítás!C64+'Út-híd'!C64+Közfoglalkoztatás!C64+'Ovi műk.'!C64+'Isk. műk.'!C64+Gyermekétkeztetés!C64</f>
        <v>0</v>
      </c>
      <c r="D64" s="151">
        <f>Önkormányzat!D64+'Közösségi ház'!D64+'Védőnői szolgálat'!D64+Községgazdálkodás!D64+Közvilágítás!D64+'Út-híd'!D64+Közfoglalkoztatás!D64+'Ovi műk.'!D64+'Isk. műk.'!D64+Gyermekétkeztetés!D64</f>
        <v>0</v>
      </c>
      <c r="E64" s="151">
        <f>Önkormányzat!E64+'Közösségi ház'!E64+'Védőnői szolgálat'!E64+Községgazdálkodás!E64+Közvilágítás!E64+'Út-híd'!E64+Közfoglalkoztatás!E64+'Ovi műk.'!E64+'Isk. műk.'!E64+Gyermekétkeztetés!E64</f>
        <v>0</v>
      </c>
      <c r="F64" s="26" t="e">
        <f t="shared" si="1"/>
        <v>#DIV/0!</v>
      </c>
    </row>
    <row r="65" spans="1:6" ht="15.75" customHeight="1" hidden="1">
      <c r="A65" s="150"/>
      <c r="B65" s="143" t="s">
        <v>141</v>
      </c>
      <c r="C65" s="151">
        <f>Önkormányzat!C65+'Közösségi ház'!C65+'Védőnői szolgálat'!C65+Községgazdálkodás!C65+Közvilágítás!C65+'Út-híd'!C65+Közfoglalkoztatás!C65+'Ovi műk.'!C65+'Isk. műk.'!C65+Gyermekétkeztetés!C65</f>
        <v>2</v>
      </c>
      <c r="D65" s="151">
        <f>Önkormányzat!D65+'Közösségi ház'!D65+'Védőnői szolgálat'!D65+Községgazdálkodás!D65+Közvilágítás!D65+'Út-híd'!D65+Közfoglalkoztatás!D65+'Ovi műk.'!D65+'Isk. műk.'!D65+Gyermekétkeztetés!D65</f>
        <v>0</v>
      </c>
      <c r="E65" s="151">
        <f>Önkormányzat!E65+'Közösségi ház'!E65+'Védőnői szolgálat'!E65+Községgazdálkodás!E65+Közvilágítás!E65+'Út-híd'!E65+Közfoglalkoztatás!E65+'Ovi műk.'!E65+'Isk. műk.'!E65+Gyermekétkeztetés!E65</f>
        <v>0</v>
      </c>
      <c r="F65" s="26" t="e">
        <f t="shared" si="1"/>
        <v>#DIV/0!</v>
      </c>
    </row>
    <row r="66" spans="1:6" ht="15.75" customHeight="1" hidden="1">
      <c r="A66" s="150"/>
      <c r="B66" s="143" t="s">
        <v>36</v>
      </c>
      <c r="C66" s="151">
        <f>Önkormányzat!C66+'Közösségi ház'!C66+'Védőnői szolgálat'!C66+Községgazdálkodás!C66+Közvilágítás!C66+'Út-híd'!C66+Közfoglalkoztatás!C66+'Ovi műk.'!C66+'Isk. műk.'!C66+Gyermekétkeztetés!C66</f>
        <v>100</v>
      </c>
      <c r="D66" s="151">
        <f>Önkormányzat!D66+'Közösségi ház'!D66+'Védőnői szolgálat'!D66+Községgazdálkodás!D66+Közvilágítás!D66+'Út-híd'!D66+Közfoglalkoztatás!D66+'Ovi műk.'!D66+'Isk. műk.'!D66+Gyermekétkeztetés!D66</f>
        <v>0</v>
      </c>
      <c r="E66" s="151">
        <f>Önkormányzat!E66+'Közösségi ház'!E66+'Védőnői szolgálat'!E66+Községgazdálkodás!E66+Közvilágítás!E66+'Út-híd'!E66+Közfoglalkoztatás!E66+'Ovi műk.'!E66+'Isk. műk.'!E66+Gyermekétkeztetés!E66</f>
        <v>0</v>
      </c>
      <c r="F66" s="26" t="e">
        <f t="shared" si="1"/>
        <v>#DIV/0!</v>
      </c>
    </row>
    <row r="67" spans="1:6" ht="15.75" customHeight="1">
      <c r="A67" s="153"/>
      <c r="B67" s="144" t="s">
        <v>146</v>
      </c>
      <c r="C67" s="151">
        <f>Önkormányzat!C67+'Közösségi ház'!C67+'Védőnői szolgálat'!C67+Községgazdálkodás!C67+Közvilágítás!C67+'Út-híd'!C67+Közfoglalkoztatás!C67+'Ovi műk.'!C67+'Isk. műk.'!C67+Gyermekétkeztetés!C67</f>
        <v>100</v>
      </c>
      <c r="D67" s="151">
        <f>Önkormányzat!D67+'Közösségi ház'!D67+'Védőnői szolgálat'!D67+Községgazdálkodás!D67+Közvilágítás!D67+'Út-híd'!D67+Közfoglalkoztatás!D67+'Ovi műk.'!D67+'Isk. műk.'!D67+Gyermekétkeztetés!D67</f>
        <v>3</v>
      </c>
      <c r="E67" s="151">
        <f>Önkormányzat!E67+'Közösségi ház'!E67+'Védőnői szolgálat'!E67+Községgazdálkodás!E67+Közvilágítás!E67+'Út-híd'!E67+Közfoglalkoztatás!E67+'Ovi műk.'!E67+'Isk. műk.'!E67+Gyermekétkeztetés!E67</f>
        <v>3</v>
      </c>
      <c r="F67" s="27">
        <f t="shared" si="1"/>
        <v>100</v>
      </c>
    </row>
    <row r="68" spans="1:6" ht="15.75" customHeight="1">
      <c r="A68" s="156">
        <v>4</v>
      </c>
      <c r="B68" s="147" t="s">
        <v>99</v>
      </c>
      <c r="C68" s="149">
        <f>C69</f>
        <v>2000</v>
      </c>
      <c r="D68" s="149">
        <f>D69</f>
        <v>6690</v>
      </c>
      <c r="E68" s="149">
        <f>E69</f>
        <v>6690</v>
      </c>
      <c r="F68" s="24">
        <f t="shared" si="1"/>
        <v>100</v>
      </c>
    </row>
    <row r="69" spans="1:6" ht="15.75" customHeight="1">
      <c r="A69" s="153"/>
      <c r="B69" s="98" t="s">
        <v>100</v>
      </c>
      <c r="C69" s="154">
        <f>Önkormányzat!C69</f>
        <v>2000</v>
      </c>
      <c r="D69" s="154">
        <f>Önkormányzat!D69</f>
        <v>6690</v>
      </c>
      <c r="E69" s="154">
        <v>6690</v>
      </c>
      <c r="F69" s="27">
        <f t="shared" si="1"/>
        <v>100</v>
      </c>
    </row>
    <row r="70" spans="1:6" ht="15.75" customHeight="1">
      <c r="A70" s="157"/>
      <c r="B70" s="148" t="s">
        <v>1</v>
      </c>
      <c r="C70" s="158">
        <f>C68+C28+C23+C10</f>
        <v>69424</v>
      </c>
      <c r="D70" s="158">
        <f>D68+D28+D23+D10</f>
        <v>102054</v>
      </c>
      <c r="E70" s="158">
        <f>E68+E28+E23+E10</f>
        <v>102049</v>
      </c>
      <c r="F70" s="159">
        <f t="shared" si="1"/>
        <v>99.99510063299822</v>
      </c>
    </row>
  </sheetData>
  <sheetProtection/>
  <mergeCells count="5">
    <mergeCell ref="B1:F1"/>
    <mergeCell ref="A3:F3"/>
    <mergeCell ref="A4:F4"/>
    <mergeCell ref="A6:F6"/>
    <mergeCell ref="A5:F5"/>
  </mergeCells>
  <printOptions horizontalCentered="1"/>
  <pageMargins left="0.5118110236220472" right="0.5511811023622047" top="0.7086614173228347" bottom="0.6692913385826772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1" customWidth="1"/>
    <col min="2" max="2" width="37.25390625" style="1" customWidth="1"/>
    <col min="3" max="5" width="12.25390625" style="1" customWidth="1"/>
    <col min="6" max="6" width="12.25390625" style="74" customWidth="1"/>
    <col min="7" max="16384" width="9.125" style="1" customWidth="1"/>
  </cols>
  <sheetData>
    <row r="1" spans="2:7" ht="15.75">
      <c r="B1" s="314" t="s">
        <v>933</v>
      </c>
      <c r="C1" s="314"/>
      <c r="D1" s="314"/>
      <c r="E1" s="314"/>
      <c r="F1" s="314"/>
      <c r="G1" s="16"/>
    </row>
    <row r="2" spans="2:7" ht="15.75">
      <c r="B2" s="12"/>
      <c r="C2" s="12"/>
      <c r="D2" s="12"/>
      <c r="E2" s="12"/>
      <c r="F2" s="12"/>
      <c r="G2" s="16"/>
    </row>
    <row r="4" ht="9.75" customHeight="1"/>
    <row r="5" spans="1:6" ht="15.75">
      <c r="A5" s="315" t="s">
        <v>78</v>
      </c>
      <c r="B5" s="315"/>
      <c r="C5" s="315"/>
      <c r="D5" s="315"/>
      <c r="E5" s="315"/>
      <c r="F5" s="315"/>
    </row>
    <row r="6" spans="1:6" ht="15.75">
      <c r="A6" s="315" t="s">
        <v>899</v>
      </c>
      <c r="B6" s="315"/>
      <c r="C6" s="315"/>
      <c r="D6" s="315"/>
      <c r="E6" s="315"/>
      <c r="F6" s="315"/>
    </row>
    <row r="7" spans="1:6" ht="15.75">
      <c r="A7" s="315" t="s">
        <v>79</v>
      </c>
      <c r="B7" s="315"/>
      <c r="C7" s="315"/>
      <c r="D7" s="315"/>
      <c r="E7" s="315"/>
      <c r="F7" s="315"/>
    </row>
    <row r="8" spans="1:6" ht="15.75">
      <c r="A8" s="315" t="s">
        <v>43</v>
      </c>
      <c r="B8" s="315"/>
      <c r="C8" s="315"/>
      <c r="D8" s="315"/>
      <c r="E8" s="315"/>
      <c r="F8" s="315"/>
    </row>
    <row r="9" spans="1:6" ht="15.75">
      <c r="A9" s="13"/>
      <c r="B9" s="13"/>
      <c r="C9" s="13"/>
      <c r="D9" s="13"/>
      <c r="E9" s="13"/>
      <c r="F9" s="75"/>
    </row>
    <row r="10" spans="1:6" ht="15.75">
      <c r="A10" s="13"/>
      <c r="B10" s="13"/>
      <c r="C10" s="13"/>
      <c r="D10" s="13"/>
      <c r="E10" s="13"/>
      <c r="F10" s="75"/>
    </row>
    <row r="11" ht="15.75">
      <c r="F11" s="15" t="s">
        <v>33</v>
      </c>
    </row>
    <row r="12" spans="1:6" ht="19.5" customHeight="1">
      <c r="A12" s="3"/>
      <c r="B12" s="3" t="s">
        <v>0</v>
      </c>
      <c r="C12" s="3" t="s">
        <v>21</v>
      </c>
      <c r="D12" s="3" t="s">
        <v>22</v>
      </c>
      <c r="E12" s="3" t="s">
        <v>20</v>
      </c>
      <c r="F12" s="76" t="s">
        <v>20</v>
      </c>
    </row>
    <row r="13" spans="1:6" ht="19.5" customHeight="1">
      <c r="A13" s="4"/>
      <c r="B13" s="4"/>
      <c r="C13" s="5" t="s">
        <v>23</v>
      </c>
      <c r="D13" s="5" t="s">
        <v>23</v>
      </c>
      <c r="E13" s="5"/>
      <c r="F13" s="77" t="s">
        <v>24</v>
      </c>
    </row>
    <row r="14" spans="1:6" ht="19.5" customHeight="1">
      <c r="A14" s="165">
        <v>1</v>
      </c>
      <c r="B14" s="164" t="s">
        <v>149</v>
      </c>
      <c r="C14" s="166">
        <f>C15</f>
        <v>0</v>
      </c>
      <c r="D14" s="166">
        <f>D15</f>
        <v>692</v>
      </c>
      <c r="E14" s="166">
        <f>E15</f>
        <v>692</v>
      </c>
      <c r="F14" s="167">
        <f aca="true" t="shared" si="0" ref="F14:F24">(E14/D14)*100</f>
        <v>100</v>
      </c>
    </row>
    <row r="15" spans="1:6" ht="19.5" customHeight="1">
      <c r="A15" s="163"/>
      <c r="B15" s="79" t="s">
        <v>150</v>
      </c>
      <c r="C15" s="168">
        <v>0</v>
      </c>
      <c r="D15" s="168">
        <v>692</v>
      </c>
      <c r="E15" s="168">
        <v>692</v>
      </c>
      <c r="F15" s="169">
        <f t="shared" si="0"/>
        <v>100</v>
      </c>
    </row>
    <row r="16" spans="1:6" ht="15.75">
      <c r="A16" s="119">
        <v>2</v>
      </c>
      <c r="B16" s="29" t="s">
        <v>111</v>
      </c>
      <c r="C16" s="127">
        <f>SUM(C17:C18)</f>
        <v>4000</v>
      </c>
      <c r="D16" s="127">
        <f>SUM(D17:D18)</f>
        <v>0</v>
      </c>
      <c r="E16" s="127">
        <f>SUM(E17:E18)</f>
        <v>0</v>
      </c>
      <c r="F16" s="7"/>
    </row>
    <row r="17" spans="1:6" ht="15.75">
      <c r="A17" s="120"/>
      <c r="B17" s="121" t="s">
        <v>112</v>
      </c>
      <c r="C17" s="128">
        <v>1500</v>
      </c>
      <c r="D17" s="128"/>
      <c r="E17" s="128"/>
      <c r="F17" s="6"/>
    </row>
    <row r="18" spans="1:6" ht="15.75">
      <c r="A18" s="120"/>
      <c r="B18" s="121" t="s">
        <v>113</v>
      </c>
      <c r="C18" s="129">
        <v>2500</v>
      </c>
      <c r="D18" s="129"/>
      <c r="E18" s="129"/>
      <c r="F18" s="8"/>
    </row>
    <row r="19" spans="1:6" ht="15.75">
      <c r="A19" s="119">
        <v>2</v>
      </c>
      <c r="B19" s="67" t="s">
        <v>114</v>
      </c>
      <c r="C19" s="78">
        <f>SUM(C20:C23)</f>
        <v>1600</v>
      </c>
      <c r="D19" s="78">
        <f>SUM(D20:D23)</f>
        <v>5631</v>
      </c>
      <c r="E19" s="78">
        <f>SUM(E20:E23)</f>
        <v>5631</v>
      </c>
      <c r="F19" s="7">
        <f t="shared" si="0"/>
        <v>100</v>
      </c>
    </row>
    <row r="20" spans="1:6" ht="15.75">
      <c r="A20" s="122"/>
      <c r="B20" s="121" t="s">
        <v>115</v>
      </c>
      <c r="C20" s="125">
        <v>1000</v>
      </c>
      <c r="D20" s="125">
        <v>2222</v>
      </c>
      <c r="E20" s="125">
        <v>2222</v>
      </c>
      <c r="F20" s="6">
        <f t="shared" si="0"/>
        <v>100</v>
      </c>
    </row>
    <row r="21" spans="1:6" ht="15.75">
      <c r="A21" s="122"/>
      <c r="B21" s="121" t="s">
        <v>10</v>
      </c>
      <c r="C21" s="125">
        <v>500</v>
      </c>
      <c r="D21" s="125">
        <v>600</v>
      </c>
      <c r="E21" s="125">
        <v>600</v>
      </c>
      <c r="F21" s="6">
        <f t="shared" si="0"/>
        <v>100</v>
      </c>
    </row>
    <row r="22" spans="1:6" ht="15.75">
      <c r="A22" s="122"/>
      <c r="B22" s="121" t="s">
        <v>11</v>
      </c>
      <c r="C22" s="125">
        <v>100</v>
      </c>
      <c r="D22" s="125">
        <v>625</v>
      </c>
      <c r="E22" s="125">
        <v>625</v>
      </c>
      <c r="F22" s="6">
        <f t="shared" si="0"/>
        <v>100</v>
      </c>
    </row>
    <row r="23" spans="1:6" ht="15.75">
      <c r="A23" s="123"/>
      <c r="B23" s="121" t="s">
        <v>917</v>
      </c>
      <c r="C23" s="125">
        <v>0</v>
      </c>
      <c r="D23" s="125">
        <v>2184</v>
      </c>
      <c r="E23" s="125">
        <v>2184</v>
      </c>
      <c r="F23" s="8">
        <f t="shared" si="0"/>
        <v>100</v>
      </c>
    </row>
    <row r="24" spans="1:6" ht="17.25">
      <c r="A24" s="124"/>
      <c r="B24" s="101" t="s">
        <v>44</v>
      </c>
      <c r="C24" s="126">
        <f>C14+C16+C19</f>
        <v>5600</v>
      </c>
      <c r="D24" s="126">
        <f>D14+D16+D19</f>
        <v>6323</v>
      </c>
      <c r="E24" s="126">
        <f>E14+E16+E19</f>
        <v>6323</v>
      </c>
      <c r="F24" s="34">
        <f t="shared" si="0"/>
        <v>100</v>
      </c>
    </row>
    <row r="43" spans="1:6" ht="15.75">
      <c r="A43" s="84"/>
      <c r="B43" s="84"/>
      <c r="C43" s="84"/>
      <c r="D43" s="84"/>
      <c r="E43" s="84"/>
      <c r="F43" s="84"/>
    </row>
  </sheetData>
  <sheetProtection/>
  <mergeCells count="5">
    <mergeCell ref="B1:F1"/>
    <mergeCell ref="A5:F5"/>
    <mergeCell ref="A6:F6"/>
    <mergeCell ref="A8:F8"/>
    <mergeCell ref="A7:F7"/>
  </mergeCells>
  <printOptions/>
  <pageMargins left="0.67" right="0.61" top="1" bottom="1" header="0.5" footer="0.5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1" customWidth="1"/>
    <col min="2" max="2" width="37.25390625" style="1" customWidth="1"/>
    <col min="3" max="6" width="12.25390625" style="1" customWidth="1"/>
    <col min="7" max="16384" width="9.125" style="1" customWidth="1"/>
  </cols>
  <sheetData>
    <row r="1" spans="2:6" ht="15.75">
      <c r="B1" s="314" t="s">
        <v>934</v>
      </c>
      <c r="C1" s="314"/>
      <c r="D1" s="314"/>
      <c r="E1" s="314"/>
      <c r="F1" s="314"/>
    </row>
    <row r="3" ht="9.75" customHeight="1"/>
    <row r="4" spans="1:6" ht="15.75">
      <c r="A4" s="315" t="s">
        <v>78</v>
      </c>
      <c r="B4" s="315"/>
      <c r="C4" s="315"/>
      <c r="D4" s="315"/>
      <c r="E4" s="315"/>
      <c r="F4" s="315"/>
    </row>
    <row r="5" spans="1:6" ht="15.75">
      <c r="A5" s="315" t="s">
        <v>899</v>
      </c>
      <c r="B5" s="315"/>
      <c r="C5" s="315"/>
      <c r="D5" s="315"/>
      <c r="E5" s="315"/>
      <c r="F5" s="315"/>
    </row>
    <row r="6" spans="1:6" ht="15.75">
      <c r="A6" s="315" t="s">
        <v>79</v>
      </c>
      <c r="B6" s="315"/>
      <c r="C6" s="315"/>
      <c r="D6" s="315"/>
      <c r="E6" s="315"/>
      <c r="F6" s="315"/>
    </row>
    <row r="7" spans="1:6" ht="15.75">
      <c r="A7" s="315" t="s">
        <v>13</v>
      </c>
      <c r="B7" s="315"/>
      <c r="C7" s="315"/>
      <c r="D7" s="315"/>
      <c r="E7" s="315"/>
      <c r="F7" s="315"/>
    </row>
    <row r="8" spans="1:5" ht="15.75">
      <c r="A8" s="13"/>
      <c r="B8" s="13"/>
      <c r="C8" s="13"/>
      <c r="D8" s="13"/>
      <c r="E8" s="13"/>
    </row>
    <row r="9" spans="1:5" ht="15.75">
      <c r="A9" s="13"/>
      <c r="B9" s="13"/>
      <c r="C9" s="13"/>
      <c r="D9" s="13"/>
      <c r="E9" s="13"/>
    </row>
    <row r="10" spans="1:5" ht="15.75">
      <c r="A10" s="13"/>
      <c r="B10" s="13"/>
      <c r="C10" s="13"/>
      <c r="D10" s="13"/>
      <c r="E10" s="13"/>
    </row>
    <row r="11" ht="15.75">
      <c r="F11" s="2" t="s">
        <v>33</v>
      </c>
    </row>
    <row r="12" spans="1:6" ht="19.5" customHeight="1">
      <c r="A12" s="3"/>
      <c r="B12" s="3" t="s">
        <v>0</v>
      </c>
      <c r="C12" s="3" t="s">
        <v>21</v>
      </c>
      <c r="D12" s="3" t="s">
        <v>22</v>
      </c>
      <c r="E12" s="3" t="s">
        <v>20</v>
      </c>
      <c r="F12" s="3" t="s">
        <v>20</v>
      </c>
    </row>
    <row r="13" spans="1:6" ht="19.5" customHeight="1">
      <c r="A13" s="4"/>
      <c r="B13" s="4"/>
      <c r="C13" s="5" t="s">
        <v>23</v>
      </c>
      <c r="D13" s="5" t="s">
        <v>23</v>
      </c>
      <c r="E13" s="5"/>
      <c r="F13" s="5" t="s">
        <v>24</v>
      </c>
    </row>
    <row r="14" spans="1:6" ht="15.75" customHeight="1">
      <c r="A14" s="130">
        <v>1</v>
      </c>
      <c r="B14" s="131" t="s">
        <v>83</v>
      </c>
      <c r="C14" s="134">
        <v>82343</v>
      </c>
      <c r="D14" s="134">
        <v>78884</v>
      </c>
      <c r="E14" s="134">
        <v>78884</v>
      </c>
      <c r="F14" s="6">
        <f>(E14/D14)*100</f>
        <v>100</v>
      </c>
    </row>
    <row r="15" spans="1:6" ht="15.75">
      <c r="A15" s="130">
        <v>2</v>
      </c>
      <c r="B15" s="131" t="s">
        <v>14</v>
      </c>
      <c r="C15" s="125">
        <v>40</v>
      </c>
      <c r="D15" s="125">
        <v>40</v>
      </c>
      <c r="E15" s="125">
        <v>40</v>
      </c>
      <c r="F15" s="6">
        <f>(E15/D15)*100</f>
        <v>100</v>
      </c>
    </row>
    <row r="16" spans="1:6" ht="15.75">
      <c r="A16" s="130">
        <v>3</v>
      </c>
      <c r="B16" s="131" t="s">
        <v>15</v>
      </c>
      <c r="C16" s="125">
        <v>20</v>
      </c>
      <c r="D16" s="125">
        <v>20</v>
      </c>
      <c r="E16" s="125">
        <v>20</v>
      </c>
      <c r="F16" s="6">
        <f aca="true" t="shared" si="0" ref="F16:F28">(E16/D16)*100</f>
        <v>100</v>
      </c>
    </row>
    <row r="17" spans="1:6" ht="15.75">
      <c r="A17" s="130">
        <v>4</v>
      </c>
      <c r="B17" s="131" t="s">
        <v>84</v>
      </c>
      <c r="C17" s="125">
        <v>10</v>
      </c>
      <c r="D17" s="125">
        <v>10</v>
      </c>
      <c r="E17" s="125">
        <v>10</v>
      </c>
      <c r="F17" s="6">
        <f t="shared" si="0"/>
        <v>100</v>
      </c>
    </row>
    <row r="18" spans="1:6" ht="15.75">
      <c r="A18" s="130">
        <v>5</v>
      </c>
      <c r="B18" s="131" t="s">
        <v>16</v>
      </c>
      <c r="C18" s="125">
        <v>8</v>
      </c>
      <c r="D18" s="125">
        <v>8</v>
      </c>
      <c r="E18" s="125">
        <v>8</v>
      </c>
      <c r="F18" s="6">
        <f t="shared" si="0"/>
        <v>100</v>
      </c>
    </row>
    <row r="19" spans="1:6" ht="15.75">
      <c r="A19" s="130">
        <v>6</v>
      </c>
      <c r="B19" s="131" t="s">
        <v>9</v>
      </c>
      <c r="C19" s="125">
        <v>964</v>
      </c>
      <c r="D19" s="125">
        <v>1044</v>
      </c>
      <c r="E19" s="125">
        <v>1044</v>
      </c>
      <c r="F19" s="6">
        <f t="shared" si="0"/>
        <v>100</v>
      </c>
    </row>
    <row r="20" spans="1:6" ht="15.75">
      <c r="A20" s="130">
        <v>7</v>
      </c>
      <c r="B20" s="131" t="s">
        <v>85</v>
      </c>
      <c r="C20" s="125">
        <v>75</v>
      </c>
      <c r="D20" s="125">
        <v>74</v>
      </c>
      <c r="E20" s="125">
        <v>74</v>
      </c>
      <c r="F20" s="6">
        <f t="shared" si="0"/>
        <v>100</v>
      </c>
    </row>
    <row r="21" spans="1:6" ht="15.75">
      <c r="A21" s="130">
        <v>8</v>
      </c>
      <c r="B21" s="131" t="s">
        <v>86</v>
      </c>
      <c r="C21" s="125">
        <v>583</v>
      </c>
      <c r="D21" s="125">
        <v>810</v>
      </c>
      <c r="E21" s="125">
        <v>810</v>
      </c>
      <c r="F21" s="6">
        <f>(E21/D21)*100</f>
        <v>100</v>
      </c>
    </row>
    <row r="22" spans="1:6" ht="15.75">
      <c r="A22" s="130">
        <v>9</v>
      </c>
      <c r="B22" s="131" t="s">
        <v>87</v>
      </c>
      <c r="C22" s="125">
        <v>30</v>
      </c>
      <c r="D22" s="125">
        <v>30</v>
      </c>
      <c r="E22" s="125">
        <v>30</v>
      </c>
      <c r="F22" s="6">
        <f t="shared" si="0"/>
        <v>100</v>
      </c>
    </row>
    <row r="23" spans="1:6" ht="15.75">
      <c r="A23" s="130">
        <v>10</v>
      </c>
      <c r="B23" s="131" t="s">
        <v>88</v>
      </c>
      <c r="C23" s="125">
        <v>30</v>
      </c>
      <c r="D23" s="125">
        <v>30</v>
      </c>
      <c r="E23" s="125">
        <v>30</v>
      </c>
      <c r="F23" s="6">
        <f t="shared" si="0"/>
        <v>100</v>
      </c>
    </row>
    <row r="24" spans="1:6" ht="15.75">
      <c r="A24" s="130">
        <v>11</v>
      </c>
      <c r="B24" s="131" t="s">
        <v>147</v>
      </c>
      <c r="C24" s="125">
        <v>57</v>
      </c>
      <c r="D24" s="125">
        <v>59</v>
      </c>
      <c r="E24" s="125">
        <v>59</v>
      </c>
      <c r="F24" s="6">
        <f t="shared" si="0"/>
        <v>100</v>
      </c>
    </row>
    <row r="25" spans="1:6" ht="15.75">
      <c r="A25" s="130">
        <v>12</v>
      </c>
      <c r="B25" s="131" t="s">
        <v>919</v>
      </c>
      <c r="C25" s="125">
        <v>0</v>
      </c>
      <c r="D25" s="125">
        <v>60</v>
      </c>
      <c r="E25" s="125">
        <v>60</v>
      </c>
      <c r="F25" s="6">
        <f t="shared" si="0"/>
        <v>100</v>
      </c>
    </row>
    <row r="26" spans="1:6" ht="15.75">
      <c r="A26" s="130">
        <v>13</v>
      </c>
      <c r="B26" s="131" t="s">
        <v>920</v>
      </c>
      <c r="C26" s="125">
        <v>0</v>
      </c>
      <c r="D26" s="125">
        <v>22</v>
      </c>
      <c r="E26" s="125">
        <v>22</v>
      </c>
      <c r="F26" s="6">
        <f t="shared" si="0"/>
        <v>100</v>
      </c>
    </row>
    <row r="27" spans="1:6" ht="15.75">
      <c r="A27" s="130">
        <v>14</v>
      </c>
      <c r="B27" s="131" t="s">
        <v>918</v>
      </c>
      <c r="C27" s="135">
        <v>0</v>
      </c>
      <c r="D27" s="135">
        <v>18</v>
      </c>
      <c r="E27" s="135">
        <v>18</v>
      </c>
      <c r="F27" s="6">
        <f t="shared" si="0"/>
        <v>100</v>
      </c>
    </row>
    <row r="28" spans="1:6" ht="16.5">
      <c r="A28" s="132"/>
      <c r="B28" s="133" t="s">
        <v>18</v>
      </c>
      <c r="C28" s="126">
        <f>SUM(C14:C27)</f>
        <v>84160</v>
      </c>
      <c r="D28" s="126">
        <f>SUM(D14:D27)</f>
        <v>81109</v>
      </c>
      <c r="E28" s="126">
        <f>SUM(E14:E27)</f>
        <v>81109</v>
      </c>
      <c r="F28" s="34">
        <f t="shared" si="0"/>
        <v>100</v>
      </c>
    </row>
    <row r="29" ht="15.75">
      <c r="C29" s="82"/>
    </row>
    <row r="30" spans="1:5" ht="15.75">
      <c r="A30" s="57"/>
      <c r="B30" s="57"/>
      <c r="C30" s="57"/>
      <c r="D30" s="58"/>
      <c r="E30" s="58"/>
    </row>
    <row r="31" spans="1:6" ht="15.75">
      <c r="A31" s="57"/>
      <c r="B31" s="83"/>
      <c r="C31" s="57"/>
      <c r="D31" s="83"/>
      <c r="E31" s="83"/>
      <c r="F31" s="83"/>
    </row>
    <row r="32" spans="1:6" ht="15.75">
      <c r="A32" s="57"/>
      <c r="B32" s="83"/>
      <c r="C32" s="57"/>
      <c r="D32" s="83"/>
      <c r="E32" s="83"/>
      <c r="F32" s="83"/>
    </row>
    <row r="33" spans="1:6" ht="15.75">
      <c r="A33" s="57"/>
      <c r="B33" s="57"/>
      <c r="C33" s="57"/>
      <c r="D33" s="83"/>
      <c r="E33" s="83"/>
      <c r="F33" s="83"/>
    </row>
    <row r="34" spans="1:6" ht="15.75">
      <c r="A34" s="57"/>
      <c r="B34" s="57"/>
      <c r="C34" s="57"/>
      <c r="D34" s="83"/>
      <c r="E34" s="83"/>
      <c r="F34" s="83"/>
    </row>
    <row r="35" spans="1:6" ht="15.75">
      <c r="A35" s="57"/>
      <c r="B35" s="57"/>
      <c r="C35" s="57"/>
      <c r="D35" s="83"/>
      <c r="E35" s="83"/>
      <c r="F35" s="83"/>
    </row>
    <row r="42" spans="1:6" ht="15.75">
      <c r="A42" s="84"/>
      <c r="B42" s="84"/>
      <c r="C42" s="84"/>
      <c r="D42" s="84"/>
      <c r="E42" s="84"/>
      <c r="F42" s="84"/>
    </row>
  </sheetData>
  <sheetProtection/>
  <mergeCells count="5">
    <mergeCell ref="B1:F1"/>
    <mergeCell ref="A4:F4"/>
    <mergeCell ref="A5:F5"/>
    <mergeCell ref="A7:F7"/>
    <mergeCell ref="A6:F6"/>
  </mergeCells>
  <printOptions/>
  <pageMargins left="0.63" right="0.62" top="1" bottom="1" header="0.5" footer="0.5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1" customWidth="1"/>
    <col min="2" max="2" width="36.625" style="1" customWidth="1"/>
    <col min="3" max="6" width="12.25390625" style="1" customWidth="1"/>
    <col min="7" max="16384" width="9.125" style="1" customWidth="1"/>
  </cols>
  <sheetData>
    <row r="1" spans="2:6" ht="15.75">
      <c r="B1" s="314" t="s">
        <v>935</v>
      </c>
      <c r="C1" s="314"/>
      <c r="D1" s="314"/>
      <c r="E1" s="314"/>
      <c r="F1" s="314"/>
    </row>
    <row r="6" spans="1:6" ht="15.75">
      <c r="A6" s="315" t="s">
        <v>78</v>
      </c>
      <c r="B6" s="315"/>
      <c r="C6" s="315"/>
      <c r="D6" s="315"/>
      <c r="E6" s="315"/>
      <c r="F6" s="315"/>
    </row>
    <row r="7" spans="1:6" ht="15.75">
      <c r="A7" s="315" t="s">
        <v>899</v>
      </c>
      <c r="B7" s="315"/>
      <c r="C7" s="315"/>
      <c r="D7" s="315"/>
      <c r="E7" s="315"/>
      <c r="F7" s="315"/>
    </row>
    <row r="8" spans="1:6" ht="15.75">
      <c r="A8" s="315" t="s">
        <v>79</v>
      </c>
      <c r="B8" s="315"/>
      <c r="C8" s="315"/>
      <c r="D8" s="315"/>
      <c r="E8" s="315"/>
      <c r="F8" s="315"/>
    </row>
    <row r="9" spans="1:6" ht="15.75">
      <c r="A9" s="315" t="s">
        <v>2</v>
      </c>
      <c r="B9" s="315"/>
      <c r="C9" s="315"/>
      <c r="D9" s="315"/>
      <c r="E9" s="315"/>
      <c r="F9" s="315"/>
    </row>
    <row r="12" ht="15.75">
      <c r="F12" s="2" t="s">
        <v>33</v>
      </c>
    </row>
    <row r="13" spans="1:6" ht="19.5" customHeight="1">
      <c r="A13" s="3"/>
      <c r="B13" s="3" t="s">
        <v>0</v>
      </c>
      <c r="C13" s="3" t="s">
        <v>21</v>
      </c>
      <c r="D13" s="19" t="s">
        <v>22</v>
      </c>
      <c r="E13" s="3" t="s">
        <v>20</v>
      </c>
      <c r="F13" s="3" t="s">
        <v>20</v>
      </c>
    </row>
    <row r="14" spans="1:6" ht="19.5" customHeight="1">
      <c r="A14" s="4"/>
      <c r="B14" s="4"/>
      <c r="C14" s="5" t="s">
        <v>23</v>
      </c>
      <c r="D14" s="20" t="s">
        <v>23</v>
      </c>
      <c r="E14" s="5"/>
      <c r="F14" s="5" t="s">
        <v>24</v>
      </c>
    </row>
    <row r="15" spans="1:6" ht="15.75">
      <c r="A15" s="136">
        <v>1</v>
      </c>
      <c r="B15" s="137" t="s">
        <v>900</v>
      </c>
      <c r="C15" s="139">
        <v>15000</v>
      </c>
      <c r="D15" s="139">
        <v>940</v>
      </c>
      <c r="E15" s="139">
        <v>0</v>
      </c>
      <c r="F15" s="47"/>
    </row>
    <row r="16" spans="1:6" ht="15.75">
      <c r="A16" s="136">
        <v>2</v>
      </c>
      <c r="B16" s="137" t="s">
        <v>901</v>
      </c>
      <c r="C16" s="140">
        <v>8000</v>
      </c>
      <c r="D16" s="140">
        <v>0</v>
      </c>
      <c r="E16" s="140">
        <v>0</v>
      </c>
      <c r="F16" s="6"/>
    </row>
    <row r="17" spans="1:6" ht="15.75">
      <c r="A17" s="136">
        <v>3</v>
      </c>
      <c r="B17" s="137" t="s">
        <v>116</v>
      </c>
      <c r="C17" s="140">
        <v>1000</v>
      </c>
      <c r="D17" s="140">
        <v>893</v>
      </c>
      <c r="E17" s="140">
        <v>893</v>
      </c>
      <c r="F17" s="6">
        <f aca="true" t="shared" si="0" ref="F17:F29">(E17/D17)*100</f>
        <v>100</v>
      </c>
    </row>
    <row r="18" spans="1:6" ht="15.75">
      <c r="A18" s="136">
        <v>4</v>
      </c>
      <c r="B18" s="137" t="s">
        <v>902</v>
      </c>
      <c r="C18" s="140">
        <v>500</v>
      </c>
      <c r="D18" s="140">
        <v>572</v>
      </c>
      <c r="E18" s="140">
        <v>572</v>
      </c>
      <c r="F18" s="6">
        <f t="shared" si="0"/>
        <v>100</v>
      </c>
    </row>
    <row r="19" spans="1:6" ht="15.75">
      <c r="A19" s="136">
        <v>5</v>
      </c>
      <c r="B19" s="137" t="s">
        <v>903</v>
      </c>
      <c r="C19" s="140">
        <v>800</v>
      </c>
      <c r="D19" s="140">
        <v>634</v>
      </c>
      <c r="E19" s="140">
        <v>634</v>
      </c>
      <c r="F19" s="6">
        <f t="shared" si="0"/>
        <v>100</v>
      </c>
    </row>
    <row r="20" spans="1:6" ht="15.75">
      <c r="A20" s="136">
        <v>6</v>
      </c>
      <c r="B20" s="137" t="s">
        <v>904</v>
      </c>
      <c r="C20" s="140">
        <v>2500</v>
      </c>
      <c r="D20" s="140">
        <v>0</v>
      </c>
      <c r="E20" s="140">
        <v>0</v>
      </c>
      <c r="F20" s="6"/>
    </row>
    <row r="21" spans="1:6" ht="15.75">
      <c r="A21" s="136">
        <v>7</v>
      </c>
      <c r="B21" s="137" t="s">
        <v>905</v>
      </c>
      <c r="C21" s="140">
        <v>44000</v>
      </c>
      <c r="D21" s="140">
        <v>44000</v>
      </c>
      <c r="E21" s="140">
        <v>16119</v>
      </c>
      <c r="F21" s="6">
        <f t="shared" si="0"/>
        <v>36.63409090909091</v>
      </c>
    </row>
    <row r="22" spans="1:6" ht="15.75">
      <c r="A22" s="136">
        <v>8</v>
      </c>
      <c r="B22" s="137" t="s">
        <v>906</v>
      </c>
      <c r="C22" s="140">
        <v>0</v>
      </c>
      <c r="D22" s="140">
        <v>3018</v>
      </c>
      <c r="E22" s="140">
        <v>3018</v>
      </c>
      <c r="F22" s="6">
        <f t="shared" si="0"/>
        <v>100</v>
      </c>
    </row>
    <row r="23" spans="1:6" ht="15.75">
      <c r="A23" s="136">
        <v>9</v>
      </c>
      <c r="B23" s="137" t="s">
        <v>907</v>
      </c>
      <c r="C23" s="140">
        <v>0</v>
      </c>
      <c r="D23" s="140">
        <v>1292</v>
      </c>
      <c r="E23" s="140">
        <v>1292</v>
      </c>
      <c r="F23" s="6">
        <f t="shared" si="0"/>
        <v>100</v>
      </c>
    </row>
    <row r="24" spans="1:6" ht="15.75">
      <c r="A24" s="136">
        <v>10</v>
      </c>
      <c r="B24" s="137" t="s">
        <v>908</v>
      </c>
      <c r="C24" s="140">
        <v>0</v>
      </c>
      <c r="D24" s="140">
        <v>348</v>
      </c>
      <c r="E24" s="140">
        <v>348</v>
      </c>
      <c r="F24" s="6">
        <f t="shared" si="0"/>
        <v>100</v>
      </c>
    </row>
    <row r="25" spans="1:6" ht="15.75">
      <c r="A25" s="136">
        <v>11</v>
      </c>
      <c r="B25" s="137" t="s">
        <v>909</v>
      </c>
      <c r="C25" s="140">
        <v>0</v>
      </c>
      <c r="D25" s="140">
        <v>362</v>
      </c>
      <c r="E25" s="140">
        <v>362</v>
      </c>
      <c r="F25" s="6">
        <f t="shared" si="0"/>
        <v>100</v>
      </c>
    </row>
    <row r="26" spans="1:6" ht="15.75">
      <c r="A26" s="136">
        <v>12</v>
      </c>
      <c r="B26" s="137" t="s">
        <v>910</v>
      </c>
      <c r="C26" s="140">
        <v>0</v>
      </c>
      <c r="D26" s="140">
        <v>844</v>
      </c>
      <c r="E26" s="140">
        <v>844</v>
      </c>
      <c r="F26" s="6">
        <f t="shared" si="0"/>
        <v>100</v>
      </c>
    </row>
    <row r="27" spans="1:6" ht="15.75">
      <c r="A27" s="136">
        <v>13</v>
      </c>
      <c r="B27" s="137" t="s">
        <v>148</v>
      </c>
      <c r="C27" s="140">
        <v>0</v>
      </c>
      <c r="D27" s="140">
        <v>4137</v>
      </c>
      <c r="E27" s="140">
        <v>4137</v>
      </c>
      <c r="F27" s="6">
        <f t="shared" si="0"/>
        <v>100</v>
      </c>
    </row>
    <row r="28" spans="1:6" ht="15.75">
      <c r="A28" s="136">
        <v>14</v>
      </c>
      <c r="B28" s="137" t="s">
        <v>911</v>
      </c>
      <c r="C28" s="140">
        <v>0</v>
      </c>
      <c r="D28" s="140">
        <v>300</v>
      </c>
      <c r="E28" s="140">
        <v>300</v>
      </c>
      <c r="F28" s="6">
        <f t="shared" si="0"/>
        <v>100</v>
      </c>
    </row>
    <row r="29" spans="1:6" ht="15.75">
      <c r="A29" s="136">
        <v>15</v>
      </c>
      <c r="B29" s="137" t="s">
        <v>921</v>
      </c>
      <c r="C29" s="140">
        <v>0</v>
      </c>
      <c r="D29" s="140">
        <v>1177</v>
      </c>
      <c r="E29" s="140">
        <v>1177</v>
      </c>
      <c r="F29" s="6">
        <f t="shared" si="0"/>
        <v>100</v>
      </c>
    </row>
    <row r="30" spans="1:6" ht="16.5">
      <c r="A30" s="138"/>
      <c r="B30" s="133" t="s">
        <v>117</v>
      </c>
      <c r="C30" s="141">
        <f>SUM(C15:C29)</f>
        <v>71800</v>
      </c>
      <c r="D30" s="141">
        <f>SUM(D15:D29)</f>
        <v>58517</v>
      </c>
      <c r="E30" s="141">
        <f>SUM(E15:E29)</f>
        <v>29696</v>
      </c>
      <c r="F30" s="34">
        <f>(E30/D30)*100</f>
        <v>50.74764598321855</v>
      </c>
    </row>
    <row r="56" spans="1:6" ht="15.75">
      <c r="A56" s="84"/>
      <c r="B56" s="84"/>
      <c r="C56" s="84"/>
      <c r="D56" s="84"/>
      <c r="E56" s="84"/>
      <c r="F56" s="84"/>
    </row>
  </sheetData>
  <sheetProtection/>
  <mergeCells count="5">
    <mergeCell ref="B1:F1"/>
    <mergeCell ref="A6:F6"/>
    <mergeCell ref="A7:F7"/>
    <mergeCell ref="A9:F9"/>
    <mergeCell ref="A8:F8"/>
  </mergeCells>
  <printOptions/>
  <pageMargins left="0.66" right="0.7" top="1" bottom="1" header="0.5" footer="0.5"/>
  <pageSetup horizontalDpi="120" verticalDpi="12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00390625" style="38" customWidth="1"/>
    <col min="2" max="2" width="43.375" style="38" customWidth="1"/>
    <col min="3" max="6" width="11.75390625" style="38" customWidth="1"/>
    <col min="7" max="16384" width="9.125" style="38" customWidth="1"/>
  </cols>
  <sheetData>
    <row r="1" spans="1:7" ht="15.75">
      <c r="A1" s="1"/>
      <c r="B1" s="314" t="s">
        <v>936</v>
      </c>
      <c r="C1" s="314"/>
      <c r="D1" s="314"/>
      <c r="E1" s="314"/>
      <c r="F1" s="314"/>
      <c r="G1" s="16"/>
    </row>
    <row r="2" spans="1:7" ht="15.75">
      <c r="A2" s="1"/>
      <c r="B2" s="12"/>
      <c r="C2" s="12"/>
      <c r="D2" s="12"/>
      <c r="E2" s="12"/>
      <c r="F2" s="12"/>
      <c r="G2" s="16"/>
    </row>
    <row r="3" spans="1:6" ht="15.75">
      <c r="A3" s="315" t="s">
        <v>78</v>
      </c>
      <c r="B3" s="315"/>
      <c r="C3" s="315"/>
      <c r="D3" s="315"/>
      <c r="E3" s="315"/>
      <c r="F3" s="315"/>
    </row>
    <row r="4" spans="1:6" ht="15.75">
      <c r="A4" s="315" t="s">
        <v>899</v>
      </c>
      <c r="B4" s="315"/>
      <c r="C4" s="315"/>
      <c r="D4" s="315"/>
      <c r="E4" s="315"/>
      <c r="F4" s="315"/>
    </row>
    <row r="5" spans="1:6" ht="15.75">
      <c r="A5" s="315" t="s">
        <v>79</v>
      </c>
      <c r="B5" s="315"/>
      <c r="C5" s="315"/>
      <c r="D5" s="315"/>
      <c r="E5" s="315"/>
      <c r="F5" s="315"/>
    </row>
    <row r="6" spans="1:6" ht="15.75">
      <c r="A6" s="315" t="s">
        <v>913</v>
      </c>
      <c r="B6" s="315"/>
      <c r="C6" s="315"/>
      <c r="D6" s="315"/>
      <c r="E6" s="315"/>
      <c r="F6" s="315"/>
    </row>
    <row r="7" spans="1:6" ht="19.5" customHeight="1">
      <c r="A7" s="1"/>
      <c r="B7" s="1"/>
      <c r="C7" s="1"/>
      <c r="D7" s="1"/>
      <c r="E7" s="95"/>
      <c r="F7" s="2" t="s">
        <v>33</v>
      </c>
    </row>
    <row r="8" spans="1:6" ht="15.75">
      <c r="A8" s="3"/>
      <c r="B8" s="3" t="s">
        <v>0</v>
      </c>
      <c r="C8" s="3" t="s">
        <v>21</v>
      </c>
      <c r="D8" s="3" t="s">
        <v>34</v>
      </c>
      <c r="E8" s="3" t="s">
        <v>20</v>
      </c>
      <c r="F8" s="21" t="s">
        <v>20</v>
      </c>
    </row>
    <row r="9" spans="1:6" ht="15.75">
      <c r="A9" s="22"/>
      <c r="B9" s="22"/>
      <c r="C9" s="22" t="s">
        <v>41</v>
      </c>
      <c r="D9" s="22" t="s">
        <v>41</v>
      </c>
      <c r="E9" s="22"/>
      <c r="F9" s="23" t="s">
        <v>35</v>
      </c>
    </row>
    <row r="10" spans="1:6" ht="15.75" customHeight="1">
      <c r="A10" s="155">
        <v>1</v>
      </c>
      <c r="B10" s="142" t="s">
        <v>17</v>
      </c>
      <c r="C10" s="149">
        <f>SUM(C11:C22)</f>
        <v>11281</v>
      </c>
      <c r="D10" s="149">
        <f>SUM(D11:D22)</f>
        <v>7501</v>
      </c>
      <c r="E10" s="149">
        <f>SUM(E11:E22)</f>
        <v>7501</v>
      </c>
      <c r="F10" s="24">
        <f aca="true" t="shared" si="0" ref="F10:F41">(E10/D10)*100</f>
        <v>100</v>
      </c>
    </row>
    <row r="11" spans="1:6" ht="15.75" customHeight="1">
      <c r="A11" s="150"/>
      <c r="B11" s="143" t="s">
        <v>118</v>
      </c>
      <c r="C11" s="151">
        <v>4116</v>
      </c>
      <c r="D11" s="151">
        <v>0</v>
      </c>
      <c r="E11" s="151">
        <v>0</v>
      </c>
      <c r="F11" s="26"/>
    </row>
    <row r="12" spans="1:6" ht="15.75" customHeight="1" hidden="1">
      <c r="A12" s="150"/>
      <c r="B12" s="143" t="s">
        <v>119</v>
      </c>
      <c r="C12" s="151"/>
      <c r="D12" s="151"/>
      <c r="E12" s="151"/>
      <c r="F12" s="26" t="e">
        <f t="shared" si="0"/>
        <v>#DIV/0!</v>
      </c>
    </row>
    <row r="13" spans="1:6" ht="15.75" customHeight="1" hidden="1">
      <c r="A13" s="150"/>
      <c r="B13" s="143" t="s">
        <v>120</v>
      </c>
      <c r="C13" s="151"/>
      <c r="D13" s="151"/>
      <c r="E13" s="151"/>
      <c r="F13" s="26" t="e">
        <f t="shared" si="0"/>
        <v>#DIV/0!</v>
      </c>
    </row>
    <row r="14" spans="1:6" ht="15.75" customHeight="1" hidden="1">
      <c r="A14" s="150"/>
      <c r="B14" s="143" t="s">
        <v>121</v>
      </c>
      <c r="C14" s="151"/>
      <c r="D14" s="151"/>
      <c r="E14" s="151"/>
      <c r="F14" s="26" t="e">
        <f t="shared" si="0"/>
        <v>#DIV/0!</v>
      </c>
    </row>
    <row r="15" spans="1:6" ht="15.75" customHeight="1">
      <c r="A15" s="150"/>
      <c r="B15" s="143" t="s">
        <v>122</v>
      </c>
      <c r="C15" s="151">
        <v>120</v>
      </c>
      <c r="D15" s="151">
        <v>0</v>
      </c>
      <c r="E15" s="151">
        <v>0</v>
      </c>
      <c r="F15" s="26"/>
    </row>
    <row r="16" spans="1:6" ht="15.75" customHeight="1">
      <c r="A16" s="150"/>
      <c r="B16" s="143" t="s">
        <v>91</v>
      </c>
      <c r="C16" s="151">
        <v>20</v>
      </c>
      <c r="D16" s="151">
        <v>0</v>
      </c>
      <c r="E16" s="151">
        <v>0</v>
      </c>
      <c r="F16" s="26"/>
    </row>
    <row r="17" spans="1:6" ht="15.75" customHeight="1" hidden="1">
      <c r="A17" s="150"/>
      <c r="B17" s="143" t="s">
        <v>92</v>
      </c>
      <c r="C17" s="151"/>
      <c r="D17" s="151"/>
      <c r="E17" s="151"/>
      <c r="F17" s="26" t="e">
        <f t="shared" si="0"/>
        <v>#DIV/0!</v>
      </c>
    </row>
    <row r="18" spans="1:6" ht="15.75" customHeight="1" hidden="1">
      <c r="A18" s="152"/>
      <c r="B18" s="143" t="s">
        <v>96</v>
      </c>
      <c r="C18" s="151"/>
      <c r="D18" s="151"/>
      <c r="E18" s="151"/>
      <c r="F18" s="26" t="e">
        <f t="shared" si="0"/>
        <v>#DIV/0!</v>
      </c>
    </row>
    <row r="19" spans="1:6" ht="15.75" customHeight="1">
      <c r="A19" s="150"/>
      <c r="B19" s="143" t="s">
        <v>93</v>
      </c>
      <c r="C19" s="151">
        <v>7025</v>
      </c>
      <c r="D19" s="151">
        <v>7087</v>
      </c>
      <c r="E19" s="151">
        <v>7087</v>
      </c>
      <c r="F19" s="26">
        <f t="shared" si="0"/>
        <v>100</v>
      </c>
    </row>
    <row r="20" spans="1:6" ht="15.75" customHeight="1" hidden="1">
      <c r="A20" s="150"/>
      <c r="B20" s="143" t="s">
        <v>123</v>
      </c>
      <c r="C20" s="151"/>
      <c r="D20" s="151"/>
      <c r="E20" s="151"/>
      <c r="F20" s="26" t="e">
        <f t="shared" si="0"/>
        <v>#DIV/0!</v>
      </c>
    </row>
    <row r="21" spans="1:6" ht="15.75" customHeight="1">
      <c r="A21" s="152"/>
      <c r="B21" s="143" t="s">
        <v>94</v>
      </c>
      <c r="C21" s="151"/>
      <c r="D21" s="151">
        <v>80</v>
      </c>
      <c r="E21" s="151">
        <v>80</v>
      </c>
      <c r="F21" s="26">
        <f t="shared" si="0"/>
        <v>100</v>
      </c>
    </row>
    <row r="22" spans="1:6" ht="15.75" customHeight="1">
      <c r="A22" s="153"/>
      <c r="B22" s="144" t="s">
        <v>95</v>
      </c>
      <c r="C22" s="154">
        <v>0</v>
      </c>
      <c r="D22" s="154">
        <v>334</v>
      </c>
      <c r="E22" s="154">
        <v>334</v>
      </c>
      <c r="F22" s="27">
        <f t="shared" si="0"/>
        <v>100</v>
      </c>
    </row>
    <row r="23" spans="1:6" ht="15.75" customHeight="1">
      <c r="A23" s="155">
        <v>2</v>
      </c>
      <c r="B23" s="145" t="s">
        <v>124</v>
      </c>
      <c r="C23" s="149">
        <f>SUM(C24:C27)</f>
        <v>3096</v>
      </c>
      <c r="D23" s="149">
        <f>SUM(D24:D27)</f>
        <v>1808</v>
      </c>
      <c r="E23" s="149">
        <f>SUM(E24:E27)</f>
        <v>1808</v>
      </c>
      <c r="F23" s="24">
        <f t="shared" si="0"/>
        <v>100</v>
      </c>
    </row>
    <row r="24" spans="1:6" ht="15.75" customHeight="1">
      <c r="A24" s="150"/>
      <c r="B24" s="143" t="s">
        <v>42</v>
      </c>
      <c r="C24" s="151">
        <v>2970</v>
      </c>
      <c r="D24" s="151">
        <v>1541</v>
      </c>
      <c r="E24" s="151">
        <v>1541</v>
      </c>
      <c r="F24" s="26">
        <f t="shared" si="0"/>
        <v>100</v>
      </c>
    </row>
    <row r="25" spans="1:6" ht="15.75" customHeight="1">
      <c r="A25" s="150"/>
      <c r="B25" s="143" t="s">
        <v>125</v>
      </c>
      <c r="C25" s="151">
        <v>63</v>
      </c>
      <c r="D25" s="151">
        <v>162</v>
      </c>
      <c r="E25" s="151">
        <v>162</v>
      </c>
      <c r="F25" s="26">
        <f t="shared" si="0"/>
        <v>100</v>
      </c>
    </row>
    <row r="26" spans="1:6" ht="15.75" customHeight="1" hidden="1">
      <c r="A26" s="150"/>
      <c r="B26" s="143" t="s">
        <v>126</v>
      </c>
      <c r="C26" s="151"/>
      <c r="D26" s="151"/>
      <c r="E26" s="151"/>
      <c r="F26" s="26" t="e">
        <f t="shared" si="0"/>
        <v>#DIV/0!</v>
      </c>
    </row>
    <row r="27" spans="1:6" ht="15.75" customHeight="1">
      <c r="A27" s="153"/>
      <c r="B27" s="144" t="s">
        <v>127</v>
      </c>
      <c r="C27" s="154">
        <v>63</v>
      </c>
      <c r="D27" s="154">
        <v>105</v>
      </c>
      <c r="E27" s="154">
        <v>105</v>
      </c>
      <c r="F27" s="27">
        <f t="shared" si="0"/>
        <v>100</v>
      </c>
    </row>
    <row r="28" spans="1:6" ht="15.75" customHeight="1">
      <c r="A28" s="155">
        <v>3</v>
      </c>
      <c r="B28" s="146" t="s">
        <v>3</v>
      </c>
      <c r="C28" s="149">
        <f>SUM(C29:C67)</f>
        <v>26312</v>
      </c>
      <c r="D28" s="149">
        <f>SUM(D29:D67)</f>
        <v>29573</v>
      </c>
      <c r="E28" s="149">
        <f>SUM(E29:E67)</f>
        <v>29568</v>
      </c>
      <c r="F28" s="24">
        <f t="shared" si="0"/>
        <v>99.98309268589591</v>
      </c>
    </row>
    <row r="29" spans="1:6" ht="15.75" customHeight="1" hidden="1">
      <c r="A29" s="152"/>
      <c r="B29" s="143" t="s">
        <v>51</v>
      </c>
      <c r="C29" s="151">
        <v>0</v>
      </c>
      <c r="D29" s="151"/>
      <c r="E29" s="151"/>
      <c r="F29" s="26"/>
    </row>
    <row r="30" spans="1:6" ht="15.75" customHeight="1">
      <c r="A30" s="150"/>
      <c r="B30" s="143" t="s">
        <v>49</v>
      </c>
      <c r="C30" s="151">
        <v>0</v>
      </c>
      <c r="D30" s="151">
        <v>10</v>
      </c>
      <c r="E30" s="151">
        <v>10</v>
      </c>
      <c r="F30" s="26">
        <f t="shared" si="0"/>
        <v>100</v>
      </c>
    </row>
    <row r="31" spans="1:6" ht="15.75" customHeight="1">
      <c r="A31" s="150"/>
      <c r="B31" s="143" t="s">
        <v>50</v>
      </c>
      <c r="C31" s="151">
        <v>15</v>
      </c>
      <c r="D31" s="151"/>
      <c r="E31" s="151"/>
      <c r="F31" s="26"/>
    </row>
    <row r="32" spans="1:6" ht="15.75" customHeight="1">
      <c r="A32" s="150"/>
      <c r="B32" s="143" t="s">
        <v>142</v>
      </c>
      <c r="C32" s="151">
        <v>1500</v>
      </c>
      <c r="D32" s="151"/>
      <c r="E32" s="151"/>
      <c r="F32" s="26"/>
    </row>
    <row r="33" spans="1:6" ht="15.75" customHeight="1">
      <c r="A33" s="150"/>
      <c r="B33" s="143" t="s">
        <v>128</v>
      </c>
      <c r="C33" s="151"/>
      <c r="D33" s="151">
        <v>16</v>
      </c>
      <c r="E33" s="151">
        <v>16</v>
      </c>
      <c r="F33" s="26">
        <f t="shared" si="0"/>
        <v>100</v>
      </c>
    </row>
    <row r="34" spans="1:6" ht="15.75" customHeight="1" hidden="1">
      <c r="A34" s="150"/>
      <c r="B34" s="143" t="s">
        <v>129</v>
      </c>
      <c r="C34" s="151"/>
      <c r="D34" s="151"/>
      <c r="E34" s="151"/>
      <c r="F34" s="26" t="e">
        <f t="shared" si="0"/>
        <v>#DIV/0!</v>
      </c>
    </row>
    <row r="35" spans="1:6" ht="15.75" customHeight="1">
      <c r="A35" s="150"/>
      <c r="B35" s="143" t="s">
        <v>130</v>
      </c>
      <c r="C35" s="151">
        <v>550</v>
      </c>
      <c r="D35" s="151">
        <v>597</v>
      </c>
      <c r="E35" s="151">
        <v>597</v>
      </c>
      <c r="F35" s="26">
        <f t="shared" si="0"/>
        <v>100</v>
      </c>
    </row>
    <row r="36" spans="1:6" ht="15.75" customHeight="1">
      <c r="A36" s="150"/>
      <c r="B36" s="143" t="s">
        <v>52</v>
      </c>
      <c r="C36" s="151">
        <v>450</v>
      </c>
      <c r="D36" s="151">
        <v>389</v>
      </c>
      <c r="E36" s="151">
        <v>389</v>
      </c>
      <c r="F36" s="26">
        <f t="shared" si="0"/>
        <v>100</v>
      </c>
    </row>
    <row r="37" spans="1:6" ht="15.75" customHeight="1" hidden="1">
      <c r="A37" s="150"/>
      <c r="B37" s="143" t="s">
        <v>131</v>
      </c>
      <c r="C37" s="151"/>
      <c r="D37" s="151"/>
      <c r="E37" s="151"/>
      <c r="F37" s="26" t="e">
        <f t="shared" si="0"/>
        <v>#DIV/0!</v>
      </c>
    </row>
    <row r="38" spans="1:6" ht="15.75" customHeight="1">
      <c r="A38" s="150"/>
      <c r="B38" s="143" t="s">
        <v>145</v>
      </c>
      <c r="C38" s="151">
        <v>5000</v>
      </c>
      <c r="D38" s="151">
        <v>7475</v>
      </c>
      <c r="E38" s="151">
        <v>7475</v>
      </c>
      <c r="F38" s="26">
        <f t="shared" si="0"/>
        <v>100</v>
      </c>
    </row>
    <row r="39" spans="1:6" ht="15.75" customHeight="1">
      <c r="A39" s="150"/>
      <c r="B39" s="143" t="s">
        <v>53</v>
      </c>
      <c r="C39" s="151">
        <v>195</v>
      </c>
      <c r="D39" s="151">
        <v>195</v>
      </c>
      <c r="E39" s="151">
        <v>195</v>
      </c>
      <c r="F39" s="26">
        <f t="shared" si="0"/>
        <v>100</v>
      </c>
    </row>
    <row r="40" spans="1:6" ht="15.75" customHeight="1">
      <c r="A40" s="150"/>
      <c r="B40" s="143" t="s">
        <v>144</v>
      </c>
      <c r="C40" s="151">
        <v>120</v>
      </c>
      <c r="D40" s="151">
        <v>176</v>
      </c>
      <c r="E40" s="151">
        <v>176</v>
      </c>
      <c r="F40" s="26">
        <f t="shared" si="0"/>
        <v>100</v>
      </c>
    </row>
    <row r="41" spans="1:6" ht="15.75" customHeight="1">
      <c r="A41" s="150"/>
      <c r="B41" s="143" t="s">
        <v>54</v>
      </c>
      <c r="C41" s="151">
        <v>230</v>
      </c>
      <c r="D41" s="151">
        <v>77</v>
      </c>
      <c r="E41" s="151">
        <v>77</v>
      </c>
      <c r="F41" s="26">
        <f t="shared" si="0"/>
        <v>100</v>
      </c>
    </row>
    <row r="42" spans="1:6" ht="15.75" customHeight="1" hidden="1">
      <c r="A42" s="150"/>
      <c r="B42" s="143" t="s">
        <v>132</v>
      </c>
      <c r="C42" s="151"/>
      <c r="D42" s="151"/>
      <c r="E42" s="151"/>
      <c r="F42" s="26" t="e">
        <f aca="true" t="shared" si="1" ref="F42:F70">(E42/D42)*100</f>
        <v>#DIV/0!</v>
      </c>
    </row>
    <row r="43" spans="1:6" ht="15.75" customHeight="1">
      <c r="A43" s="150"/>
      <c r="B43" s="143" t="s">
        <v>133</v>
      </c>
      <c r="C43" s="151">
        <v>350</v>
      </c>
      <c r="D43" s="151">
        <v>411</v>
      </c>
      <c r="E43" s="151">
        <v>411</v>
      </c>
      <c r="F43" s="26">
        <f t="shared" si="1"/>
        <v>100</v>
      </c>
    </row>
    <row r="44" spans="1:6" ht="15.75" customHeight="1" hidden="1">
      <c r="A44" s="150"/>
      <c r="B44" s="143" t="s">
        <v>134</v>
      </c>
      <c r="C44" s="151"/>
      <c r="D44" s="151"/>
      <c r="E44" s="151"/>
      <c r="F44" s="26" t="e">
        <f t="shared" si="1"/>
        <v>#DIV/0!</v>
      </c>
    </row>
    <row r="45" spans="1:6" ht="15.75" customHeight="1">
      <c r="A45" s="150"/>
      <c r="B45" s="143" t="s">
        <v>55</v>
      </c>
      <c r="C45" s="151">
        <v>350</v>
      </c>
      <c r="D45" s="151">
        <v>292</v>
      </c>
      <c r="E45" s="151">
        <v>287</v>
      </c>
      <c r="F45" s="26">
        <f t="shared" si="1"/>
        <v>98.28767123287672</v>
      </c>
    </row>
    <row r="46" spans="1:6" ht="15.75" customHeight="1">
      <c r="A46" s="150"/>
      <c r="B46" s="143" t="s">
        <v>56</v>
      </c>
      <c r="C46" s="151">
        <v>3000</v>
      </c>
      <c r="D46" s="151">
        <v>1582</v>
      </c>
      <c r="E46" s="151">
        <v>1582</v>
      </c>
      <c r="F46" s="26">
        <f t="shared" si="1"/>
        <v>100</v>
      </c>
    </row>
    <row r="47" spans="1:6" ht="15.75" customHeight="1">
      <c r="A47" s="150"/>
      <c r="B47" s="143" t="s">
        <v>57</v>
      </c>
      <c r="C47" s="151">
        <v>170</v>
      </c>
      <c r="D47" s="151">
        <v>96</v>
      </c>
      <c r="E47" s="151">
        <v>96</v>
      </c>
      <c r="F47" s="26">
        <f t="shared" si="1"/>
        <v>100</v>
      </c>
    </row>
    <row r="48" spans="1:6" ht="15.75" customHeight="1">
      <c r="A48" s="150"/>
      <c r="B48" s="143" t="s">
        <v>97</v>
      </c>
      <c r="C48" s="151"/>
      <c r="D48" s="151">
        <v>492</v>
      </c>
      <c r="E48" s="151">
        <v>492</v>
      </c>
      <c r="F48" s="26">
        <f t="shared" si="1"/>
        <v>100</v>
      </c>
    </row>
    <row r="49" spans="1:6" ht="15.75" customHeight="1">
      <c r="A49" s="150"/>
      <c r="B49" s="143" t="s">
        <v>135</v>
      </c>
      <c r="C49" s="151">
        <v>950</v>
      </c>
      <c r="D49" s="151">
        <v>1710</v>
      </c>
      <c r="E49" s="151">
        <v>1710</v>
      </c>
      <c r="F49" s="26">
        <f t="shared" si="1"/>
        <v>100</v>
      </c>
    </row>
    <row r="50" spans="1:6" ht="15.75" customHeight="1">
      <c r="A50" s="150"/>
      <c r="B50" s="143" t="s">
        <v>58</v>
      </c>
      <c r="C50" s="151">
        <v>1200</v>
      </c>
      <c r="D50" s="151">
        <v>2994</v>
      </c>
      <c r="E50" s="151">
        <v>2994</v>
      </c>
      <c r="F50" s="26">
        <f t="shared" si="1"/>
        <v>100</v>
      </c>
    </row>
    <row r="51" spans="1:6" ht="15.75" customHeight="1">
      <c r="A51" s="150"/>
      <c r="B51" s="143" t="s">
        <v>81</v>
      </c>
      <c r="C51" s="151">
        <v>1000</v>
      </c>
      <c r="D51" s="151">
        <v>250</v>
      </c>
      <c r="E51" s="151">
        <v>250</v>
      </c>
      <c r="F51" s="26">
        <f t="shared" si="1"/>
        <v>100</v>
      </c>
    </row>
    <row r="52" spans="1:6" ht="15.75" customHeight="1">
      <c r="A52" s="150"/>
      <c r="B52" s="143" t="s">
        <v>136</v>
      </c>
      <c r="C52" s="151">
        <v>1200</v>
      </c>
      <c r="D52" s="151">
        <v>1123</v>
      </c>
      <c r="E52" s="151">
        <v>1123</v>
      </c>
      <c r="F52" s="26">
        <f t="shared" si="1"/>
        <v>100</v>
      </c>
    </row>
    <row r="53" spans="1:6" ht="15.75" customHeight="1" hidden="1">
      <c r="A53" s="150"/>
      <c r="B53" s="143" t="s">
        <v>59</v>
      </c>
      <c r="C53" s="151"/>
      <c r="D53" s="151"/>
      <c r="E53" s="151"/>
      <c r="F53" s="26" t="e">
        <f t="shared" si="1"/>
        <v>#DIV/0!</v>
      </c>
    </row>
    <row r="54" spans="1:6" ht="15.75" customHeight="1">
      <c r="A54" s="150"/>
      <c r="B54" s="143" t="s">
        <v>98</v>
      </c>
      <c r="C54" s="151">
        <v>360</v>
      </c>
      <c r="D54" s="151">
        <v>357</v>
      </c>
      <c r="E54" s="151">
        <v>357</v>
      </c>
      <c r="F54" s="26">
        <f t="shared" si="1"/>
        <v>100</v>
      </c>
    </row>
    <row r="55" spans="1:6" ht="15.75" customHeight="1">
      <c r="A55" s="150"/>
      <c r="B55" s="143" t="s">
        <v>60</v>
      </c>
      <c r="C55" s="151">
        <v>200</v>
      </c>
      <c r="D55" s="151">
        <v>1297</v>
      </c>
      <c r="E55" s="151">
        <v>1297</v>
      </c>
      <c r="F55" s="26">
        <f t="shared" si="1"/>
        <v>100</v>
      </c>
    </row>
    <row r="56" spans="1:6" ht="15.75" customHeight="1">
      <c r="A56" s="150"/>
      <c r="B56" s="143" t="s">
        <v>137</v>
      </c>
      <c r="C56" s="151">
        <v>0</v>
      </c>
      <c r="D56" s="151">
        <v>95</v>
      </c>
      <c r="E56" s="151">
        <v>95</v>
      </c>
      <c r="F56" s="26">
        <f t="shared" si="1"/>
        <v>100</v>
      </c>
    </row>
    <row r="57" spans="1:6" ht="15.75" customHeight="1">
      <c r="A57" s="150"/>
      <c r="B57" s="143" t="s">
        <v>138</v>
      </c>
      <c r="C57" s="151"/>
      <c r="D57" s="151">
        <v>19</v>
      </c>
      <c r="E57" s="151">
        <v>19</v>
      </c>
      <c r="F57" s="26">
        <f t="shared" si="1"/>
        <v>100</v>
      </c>
    </row>
    <row r="58" spans="1:6" ht="15.75" customHeight="1">
      <c r="A58" s="150"/>
      <c r="B58" s="143" t="s">
        <v>139</v>
      </c>
      <c r="C58" s="151">
        <v>3500</v>
      </c>
      <c r="D58" s="151">
        <v>3613</v>
      </c>
      <c r="E58" s="151">
        <v>3613</v>
      </c>
      <c r="F58" s="26">
        <f t="shared" si="1"/>
        <v>100</v>
      </c>
    </row>
    <row r="59" spans="1:6" ht="15.75" customHeight="1" hidden="1">
      <c r="A59" s="150"/>
      <c r="B59" s="143" t="s">
        <v>140</v>
      </c>
      <c r="C59" s="151"/>
      <c r="D59" s="151"/>
      <c r="E59" s="151"/>
      <c r="F59" s="26" t="e">
        <f t="shared" si="1"/>
        <v>#DIV/0!</v>
      </c>
    </row>
    <row r="60" spans="1:6" ht="15.75" customHeight="1">
      <c r="A60" s="150"/>
      <c r="B60" s="143" t="s">
        <v>61</v>
      </c>
      <c r="C60" s="151"/>
      <c r="D60" s="151">
        <v>5</v>
      </c>
      <c r="E60" s="151">
        <v>5</v>
      </c>
      <c r="F60" s="26">
        <f t="shared" si="1"/>
        <v>100</v>
      </c>
    </row>
    <row r="61" spans="1:6" ht="15.75" customHeight="1">
      <c r="A61" s="150"/>
      <c r="B61" s="143" t="s">
        <v>62</v>
      </c>
      <c r="C61" s="151">
        <v>470</v>
      </c>
      <c r="D61" s="151">
        <v>622</v>
      </c>
      <c r="E61" s="151">
        <v>622</v>
      </c>
      <c r="F61" s="26">
        <f t="shared" si="1"/>
        <v>100</v>
      </c>
    </row>
    <row r="62" spans="1:6" ht="15.75" customHeight="1">
      <c r="A62" s="150"/>
      <c r="B62" s="143" t="s">
        <v>143</v>
      </c>
      <c r="C62" s="151">
        <v>5000</v>
      </c>
      <c r="D62" s="151">
        <v>5484</v>
      </c>
      <c r="E62" s="151">
        <v>5484</v>
      </c>
      <c r="F62" s="26">
        <f t="shared" si="1"/>
        <v>100</v>
      </c>
    </row>
    <row r="63" spans="1:6" ht="15.75" customHeight="1">
      <c r="A63" s="150"/>
      <c r="B63" s="143" t="s">
        <v>82</v>
      </c>
      <c r="C63" s="151">
        <v>300</v>
      </c>
      <c r="D63" s="151">
        <v>193</v>
      </c>
      <c r="E63" s="151">
        <v>193</v>
      </c>
      <c r="F63" s="26">
        <f t="shared" si="1"/>
        <v>100</v>
      </c>
    </row>
    <row r="64" spans="1:6" ht="15.75" customHeight="1" hidden="1">
      <c r="A64" s="150"/>
      <c r="B64" s="143" t="s">
        <v>37</v>
      </c>
      <c r="C64" s="151">
        <v>0</v>
      </c>
      <c r="D64" s="151"/>
      <c r="E64" s="151"/>
      <c r="F64" s="26" t="e">
        <f t="shared" si="1"/>
        <v>#DIV/0!</v>
      </c>
    </row>
    <row r="65" spans="1:6" ht="15.75" customHeight="1">
      <c r="A65" s="150"/>
      <c r="B65" s="143" t="s">
        <v>141</v>
      </c>
      <c r="C65" s="151">
        <v>2</v>
      </c>
      <c r="D65" s="151">
        <v>0</v>
      </c>
      <c r="E65" s="151"/>
      <c r="F65" s="26"/>
    </row>
    <row r="66" spans="1:6" ht="15.75" customHeight="1">
      <c r="A66" s="150"/>
      <c r="B66" s="143" t="s">
        <v>36</v>
      </c>
      <c r="C66" s="151">
        <v>100</v>
      </c>
      <c r="D66" s="151">
        <v>0</v>
      </c>
      <c r="E66" s="151"/>
      <c r="F66" s="26"/>
    </row>
    <row r="67" spans="1:6" ht="15.75" customHeight="1">
      <c r="A67" s="153"/>
      <c r="B67" s="144" t="s">
        <v>146</v>
      </c>
      <c r="C67" s="154">
        <v>100</v>
      </c>
      <c r="D67" s="154">
        <v>3</v>
      </c>
      <c r="E67" s="154">
        <v>3</v>
      </c>
      <c r="F67" s="27">
        <f t="shared" si="1"/>
        <v>100</v>
      </c>
    </row>
    <row r="68" spans="1:6" ht="15.75" customHeight="1">
      <c r="A68" s="156">
        <v>4</v>
      </c>
      <c r="B68" s="147" t="s">
        <v>99</v>
      </c>
      <c r="C68" s="149">
        <f>C69</f>
        <v>2000</v>
      </c>
      <c r="D68" s="149">
        <f>D69</f>
        <v>6690</v>
      </c>
      <c r="E68" s="149">
        <f>E69</f>
        <v>6691</v>
      </c>
      <c r="F68" s="24">
        <f t="shared" si="1"/>
        <v>100.01494768310913</v>
      </c>
    </row>
    <row r="69" spans="1:6" ht="15.75" customHeight="1">
      <c r="A69" s="153"/>
      <c r="B69" s="98" t="s">
        <v>100</v>
      </c>
      <c r="C69" s="154">
        <v>2000</v>
      </c>
      <c r="D69" s="154">
        <v>6690</v>
      </c>
      <c r="E69" s="154">
        <v>6691</v>
      </c>
      <c r="F69" s="27">
        <f t="shared" si="1"/>
        <v>100.01494768310913</v>
      </c>
    </row>
    <row r="70" spans="1:6" ht="15.75" customHeight="1">
      <c r="A70" s="157"/>
      <c r="B70" s="148" t="s">
        <v>1</v>
      </c>
      <c r="C70" s="158">
        <f>C68+C28+C23+C10</f>
        <v>42689</v>
      </c>
      <c r="D70" s="158">
        <f>D68+D28+D23+D10</f>
        <v>45572</v>
      </c>
      <c r="E70" s="158">
        <f>E68+E28+E23+E10</f>
        <v>45568</v>
      </c>
      <c r="F70" s="159">
        <f t="shared" si="1"/>
        <v>99.99122268059335</v>
      </c>
    </row>
  </sheetData>
  <sheetProtection/>
  <mergeCells count="5">
    <mergeCell ref="B1:F1"/>
    <mergeCell ref="A3:F3"/>
    <mergeCell ref="A4:F4"/>
    <mergeCell ref="A6:F6"/>
    <mergeCell ref="A5:F5"/>
  </mergeCells>
  <printOptions horizontalCentered="1"/>
  <pageMargins left="0.5118110236220472" right="0.5511811023622047" top="0.7086614173228347" bottom="0.6692913385826772" header="0.5118110236220472" footer="0.5118110236220472"/>
  <pageSetup fitToHeight="1" fitToWidth="1"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00390625" style="38" customWidth="1"/>
    <col min="2" max="2" width="43.375" style="38" customWidth="1"/>
    <col min="3" max="6" width="11.75390625" style="38" customWidth="1"/>
    <col min="7" max="16384" width="9.125" style="38" customWidth="1"/>
  </cols>
  <sheetData>
    <row r="1" spans="1:7" ht="15.75">
      <c r="A1" s="1"/>
      <c r="B1" s="314" t="s">
        <v>937</v>
      </c>
      <c r="C1" s="314"/>
      <c r="D1" s="314"/>
      <c r="E1" s="314"/>
      <c r="F1" s="314"/>
      <c r="G1" s="16"/>
    </row>
    <row r="2" spans="1:7" ht="15.75">
      <c r="A2" s="1"/>
      <c r="B2" s="12"/>
      <c r="C2" s="12"/>
      <c r="D2" s="12"/>
      <c r="E2" s="12"/>
      <c r="F2" s="12"/>
      <c r="G2" s="16"/>
    </row>
    <row r="3" spans="1:6" ht="15.75">
      <c r="A3" s="315" t="s">
        <v>78</v>
      </c>
      <c r="B3" s="315"/>
      <c r="C3" s="315"/>
      <c r="D3" s="315"/>
      <c r="E3" s="315"/>
      <c r="F3" s="315"/>
    </row>
    <row r="4" spans="1:6" ht="15.75">
      <c r="A4" s="315" t="s">
        <v>899</v>
      </c>
      <c r="B4" s="315"/>
      <c r="C4" s="315"/>
      <c r="D4" s="315"/>
      <c r="E4" s="315"/>
      <c r="F4" s="315"/>
    </row>
    <row r="5" spans="1:6" ht="15.75">
      <c r="A5" s="315" t="s">
        <v>79</v>
      </c>
      <c r="B5" s="315"/>
      <c r="C5" s="315"/>
      <c r="D5" s="315"/>
      <c r="E5" s="315"/>
      <c r="F5" s="315"/>
    </row>
    <row r="6" spans="1:6" ht="15.75">
      <c r="A6" s="315" t="s">
        <v>296</v>
      </c>
      <c r="B6" s="315"/>
      <c r="C6" s="315"/>
      <c r="D6" s="315"/>
      <c r="E6" s="315"/>
      <c r="F6" s="315"/>
    </row>
    <row r="7" spans="1:6" ht="19.5" customHeight="1">
      <c r="A7" s="1"/>
      <c r="B7" s="1"/>
      <c r="C7" s="1"/>
      <c r="D7" s="1"/>
      <c r="E7" s="95"/>
      <c r="F7" s="2" t="s">
        <v>33</v>
      </c>
    </row>
    <row r="8" spans="1:6" ht="15.75">
      <c r="A8" s="3"/>
      <c r="B8" s="3" t="s">
        <v>0</v>
      </c>
      <c r="C8" s="3" t="s">
        <v>21</v>
      </c>
      <c r="D8" s="3" t="s">
        <v>34</v>
      </c>
      <c r="E8" s="3" t="s">
        <v>20</v>
      </c>
      <c r="F8" s="21" t="s">
        <v>20</v>
      </c>
    </row>
    <row r="9" spans="1:6" ht="15.75">
      <c r="A9" s="22"/>
      <c r="B9" s="22"/>
      <c r="C9" s="22" t="s">
        <v>41</v>
      </c>
      <c r="D9" s="22" t="s">
        <v>41</v>
      </c>
      <c r="E9" s="22"/>
      <c r="F9" s="23" t="s">
        <v>35</v>
      </c>
    </row>
    <row r="10" spans="1:6" ht="15.75" customHeight="1">
      <c r="A10" s="155">
        <v>1</v>
      </c>
      <c r="B10" s="142" t="s">
        <v>17</v>
      </c>
      <c r="C10" s="149">
        <f>SUM(C11:C22)</f>
        <v>1992</v>
      </c>
      <c r="D10" s="149">
        <f>SUM(D11:D22)</f>
        <v>1895</v>
      </c>
      <c r="E10" s="149">
        <f>SUM(E11:E22)</f>
        <v>1895</v>
      </c>
      <c r="F10" s="24">
        <f aca="true" t="shared" si="0" ref="F10:F41">(E10/D10)*100</f>
        <v>100</v>
      </c>
    </row>
    <row r="11" spans="1:6" ht="15.75" customHeight="1">
      <c r="A11" s="150"/>
      <c r="B11" s="143" t="s">
        <v>118</v>
      </c>
      <c r="C11" s="151">
        <v>1932</v>
      </c>
      <c r="D11" s="151">
        <v>1835</v>
      </c>
      <c r="E11" s="151">
        <v>1835</v>
      </c>
      <c r="F11" s="26">
        <f t="shared" si="0"/>
        <v>100</v>
      </c>
    </row>
    <row r="12" spans="1:6" ht="15.75" customHeight="1" hidden="1">
      <c r="A12" s="150"/>
      <c r="B12" s="143" t="s">
        <v>119</v>
      </c>
      <c r="C12" s="151"/>
      <c r="D12" s="151"/>
      <c r="E12" s="151"/>
      <c r="F12" s="26" t="e">
        <f t="shared" si="0"/>
        <v>#DIV/0!</v>
      </c>
    </row>
    <row r="13" spans="1:6" ht="15.75" customHeight="1" hidden="1">
      <c r="A13" s="150"/>
      <c r="B13" s="143" t="s">
        <v>297</v>
      </c>
      <c r="C13" s="151">
        <v>0</v>
      </c>
      <c r="D13" s="151"/>
      <c r="E13" s="151"/>
      <c r="F13" s="26" t="e">
        <f t="shared" si="0"/>
        <v>#DIV/0!</v>
      </c>
    </row>
    <row r="14" spans="1:6" ht="15.75" customHeight="1" hidden="1">
      <c r="A14" s="150"/>
      <c r="B14" s="143" t="s">
        <v>121</v>
      </c>
      <c r="C14" s="151"/>
      <c r="D14" s="151"/>
      <c r="E14" s="151"/>
      <c r="F14" s="26" t="e">
        <f t="shared" si="0"/>
        <v>#DIV/0!</v>
      </c>
    </row>
    <row r="15" spans="1:6" ht="15.75" customHeight="1">
      <c r="A15" s="150"/>
      <c r="B15" s="143" t="s">
        <v>122</v>
      </c>
      <c r="C15" s="151">
        <v>60</v>
      </c>
      <c r="D15" s="151">
        <v>60</v>
      </c>
      <c r="E15" s="151">
        <v>60</v>
      </c>
      <c r="F15" s="26">
        <f t="shared" si="0"/>
        <v>100</v>
      </c>
    </row>
    <row r="16" spans="1:6" ht="15.75" customHeight="1" hidden="1">
      <c r="A16" s="150"/>
      <c r="B16" s="143" t="s">
        <v>91</v>
      </c>
      <c r="C16" s="151"/>
      <c r="D16" s="151"/>
      <c r="E16" s="151"/>
      <c r="F16" s="26" t="e">
        <f t="shared" si="0"/>
        <v>#DIV/0!</v>
      </c>
    </row>
    <row r="17" spans="1:6" ht="15.75" customHeight="1" hidden="1">
      <c r="A17" s="150"/>
      <c r="B17" s="143" t="s">
        <v>92</v>
      </c>
      <c r="C17" s="151">
        <v>0</v>
      </c>
      <c r="D17" s="151"/>
      <c r="E17" s="151"/>
      <c r="F17" s="26" t="e">
        <f t="shared" si="0"/>
        <v>#DIV/0!</v>
      </c>
    </row>
    <row r="18" spans="1:6" ht="15.75" customHeight="1" hidden="1">
      <c r="A18" s="152"/>
      <c r="B18" s="143" t="s">
        <v>96</v>
      </c>
      <c r="C18" s="151">
        <v>0</v>
      </c>
      <c r="D18" s="151"/>
      <c r="E18" s="151"/>
      <c r="F18" s="26" t="e">
        <f t="shared" si="0"/>
        <v>#DIV/0!</v>
      </c>
    </row>
    <row r="19" spans="1:6" ht="15.75" customHeight="1" hidden="1">
      <c r="A19" s="150"/>
      <c r="B19" s="143" t="s">
        <v>93</v>
      </c>
      <c r="C19" s="151"/>
      <c r="D19" s="151"/>
      <c r="E19" s="151"/>
      <c r="F19" s="26" t="e">
        <f t="shared" si="0"/>
        <v>#DIV/0!</v>
      </c>
    </row>
    <row r="20" spans="1:6" ht="15.75" customHeight="1" hidden="1">
      <c r="A20" s="150"/>
      <c r="B20" s="143" t="s">
        <v>123</v>
      </c>
      <c r="C20" s="151"/>
      <c r="D20" s="151"/>
      <c r="E20" s="151"/>
      <c r="F20" s="26" t="e">
        <f t="shared" si="0"/>
        <v>#DIV/0!</v>
      </c>
    </row>
    <row r="21" spans="1:6" ht="15.75" customHeight="1" hidden="1">
      <c r="A21" s="152"/>
      <c r="B21" s="143" t="s">
        <v>94</v>
      </c>
      <c r="C21" s="151"/>
      <c r="D21" s="151"/>
      <c r="E21" s="151"/>
      <c r="F21" s="26" t="e">
        <f t="shared" si="0"/>
        <v>#DIV/0!</v>
      </c>
    </row>
    <row r="22" spans="1:6" ht="15.75" customHeight="1" hidden="1">
      <c r="A22" s="153"/>
      <c r="B22" s="144" t="s">
        <v>95</v>
      </c>
      <c r="C22" s="154"/>
      <c r="D22" s="154"/>
      <c r="E22" s="154"/>
      <c r="F22" s="27" t="e">
        <f t="shared" si="0"/>
        <v>#DIV/0!</v>
      </c>
    </row>
    <row r="23" spans="1:6" ht="15.75" customHeight="1">
      <c r="A23" s="155">
        <v>2</v>
      </c>
      <c r="B23" s="145" t="s">
        <v>124</v>
      </c>
      <c r="C23" s="149">
        <f>SUM(C24:C27)</f>
        <v>552</v>
      </c>
      <c r="D23" s="149">
        <f>SUM(D24:D27)</f>
        <v>419</v>
      </c>
      <c r="E23" s="149">
        <f>SUM(E24:E27)</f>
        <v>419</v>
      </c>
      <c r="F23" s="24">
        <f t="shared" si="0"/>
        <v>100</v>
      </c>
    </row>
    <row r="24" spans="1:6" ht="15.75" customHeight="1">
      <c r="A24" s="150"/>
      <c r="B24" s="143" t="s">
        <v>42</v>
      </c>
      <c r="C24" s="151">
        <v>522</v>
      </c>
      <c r="D24" s="151">
        <v>404</v>
      </c>
      <c r="E24" s="151">
        <v>404</v>
      </c>
      <c r="F24" s="26">
        <f t="shared" si="0"/>
        <v>100</v>
      </c>
    </row>
    <row r="25" spans="1:6" ht="15.75" customHeight="1">
      <c r="A25" s="150"/>
      <c r="B25" s="143" t="s">
        <v>125</v>
      </c>
      <c r="C25" s="151">
        <v>15</v>
      </c>
      <c r="D25" s="151">
        <v>5</v>
      </c>
      <c r="E25" s="151">
        <v>5</v>
      </c>
      <c r="F25" s="26">
        <f t="shared" si="0"/>
        <v>100</v>
      </c>
    </row>
    <row r="26" spans="1:6" ht="15.75" customHeight="1" hidden="1">
      <c r="A26" s="150"/>
      <c r="B26" s="143" t="s">
        <v>126</v>
      </c>
      <c r="C26" s="151"/>
      <c r="D26" s="151"/>
      <c r="E26" s="151"/>
      <c r="F26" s="26" t="e">
        <f t="shared" si="0"/>
        <v>#DIV/0!</v>
      </c>
    </row>
    <row r="27" spans="1:6" ht="15.75" customHeight="1">
      <c r="A27" s="153"/>
      <c r="B27" s="144" t="s">
        <v>127</v>
      </c>
      <c r="C27" s="154">
        <v>15</v>
      </c>
      <c r="D27" s="154">
        <v>10</v>
      </c>
      <c r="E27" s="154">
        <v>10</v>
      </c>
      <c r="F27" s="27">
        <f t="shared" si="0"/>
        <v>100</v>
      </c>
    </row>
    <row r="28" spans="1:6" ht="15.75" customHeight="1">
      <c r="A28" s="155">
        <v>3</v>
      </c>
      <c r="B28" s="146" t="s">
        <v>3</v>
      </c>
      <c r="C28" s="149">
        <f>SUM(C29:C67)</f>
        <v>2616</v>
      </c>
      <c r="D28" s="149">
        <f>SUM(D29:D67)</f>
        <v>3413</v>
      </c>
      <c r="E28" s="149">
        <f>SUM(E29:E67)</f>
        <v>3413</v>
      </c>
      <c r="F28" s="24">
        <f t="shared" si="0"/>
        <v>100</v>
      </c>
    </row>
    <row r="29" spans="1:6" ht="15.75" customHeight="1" hidden="1">
      <c r="A29" s="152"/>
      <c r="B29" s="143" t="s">
        <v>51</v>
      </c>
      <c r="C29" s="151"/>
      <c r="D29" s="151"/>
      <c r="E29" s="151"/>
      <c r="F29" s="26" t="e">
        <f t="shared" si="0"/>
        <v>#DIV/0!</v>
      </c>
    </row>
    <row r="30" spans="1:6" ht="15.75" customHeight="1" hidden="1">
      <c r="A30" s="150"/>
      <c r="B30" s="143" t="s">
        <v>49</v>
      </c>
      <c r="C30" s="151"/>
      <c r="D30" s="151"/>
      <c r="E30" s="151"/>
      <c r="F30" s="26" t="e">
        <f t="shared" si="0"/>
        <v>#DIV/0!</v>
      </c>
    </row>
    <row r="31" spans="1:6" ht="15.75" customHeight="1" hidden="1">
      <c r="A31" s="150"/>
      <c r="B31" s="143" t="s">
        <v>50</v>
      </c>
      <c r="C31" s="151"/>
      <c r="D31" s="151"/>
      <c r="E31" s="151"/>
      <c r="F31" s="26" t="e">
        <f t="shared" si="0"/>
        <v>#DIV/0!</v>
      </c>
    </row>
    <row r="32" spans="1:6" ht="15.75" customHeight="1" hidden="1">
      <c r="A32" s="150"/>
      <c r="B32" s="143" t="s">
        <v>142</v>
      </c>
      <c r="C32" s="151"/>
      <c r="D32" s="151"/>
      <c r="E32" s="151"/>
      <c r="F32" s="26" t="e">
        <f t="shared" si="0"/>
        <v>#DIV/0!</v>
      </c>
    </row>
    <row r="33" spans="1:6" ht="15.75" customHeight="1" hidden="1">
      <c r="A33" s="150"/>
      <c r="B33" s="143" t="s">
        <v>128</v>
      </c>
      <c r="C33" s="151"/>
      <c r="D33" s="151"/>
      <c r="E33" s="151"/>
      <c r="F33" s="26" t="e">
        <f t="shared" si="0"/>
        <v>#DIV/0!</v>
      </c>
    </row>
    <row r="34" spans="1:6" ht="15.75" customHeight="1" hidden="1">
      <c r="A34" s="150"/>
      <c r="B34" s="143" t="s">
        <v>129</v>
      </c>
      <c r="C34" s="151"/>
      <c r="D34" s="151"/>
      <c r="E34" s="151"/>
      <c r="F34" s="26" t="e">
        <f t="shared" si="0"/>
        <v>#DIV/0!</v>
      </c>
    </row>
    <row r="35" spans="1:6" ht="15.75" customHeight="1">
      <c r="A35" s="150"/>
      <c r="B35" s="143" t="s">
        <v>130</v>
      </c>
      <c r="C35" s="151">
        <v>5</v>
      </c>
      <c r="D35" s="151">
        <v>12</v>
      </c>
      <c r="E35" s="151">
        <v>12</v>
      </c>
      <c r="F35" s="26">
        <f t="shared" si="0"/>
        <v>100</v>
      </c>
    </row>
    <row r="36" spans="1:6" ht="15.75" customHeight="1" hidden="1">
      <c r="A36" s="150"/>
      <c r="B36" s="143" t="s">
        <v>52</v>
      </c>
      <c r="C36" s="151"/>
      <c r="D36" s="151"/>
      <c r="E36" s="151"/>
      <c r="F36" s="26" t="e">
        <f t="shared" si="0"/>
        <v>#DIV/0!</v>
      </c>
    </row>
    <row r="37" spans="1:6" ht="15.75" customHeight="1" hidden="1">
      <c r="A37" s="150"/>
      <c r="B37" s="143" t="s">
        <v>131</v>
      </c>
      <c r="C37" s="151"/>
      <c r="D37" s="151"/>
      <c r="E37" s="151"/>
      <c r="F37" s="26" t="e">
        <f t="shared" si="0"/>
        <v>#DIV/0!</v>
      </c>
    </row>
    <row r="38" spans="1:6" ht="15.75" customHeight="1">
      <c r="A38" s="150"/>
      <c r="B38" s="143" t="s">
        <v>145</v>
      </c>
      <c r="C38" s="151">
        <v>120</v>
      </c>
      <c r="D38" s="151">
        <v>235</v>
      </c>
      <c r="E38" s="151">
        <v>235</v>
      </c>
      <c r="F38" s="26">
        <f t="shared" si="0"/>
        <v>100</v>
      </c>
    </row>
    <row r="39" spans="1:6" ht="15.75" customHeight="1">
      <c r="A39" s="150"/>
      <c r="B39" s="143" t="s">
        <v>53</v>
      </c>
      <c r="C39" s="151">
        <v>75</v>
      </c>
      <c r="D39" s="151">
        <v>74</v>
      </c>
      <c r="E39" s="151">
        <v>74</v>
      </c>
      <c r="F39" s="26">
        <f t="shared" si="0"/>
        <v>100</v>
      </c>
    </row>
    <row r="40" spans="1:6" ht="15.75" customHeight="1">
      <c r="A40" s="150"/>
      <c r="B40" s="143" t="s">
        <v>144</v>
      </c>
      <c r="C40" s="151">
        <v>36</v>
      </c>
      <c r="D40" s="151">
        <v>43</v>
      </c>
      <c r="E40" s="151">
        <v>43</v>
      </c>
      <c r="F40" s="26">
        <f t="shared" si="0"/>
        <v>100</v>
      </c>
    </row>
    <row r="41" spans="1:6" ht="15.75" customHeight="1" hidden="1">
      <c r="A41" s="150"/>
      <c r="B41" s="143" t="s">
        <v>54</v>
      </c>
      <c r="C41" s="151"/>
      <c r="D41" s="151"/>
      <c r="E41" s="151"/>
      <c r="F41" s="26" t="e">
        <f t="shared" si="0"/>
        <v>#DIV/0!</v>
      </c>
    </row>
    <row r="42" spans="1:6" ht="15.75" customHeight="1" hidden="1">
      <c r="A42" s="150"/>
      <c r="B42" s="143" t="s">
        <v>132</v>
      </c>
      <c r="C42" s="151"/>
      <c r="D42" s="151"/>
      <c r="E42" s="151"/>
      <c r="F42" s="26" t="e">
        <f aca="true" t="shared" si="1" ref="F42:F70">(E42/D42)*100</f>
        <v>#DIV/0!</v>
      </c>
    </row>
    <row r="43" spans="1:6" ht="15.75" customHeight="1">
      <c r="A43" s="150"/>
      <c r="B43" s="143" t="s">
        <v>133</v>
      </c>
      <c r="C43" s="151">
        <v>20</v>
      </c>
      <c r="D43" s="151">
        <v>79</v>
      </c>
      <c r="E43" s="151">
        <v>79</v>
      </c>
      <c r="F43" s="26">
        <f t="shared" si="1"/>
        <v>100</v>
      </c>
    </row>
    <row r="44" spans="1:6" ht="15.75" customHeight="1" hidden="1">
      <c r="A44" s="150"/>
      <c r="B44" s="143" t="s">
        <v>134</v>
      </c>
      <c r="C44" s="151"/>
      <c r="D44" s="151"/>
      <c r="E44" s="151"/>
      <c r="F44" s="26" t="e">
        <f t="shared" si="1"/>
        <v>#DIV/0!</v>
      </c>
    </row>
    <row r="45" spans="1:6" ht="15.75" customHeight="1">
      <c r="A45" s="150"/>
      <c r="B45" s="143" t="s">
        <v>55</v>
      </c>
      <c r="C45" s="151">
        <v>205</v>
      </c>
      <c r="D45" s="151">
        <v>153</v>
      </c>
      <c r="E45" s="151">
        <v>153</v>
      </c>
      <c r="F45" s="26">
        <f t="shared" si="1"/>
        <v>100</v>
      </c>
    </row>
    <row r="46" spans="1:6" ht="15.75" customHeight="1">
      <c r="A46" s="150"/>
      <c r="B46" s="143" t="s">
        <v>56</v>
      </c>
      <c r="C46" s="151">
        <v>500</v>
      </c>
      <c r="D46" s="151">
        <v>975</v>
      </c>
      <c r="E46" s="151">
        <v>975</v>
      </c>
      <c r="F46" s="26">
        <f t="shared" si="1"/>
        <v>100</v>
      </c>
    </row>
    <row r="47" spans="1:6" ht="15.75" customHeight="1">
      <c r="A47" s="150"/>
      <c r="B47" s="143" t="s">
        <v>57</v>
      </c>
      <c r="C47" s="151">
        <v>15</v>
      </c>
      <c r="D47" s="151">
        <v>63</v>
      </c>
      <c r="E47" s="151">
        <v>63</v>
      </c>
      <c r="F47" s="26">
        <f t="shared" si="1"/>
        <v>100</v>
      </c>
    </row>
    <row r="48" spans="1:6" ht="15.75" customHeight="1" hidden="1">
      <c r="A48" s="150"/>
      <c r="B48" s="143" t="s">
        <v>97</v>
      </c>
      <c r="C48" s="151"/>
      <c r="D48" s="151"/>
      <c r="E48" s="151"/>
      <c r="F48" s="26" t="e">
        <f t="shared" si="1"/>
        <v>#DIV/0!</v>
      </c>
    </row>
    <row r="49" spans="1:6" ht="15.75" customHeight="1" hidden="1">
      <c r="A49" s="150"/>
      <c r="B49" s="143" t="s">
        <v>135</v>
      </c>
      <c r="C49" s="151">
        <v>0</v>
      </c>
      <c r="D49" s="151"/>
      <c r="E49" s="151"/>
      <c r="F49" s="26" t="e">
        <f t="shared" si="1"/>
        <v>#DIV/0!</v>
      </c>
    </row>
    <row r="50" spans="1:6" ht="15.75" customHeight="1">
      <c r="A50" s="150"/>
      <c r="B50" s="143" t="s">
        <v>58</v>
      </c>
      <c r="C50" s="151">
        <v>50</v>
      </c>
      <c r="D50" s="151">
        <v>470</v>
      </c>
      <c r="E50" s="151">
        <v>470</v>
      </c>
      <c r="F50" s="26">
        <f t="shared" si="1"/>
        <v>100</v>
      </c>
    </row>
    <row r="51" spans="1:6" ht="15.75" customHeight="1" hidden="1">
      <c r="A51" s="150"/>
      <c r="B51" s="143" t="s">
        <v>81</v>
      </c>
      <c r="C51" s="151"/>
      <c r="D51" s="151"/>
      <c r="E51" s="151"/>
      <c r="F51" s="26" t="e">
        <f t="shared" si="1"/>
        <v>#DIV/0!</v>
      </c>
    </row>
    <row r="52" spans="1:6" ht="15.75" customHeight="1" hidden="1">
      <c r="A52" s="150"/>
      <c r="B52" s="143" t="s">
        <v>136</v>
      </c>
      <c r="C52" s="151"/>
      <c r="D52" s="151"/>
      <c r="E52" s="151"/>
      <c r="F52" s="26" t="e">
        <f t="shared" si="1"/>
        <v>#DIV/0!</v>
      </c>
    </row>
    <row r="53" spans="1:6" ht="15.75" customHeight="1" hidden="1">
      <c r="A53" s="150"/>
      <c r="B53" s="143" t="s">
        <v>59</v>
      </c>
      <c r="C53" s="151"/>
      <c r="D53" s="151"/>
      <c r="E53" s="151"/>
      <c r="F53" s="26" t="e">
        <f t="shared" si="1"/>
        <v>#DIV/0!</v>
      </c>
    </row>
    <row r="54" spans="1:6" ht="15.75" customHeight="1" hidden="1">
      <c r="A54" s="150"/>
      <c r="B54" s="143" t="s">
        <v>98</v>
      </c>
      <c r="C54" s="151"/>
      <c r="D54" s="151"/>
      <c r="E54" s="151"/>
      <c r="F54" s="26" t="e">
        <f t="shared" si="1"/>
        <v>#DIV/0!</v>
      </c>
    </row>
    <row r="55" spans="1:6" ht="15.75" customHeight="1">
      <c r="A55" s="150"/>
      <c r="B55" s="143" t="s">
        <v>60</v>
      </c>
      <c r="C55" s="151">
        <v>0</v>
      </c>
      <c r="D55" s="151">
        <v>10</v>
      </c>
      <c r="E55" s="151">
        <v>10</v>
      </c>
      <c r="F55" s="26">
        <f t="shared" si="1"/>
        <v>100</v>
      </c>
    </row>
    <row r="56" spans="1:6" ht="15.75" customHeight="1">
      <c r="A56" s="150"/>
      <c r="B56" s="143" t="s">
        <v>137</v>
      </c>
      <c r="C56" s="151">
        <v>40</v>
      </c>
      <c r="D56" s="151">
        <v>59</v>
      </c>
      <c r="E56" s="151">
        <v>59</v>
      </c>
      <c r="F56" s="26">
        <f t="shared" si="1"/>
        <v>100</v>
      </c>
    </row>
    <row r="57" spans="1:6" ht="15.75" customHeight="1" hidden="1">
      <c r="A57" s="150"/>
      <c r="B57" s="143" t="s">
        <v>138</v>
      </c>
      <c r="C57" s="151"/>
      <c r="D57" s="151"/>
      <c r="E57" s="151"/>
      <c r="F57" s="26" t="e">
        <f t="shared" si="1"/>
        <v>#DIV/0!</v>
      </c>
    </row>
    <row r="58" spans="1:6" ht="15.75" customHeight="1">
      <c r="A58" s="150"/>
      <c r="B58" s="143" t="s">
        <v>139</v>
      </c>
      <c r="C58" s="151">
        <v>1000</v>
      </c>
      <c r="D58" s="151">
        <v>693</v>
      </c>
      <c r="E58" s="151">
        <v>693</v>
      </c>
      <c r="F58" s="26">
        <f t="shared" si="1"/>
        <v>100</v>
      </c>
    </row>
    <row r="59" spans="1:6" ht="15.75" customHeight="1" hidden="1">
      <c r="A59" s="150"/>
      <c r="B59" s="143" t="s">
        <v>140</v>
      </c>
      <c r="C59" s="151"/>
      <c r="D59" s="151"/>
      <c r="E59" s="151"/>
      <c r="F59" s="26" t="e">
        <f t="shared" si="1"/>
        <v>#DIV/0!</v>
      </c>
    </row>
    <row r="60" spans="1:6" ht="15.75" customHeight="1">
      <c r="A60" s="150"/>
      <c r="B60" s="143" t="s">
        <v>61</v>
      </c>
      <c r="C60" s="151">
        <v>50</v>
      </c>
      <c r="D60" s="151">
        <v>50</v>
      </c>
      <c r="E60" s="151">
        <v>50</v>
      </c>
      <c r="F60" s="26">
        <f t="shared" si="1"/>
        <v>100</v>
      </c>
    </row>
    <row r="61" spans="1:6" ht="15.75" customHeight="1" hidden="1">
      <c r="A61" s="150"/>
      <c r="B61" s="143" t="s">
        <v>62</v>
      </c>
      <c r="C61" s="151"/>
      <c r="D61" s="151"/>
      <c r="E61" s="151"/>
      <c r="F61" s="26" t="e">
        <f t="shared" si="1"/>
        <v>#DIV/0!</v>
      </c>
    </row>
    <row r="62" spans="1:6" ht="15.75" customHeight="1">
      <c r="A62" s="150"/>
      <c r="B62" s="143" t="s">
        <v>143</v>
      </c>
      <c r="C62" s="151">
        <v>500</v>
      </c>
      <c r="D62" s="151">
        <v>497</v>
      </c>
      <c r="E62" s="151">
        <v>497</v>
      </c>
      <c r="F62" s="26">
        <f t="shared" si="1"/>
        <v>100</v>
      </c>
    </row>
    <row r="63" spans="1:6" ht="15.75" customHeight="1" hidden="1">
      <c r="A63" s="150"/>
      <c r="B63" s="143" t="s">
        <v>82</v>
      </c>
      <c r="C63" s="151"/>
      <c r="D63" s="151"/>
      <c r="E63" s="151"/>
      <c r="F63" s="26" t="e">
        <f t="shared" si="1"/>
        <v>#DIV/0!</v>
      </c>
    </row>
    <row r="64" spans="1:6" ht="15.75" customHeight="1" hidden="1">
      <c r="A64" s="150"/>
      <c r="B64" s="143" t="s">
        <v>37</v>
      </c>
      <c r="C64" s="151"/>
      <c r="D64" s="151"/>
      <c r="E64" s="151"/>
      <c r="F64" s="26" t="e">
        <f t="shared" si="1"/>
        <v>#DIV/0!</v>
      </c>
    </row>
    <row r="65" spans="1:6" ht="15.75" customHeight="1" hidden="1">
      <c r="A65" s="150"/>
      <c r="B65" s="143" t="s">
        <v>141</v>
      </c>
      <c r="C65" s="151"/>
      <c r="D65" s="151"/>
      <c r="E65" s="151"/>
      <c r="F65" s="26" t="e">
        <f t="shared" si="1"/>
        <v>#DIV/0!</v>
      </c>
    </row>
    <row r="66" spans="1:6" ht="15.75" customHeight="1" hidden="1">
      <c r="A66" s="150"/>
      <c r="B66" s="143" t="s">
        <v>36</v>
      </c>
      <c r="C66" s="151"/>
      <c r="D66" s="151"/>
      <c r="E66" s="151"/>
      <c r="F66" s="26" t="e">
        <f t="shared" si="1"/>
        <v>#DIV/0!</v>
      </c>
    </row>
    <row r="67" spans="1:6" ht="15.75" customHeight="1" hidden="1">
      <c r="A67" s="153"/>
      <c r="B67" s="144" t="s">
        <v>146</v>
      </c>
      <c r="C67" s="154"/>
      <c r="D67" s="154"/>
      <c r="E67" s="154"/>
      <c r="F67" s="27" t="e">
        <f t="shared" si="1"/>
        <v>#DIV/0!</v>
      </c>
    </row>
    <row r="68" spans="1:6" ht="15.75" customHeight="1" hidden="1">
      <c r="A68" s="156">
        <v>4</v>
      </c>
      <c r="B68" s="147" t="s">
        <v>99</v>
      </c>
      <c r="C68" s="149">
        <f>C69</f>
        <v>0</v>
      </c>
      <c r="D68" s="149">
        <f>D69</f>
        <v>0</v>
      </c>
      <c r="E68" s="149">
        <f>E69</f>
        <v>0</v>
      </c>
      <c r="F68" s="24" t="e">
        <f t="shared" si="1"/>
        <v>#DIV/0!</v>
      </c>
    </row>
    <row r="69" spans="1:6" ht="15.75" customHeight="1" hidden="1">
      <c r="A69" s="153"/>
      <c r="B69" s="98" t="s">
        <v>100</v>
      </c>
      <c r="C69" s="154"/>
      <c r="D69" s="154"/>
      <c r="E69" s="154"/>
      <c r="F69" s="27" t="e">
        <f t="shared" si="1"/>
        <v>#DIV/0!</v>
      </c>
    </row>
    <row r="70" spans="1:6" ht="15.75" customHeight="1">
      <c r="A70" s="157"/>
      <c r="B70" s="148" t="s">
        <v>1</v>
      </c>
      <c r="C70" s="158">
        <f>C68+C28+C23+C10</f>
        <v>5160</v>
      </c>
      <c r="D70" s="158">
        <f>D68+D28+D23+D10</f>
        <v>5727</v>
      </c>
      <c r="E70" s="158">
        <f>E68+E28+E23+E10</f>
        <v>5727</v>
      </c>
      <c r="F70" s="159">
        <f t="shared" si="1"/>
        <v>100</v>
      </c>
    </row>
  </sheetData>
  <sheetProtection/>
  <mergeCells count="5">
    <mergeCell ref="B1:F1"/>
    <mergeCell ref="A3:F3"/>
    <mergeCell ref="A4:F4"/>
    <mergeCell ref="A6:F6"/>
    <mergeCell ref="A5:F5"/>
  </mergeCells>
  <printOptions horizontalCentered="1"/>
  <pageMargins left="0.5118110236220472" right="0.5511811023622047" top="0.7086614173228347" bottom="0.6692913385826772" header="0.5118110236220472" footer="0.5118110236220472"/>
  <pageSetup horizontalDpi="300" verticalDpi="3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00390625" style="38" customWidth="1"/>
    <col min="2" max="2" width="43.375" style="38" customWidth="1"/>
    <col min="3" max="6" width="11.75390625" style="38" customWidth="1"/>
    <col min="7" max="16384" width="9.125" style="38" customWidth="1"/>
  </cols>
  <sheetData>
    <row r="1" spans="1:7" ht="15.75">
      <c r="A1" s="1"/>
      <c r="B1" s="314" t="s">
        <v>938</v>
      </c>
      <c r="C1" s="314"/>
      <c r="D1" s="314"/>
      <c r="E1" s="314"/>
      <c r="F1" s="314"/>
      <c r="G1" s="16"/>
    </row>
    <row r="2" spans="1:7" ht="15.75">
      <c r="A2" s="1"/>
      <c r="B2" s="12"/>
      <c r="C2" s="12"/>
      <c r="D2" s="12"/>
      <c r="E2" s="12"/>
      <c r="F2" s="12"/>
      <c r="G2" s="16"/>
    </row>
    <row r="3" spans="1:6" ht="15.75">
      <c r="A3" s="315" t="s">
        <v>78</v>
      </c>
      <c r="B3" s="315"/>
      <c r="C3" s="315"/>
      <c r="D3" s="315"/>
      <c r="E3" s="315"/>
      <c r="F3" s="315"/>
    </row>
    <row r="4" spans="1:6" ht="15.75">
      <c r="A4" s="315" t="s">
        <v>899</v>
      </c>
      <c r="B4" s="315"/>
      <c r="C4" s="315"/>
      <c r="D4" s="315"/>
      <c r="E4" s="315"/>
      <c r="F4" s="315"/>
    </row>
    <row r="5" spans="1:6" ht="15.75">
      <c r="A5" s="315" t="s">
        <v>79</v>
      </c>
      <c r="B5" s="315"/>
      <c r="C5" s="315"/>
      <c r="D5" s="315"/>
      <c r="E5" s="315"/>
      <c r="F5" s="315"/>
    </row>
    <row r="6" spans="1:6" ht="15.75">
      <c r="A6" s="315" t="s">
        <v>295</v>
      </c>
      <c r="B6" s="315"/>
      <c r="C6" s="315"/>
      <c r="D6" s="315"/>
      <c r="E6" s="315"/>
      <c r="F6" s="315"/>
    </row>
    <row r="7" spans="1:6" ht="19.5" customHeight="1">
      <c r="A7" s="1"/>
      <c r="B7" s="1"/>
      <c r="C7" s="1"/>
      <c r="D7" s="1"/>
      <c r="E7" s="95"/>
      <c r="F7" s="2" t="s">
        <v>33</v>
      </c>
    </row>
    <row r="8" spans="1:6" ht="15.75">
      <c r="A8" s="3"/>
      <c r="B8" s="3" t="s">
        <v>0</v>
      </c>
      <c r="C8" s="3" t="s">
        <v>21</v>
      </c>
      <c r="D8" s="3" t="s">
        <v>34</v>
      </c>
      <c r="E8" s="3" t="s">
        <v>20</v>
      </c>
      <c r="F8" s="21" t="s">
        <v>20</v>
      </c>
    </row>
    <row r="9" spans="1:6" ht="15.75">
      <c r="A9" s="22"/>
      <c r="B9" s="22"/>
      <c r="C9" s="22" t="s">
        <v>41</v>
      </c>
      <c r="D9" s="22" t="s">
        <v>41</v>
      </c>
      <c r="E9" s="22"/>
      <c r="F9" s="23" t="s">
        <v>35</v>
      </c>
    </row>
    <row r="10" spans="1:6" ht="15.75" customHeight="1">
      <c r="A10" s="155">
        <v>1</v>
      </c>
      <c r="B10" s="142" t="s">
        <v>17</v>
      </c>
      <c r="C10" s="149">
        <f>SUM(C11:C22)</f>
        <v>2572</v>
      </c>
      <c r="D10" s="149">
        <f>SUM(D11:D22)</f>
        <v>2774</v>
      </c>
      <c r="E10" s="149">
        <f>SUM(E11:E22)</f>
        <v>2774</v>
      </c>
      <c r="F10" s="24">
        <f aca="true" t="shared" si="0" ref="F10:F41">(E10/D10)*100</f>
        <v>100</v>
      </c>
    </row>
    <row r="11" spans="1:6" ht="15.75" customHeight="1">
      <c r="A11" s="150"/>
      <c r="B11" s="143" t="s">
        <v>118</v>
      </c>
      <c r="C11" s="151">
        <v>2502</v>
      </c>
      <c r="D11" s="151">
        <v>2704</v>
      </c>
      <c r="E11" s="151">
        <v>2704</v>
      </c>
      <c r="F11" s="26">
        <f t="shared" si="0"/>
        <v>100</v>
      </c>
    </row>
    <row r="12" spans="1:6" ht="15.75" customHeight="1" hidden="1">
      <c r="A12" s="150"/>
      <c r="B12" s="143" t="s">
        <v>119</v>
      </c>
      <c r="C12" s="151"/>
      <c r="D12" s="151"/>
      <c r="E12" s="151"/>
      <c r="F12" s="26" t="e">
        <f t="shared" si="0"/>
        <v>#DIV/0!</v>
      </c>
    </row>
    <row r="13" spans="1:6" ht="15.75" customHeight="1" hidden="1">
      <c r="A13" s="150"/>
      <c r="B13" s="143" t="s">
        <v>120</v>
      </c>
      <c r="C13" s="151"/>
      <c r="D13" s="151"/>
      <c r="E13" s="151"/>
      <c r="F13" s="26" t="e">
        <f t="shared" si="0"/>
        <v>#DIV/0!</v>
      </c>
    </row>
    <row r="14" spans="1:6" ht="15.75" customHeight="1" hidden="1">
      <c r="A14" s="150"/>
      <c r="B14" s="143" t="s">
        <v>121</v>
      </c>
      <c r="C14" s="151"/>
      <c r="D14" s="151"/>
      <c r="E14" s="151"/>
      <c r="F14" s="26" t="e">
        <f t="shared" si="0"/>
        <v>#DIV/0!</v>
      </c>
    </row>
    <row r="15" spans="1:6" ht="15.75" customHeight="1">
      <c r="A15" s="150"/>
      <c r="B15" s="143" t="s">
        <v>122</v>
      </c>
      <c r="C15" s="151">
        <v>60</v>
      </c>
      <c r="D15" s="151">
        <v>60</v>
      </c>
      <c r="E15" s="151">
        <v>60</v>
      </c>
      <c r="F15" s="26">
        <f t="shared" si="0"/>
        <v>100</v>
      </c>
    </row>
    <row r="16" spans="1:6" ht="15.75" customHeight="1">
      <c r="A16" s="150"/>
      <c r="B16" s="143" t="s">
        <v>91</v>
      </c>
      <c r="C16" s="151">
        <v>10</v>
      </c>
      <c r="D16" s="151">
        <v>10</v>
      </c>
      <c r="E16" s="151">
        <v>10</v>
      </c>
      <c r="F16" s="26">
        <f t="shared" si="0"/>
        <v>100</v>
      </c>
    </row>
    <row r="17" spans="1:6" ht="15.75" customHeight="1" hidden="1">
      <c r="A17" s="150"/>
      <c r="B17" s="143" t="s">
        <v>92</v>
      </c>
      <c r="C17" s="151"/>
      <c r="D17" s="151"/>
      <c r="E17" s="151"/>
      <c r="F17" s="26" t="e">
        <f t="shared" si="0"/>
        <v>#DIV/0!</v>
      </c>
    </row>
    <row r="18" spans="1:6" ht="15.75" customHeight="1" hidden="1">
      <c r="A18" s="152"/>
      <c r="B18" s="143" t="s">
        <v>96</v>
      </c>
      <c r="C18" s="151"/>
      <c r="D18" s="151"/>
      <c r="E18" s="151"/>
      <c r="F18" s="26" t="e">
        <f t="shared" si="0"/>
        <v>#DIV/0!</v>
      </c>
    </row>
    <row r="19" spans="1:6" ht="15.75" customHeight="1" hidden="1">
      <c r="A19" s="150"/>
      <c r="B19" s="143" t="s">
        <v>93</v>
      </c>
      <c r="C19" s="151"/>
      <c r="D19" s="151"/>
      <c r="E19" s="151"/>
      <c r="F19" s="26" t="e">
        <f t="shared" si="0"/>
        <v>#DIV/0!</v>
      </c>
    </row>
    <row r="20" spans="1:6" ht="15.75" customHeight="1" hidden="1">
      <c r="A20" s="150"/>
      <c r="B20" s="143" t="s">
        <v>123</v>
      </c>
      <c r="C20" s="151"/>
      <c r="D20" s="151"/>
      <c r="E20" s="151"/>
      <c r="F20" s="26" t="e">
        <f t="shared" si="0"/>
        <v>#DIV/0!</v>
      </c>
    </row>
    <row r="21" spans="1:6" ht="15.75" customHeight="1" hidden="1">
      <c r="A21" s="152"/>
      <c r="B21" s="143" t="s">
        <v>94</v>
      </c>
      <c r="C21" s="151"/>
      <c r="D21" s="151"/>
      <c r="E21" s="151"/>
      <c r="F21" s="26" t="e">
        <f t="shared" si="0"/>
        <v>#DIV/0!</v>
      </c>
    </row>
    <row r="22" spans="1:6" ht="15.75" customHeight="1" hidden="1">
      <c r="A22" s="153"/>
      <c r="B22" s="144" t="s">
        <v>95</v>
      </c>
      <c r="C22" s="154"/>
      <c r="D22" s="154"/>
      <c r="E22" s="154"/>
      <c r="F22" s="27" t="e">
        <f t="shared" si="0"/>
        <v>#DIV/0!</v>
      </c>
    </row>
    <row r="23" spans="1:6" ht="15.75" customHeight="1">
      <c r="A23" s="155">
        <v>2</v>
      </c>
      <c r="B23" s="145" t="s">
        <v>124</v>
      </c>
      <c r="C23" s="149">
        <f>SUM(C24:C27)</f>
        <v>710</v>
      </c>
      <c r="D23" s="149">
        <f>SUM(D24:D27)</f>
        <v>626</v>
      </c>
      <c r="E23" s="149">
        <f>SUM(E24:E27)</f>
        <v>626</v>
      </c>
      <c r="F23" s="24">
        <f t="shared" si="0"/>
        <v>100</v>
      </c>
    </row>
    <row r="24" spans="1:6" ht="15.75" customHeight="1">
      <c r="A24" s="150"/>
      <c r="B24" s="143" t="s">
        <v>42</v>
      </c>
      <c r="C24" s="151">
        <v>676</v>
      </c>
      <c r="D24" s="151">
        <v>605</v>
      </c>
      <c r="E24" s="151">
        <v>605</v>
      </c>
      <c r="F24" s="26">
        <f t="shared" si="0"/>
        <v>100</v>
      </c>
    </row>
    <row r="25" spans="1:6" ht="15.75" customHeight="1">
      <c r="A25" s="150"/>
      <c r="B25" s="143" t="s">
        <v>125</v>
      </c>
      <c r="C25" s="151">
        <v>17</v>
      </c>
      <c r="D25" s="151">
        <v>10</v>
      </c>
      <c r="E25" s="151">
        <v>10</v>
      </c>
      <c r="F25" s="26">
        <f t="shared" si="0"/>
        <v>100</v>
      </c>
    </row>
    <row r="26" spans="1:6" ht="15.75" customHeight="1" hidden="1">
      <c r="A26" s="150"/>
      <c r="B26" s="143" t="s">
        <v>126</v>
      </c>
      <c r="C26" s="151"/>
      <c r="D26" s="151"/>
      <c r="E26" s="151"/>
      <c r="F26" s="26" t="e">
        <f t="shared" si="0"/>
        <v>#DIV/0!</v>
      </c>
    </row>
    <row r="27" spans="1:6" ht="15.75" customHeight="1">
      <c r="A27" s="153"/>
      <c r="B27" s="144" t="s">
        <v>127</v>
      </c>
      <c r="C27" s="154">
        <v>17</v>
      </c>
      <c r="D27" s="154">
        <v>11</v>
      </c>
      <c r="E27" s="154">
        <v>11</v>
      </c>
      <c r="F27" s="27">
        <f t="shared" si="0"/>
        <v>100</v>
      </c>
    </row>
    <row r="28" spans="1:6" ht="15.75" customHeight="1">
      <c r="A28" s="155">
        <v>3</v>
      </c>
      <c r="B28" s="146" t="s">
        <v>3</v>
      </c>
      <c r="C28" s="149">
        <f>SUM(C29:C67)</f>
        <v>449</v>
      </c>
      <c r="D28" s="149">
        <f>SUM(D29:D67)</f>
        <v>521</v>
      </c>
      <c r="E28" s="149">
        <f>SUM(E29:E67)</f>
        <v>521</v>
      </c>
      <c r="F28" s="24">
        <f t="shared" si="0"/>
        <v>100</v>
      </c>
    </row>
    <row r="29" spans="1:6" ht="15.75" customHeight="1" hidden="1">
      <c r="A29" s="152"/>
      <c r="B29" s="143" t="s">
        <v>51</v>
      </c>
      <c r="C29" s="151">
        <v>0</v>
      </c>
      <c r="D29" s="151"/>
      <c r="E29" s="151"/>
      <c r="F29" s="26"/>
    </row>
    <row r="30" spans="1:6" ht="15.75" customHeight="1">
      <c r="A30" s="150"/>
      <c r="B30" s="143" t="s">
        <v>49</v>
      </c>
      <c r="C30" s="151">
        <v>20</v>
      </c>
      <c r="D30" s="151">
        <v>18</v>
      </c>
      <c r="E30" s="151">
        <v>18</v>
      </c>
      <c r="F30" s="26">
        <f t="shared" si="0"/>
        <v>100</v>
      </c>
    </row>
    <row r="31" spans="1:6" ht="15.75" customHeight="1">
      <c r="A31" s="150"/>
      <c r="B31" s="143" t="s">
        <v>50</v>
      </c>
      <c r="C31" s="151">
        <v>2</v>
      </c>
      <c r="D31" s="151">
        <v>0</v>
      </c>
      <c r="E31" s="151">
        <v>0</v>
      </c>
      <c r="F31" s="26"/>
    </row>
    <row r="32" spans="1:6" ht="15.75" customHeight="1" hidden="1">
      <c r="A32" s="150"/>
      <c r="B32" s="143" t="s">
        <v>142</v>
      </c>
      <c r="C32" s="151"/>
      <c r="D32" s="151"/>
      <c r="E32" s="151"/>
      <c r="F32" s="26" t="e">
        <f t="shared" si="0"/>
        <v>#DIV/0!</v>
      </c>
    </row>
    <row r="33" spans="1:6" ht="15.75" customHeight="1" hidden="1">
      <c r="A33" s="150"/>
      <c r="B33" s="143" t="s">
        <v>128</v>
      </c>
      <c r="C33" s="151"/>
      <c r="D33" s="151"/>
      <c r="E33" s="151"/>
      <c r="F33" s="26" t="e">
        <f t="shared" si="0"/>
        <v>#DIV/0!</v>
      </c>
    </row>
    <row r="34" spans="1:6" ht="15.75" customHeight="1" hidden="1">
      <c r="A34" s="150"/>
      <c r="B34" s="143" t="s">
        <v>129</v>
      </c>
      <c r="C34" s="151"/>
      <c r="D34" s="151"/>
      <c r="E34" s="151"/>
      <c r="F34" s="26" t="e">
        <f t="shared" si="0"/>
        <v>#DIV/0!</v>
      </c>
    </row>
    <row r="35" spans="1:6" ht="15.75" customHeight="1">
      <c r="A35" s="150"/>
      <c r="B35" s="143" t="s">
        <v>130</v>
      </c>
      <c r="C35" s="151">
        <v>40</v>
      </c>
      <c r="D35" s="151">
        <v>23</v>
      </c>
      <c r="E35" s="151">
        <v>23</v>
      </c>
      <c r="F35" s="26">
        <f t="shared" si="0"/>
        <v>100</v>
      </c>
    </row>
    <row r="36" spans="1:6" ht="15.75" customHeight="1" hidden="1">
      <c r="A36" s="150"/>
      <c r="B36" s="143" t="s">
        <v>52</v>
      </c>
      <c r="C36" s="151"/>
      <c r="D36" s="151"/>
      <c r="E36" s="151"/>
      <c r="F36" s="26" t="e">
        <f t="shared" si="0"/>
        <v>#DIV/0!</v>
      </c>
    </row>
    <row r="37" spans="1:6" ht="15.75" customHeight="1" hidden="1">
      <c r="A37" s="150"/>
      <c r="B37" s="143" t="s">
        <v>131</v>
      </c>
      <c r="C37" s="151"/>
      <c r="D37" s="151"/>
      <c r="E37" s="151"/>
      <c r="F37" s="26" t="e">
        <f t="shared" si="0"/>
        <v>#DIV/0!</v>
      </c>
    </row>
    <row r="38" spans="1:6" ht="15.75" customHeight="1">
      <c r="A38" s="150"/>
      <c r="B38" s="143" t="s">
        <v>145</v>
      </c>
      <c r="C38" s="151">
        <v>30</v>
      </c>
      <c r="D38" s="151">
        <v>7</v>
      </c>
      <c r="E38" s="151">
        <v>7</v>
      </c>
      <c r="F38" s="26">
        <f t="shared" si="0"/>
        <v>100</v>
      </c>
    </row>
    <row r="39" spans="1:6" ht="15.75" customHeight="1" hidden="1">
      <c r="A39" s="150"/>
      <c r="B39" s="143" t="s">
        <v>53</v>
      </c>
      <c r="C39" s="151"/>
      <c r="D39" s="151"/>
      <c r="E39" s="151"/>
      <c r="F39" s="26" t="e">
        <f t="shared" si="0"/>
        <v>#DIV/0!</v>
      </c>
    </row>
    <row r="40" spans="1:6" ht="15.75" customHeight="1">
      <c r="A40" s="150"/>
      <c r="B40" s="143" t="s">
        <v>144</v>
      </c>
      <c r="C40" s="151">
        <v>12</v>
      </c>
      <c r="D40" s="151">
        <v>12</v>
      </c>
      <c r="E40" s="151">
        <v>12</v>
      </c>
      <c r="F40" s="26">
        <f t="shared" si="0"/>
        <v>100</v>
      </c>
    </row>
    <row r="41" spans="1:6" ht="15.75" customHeight="1" hidden="1">
      <c r="A41" s="150"/>
      <c r="B41" s="143" t="s">
        <v>54</v>
      </c>
      <c r="C41" s="151"/>
      <c r="D41" s="151"/>
      <c r="E41" s="151"/>
      <c r="F41" s="26" t="e">
        <f t="shared" si="0"/>
        <v>#DIV/0!</v>
      </c>
    </row>
    <row r="42" spans="1:6" ht="15.75" customHeight="1" hidden="1">
      <c r="A42" s="150"/>
      <c r="B42" s="143" t="s">
        <v>132</v>
      </c>
      <c r="C42" s="151"/>
      <c r="D42" s="151"/>
      <c r="E42" s="151"/>
      <c r="F42" s="26" t="e">
        <f aca="true" t="shared" si="1" ref="F42:F70">(E42/D42)*100</f>
        <v>#DIV/0!</v>
      </c>
    </row>
    <row r="43" spans="1:6" ht="15.75" customHeight="1">
      <c r="A43" s="150"/>
      <c r="B43" s="143" t="s">
        <v>133</v>
      </c>
      <c r="C43" s="151">
        <v>80</v>
      </c>
      <c r="D43" s="151">
        <v>93</v>
      </c>
      <c r="E43" s="151">
        <v>93</v>
      </c>
      <c r="F43" s="26">
        <f t="shared" si="1"/>
        <v>100</v>
      </c>
    </row>
    <row r="44" spans="1:6" ht="15.75" customHeight="1" hidden="1">
      <c r="A44" s="150"/>
      <c r="B44" s="143" t="s">
        <v>134</v>
      </c>
      <c r="C44" s="151"/>
      <c r="D44" s="151"/>
      <c r="E44" s="151"/>
      <c r="F44" s="26" t="e">
        <f t="shared" si="1"/>
        <v>#DIV/0!</v>
      </c>
    </row>
    <row r="45" spans="1:6" ht="15.75" customHeight="1">
      <c r="A45" s="150"/>
      <c r="B45" s="143" t="s">
        <v>55</v>
      </c>
      <c r="C45" s="151">
        <v>25</v>
      </c>
      <c r="D45" s="151">
        <v>15</v>
      </c>
      <c r="E45" s="151">
        <v>15</v>
      </c>
      <c r="F45" s="26">
        <f t="shared" si="1"/>
        <v>100</v>
      </c>
    </row>
    <row r="46" spans="1:6" ht="15.75" customHeight="1">
      <c r="A46" s="150"/>
      <c r="B46" s="143" t="s">
        <v>56</v>
      </c>
      <c r="C46" s="151">
        <v>100</v>
      </c>
      <c r="D46" s="151">
        <v>188</v>
      </c>
      <c r="E46" s="151">
        <v>188</v>
      </c>
      <c r="F46" s="26">
        <f t="shared" si="1"/>
        <v>100</v>
      </c>
    </row>
    <row r="47" spans="1:6" ht="15.75" customHeight="1">
      <c r="A47" s="150"/>
      <c r="B47" s="143" t="s">
        <v>57</v>
      </c>
      <c r="C47" s="151">
        <v>15</v>
      </c>
      <c r="D47" s="151">
        <v>23</v>
      </c>
      <c r="E47" s="151">
        <v>23</v>
      </c>
      <c r="F47" s="26">
        <f t="shared" si="1"/>
        <v>100</v>
      </c>
    </row>
    <row r="48" spans="1:6" ht="15.75" customHeight="1" hidden="1">
      <c r="A48" s="150"/>
      <c r="B48" s="143" t="s">
        <v>97</v>
      </c>
      <c r="C48" s="151"/>
      <c r="D48" s="151"/>
      <c r="E48" s="151"/>
      <c r="F48" s="26" t="e">
        <f t="shared" si="1"/>
        <v>#DIV/0!</v>
      </c>
    </row>
    <row r="49" spans="1:6" ht="15.75" customHeight="1" hidden="1">
      <c r="A49" s="150"/>
      <c r="B49" s="143" t="s">
        <v>135</v>
      </c>
      <c r="C49" s="151"/>
      <c r="D49" s="151"/>
      <c r="E49" s="151"/>
      <c r="F49" s="26" t="e">
        <f t="shared" si="1"/>
        <v>#DIV/0!</v>
      </c>
    </row>
    <row r="50" spans="1:6" ht="15.75" customHeight="1">
      <c r="A50" s="150"/>
      <c r="B50" s="143" t="s">
        <v>58</v>
      </c>
      <c r="C50" s="151">
        <v>15</v>
      </c>
      <c r="D50" s="151">
        <v>25</v>
      </c>
      <c r="E50" s="151">
        <v>25</v>
      </c>
      <c r="F50" s="26">
        <f t="shared" si="1"/>
        <v>100</v>
      </c>
    </row>
    <row r="51" spans="1:6" ht="15.75" customHeight="1" hidden="1">
      <c r="A51" s="150"/>
      <c r="B51" s="143" t="s">
        <v>81</v>
      </c>
      <c r="C51" s="151"/>
      <c r="D51" s="151"/>
      <c r="E51" s="151"/>
      <c r="F51" s="26" t="e">
        <f t="shared" si="1"/>
        <v>#DIV/0!</v>
      </c>
    </row>
    <row r="52" spans="1:6" ht="15.75" customHeight="1" hidden="1">
      <c r="A52" s="150"/>
      <c r="B52" s="143" t="s">
        <v>136</v>
      </c>
      <c r="C52" s="151"/>
      <c r="D52" s="151"/>
      <c r="E52" s="151"/>
      <c r="F52" s="26" t="e">
        <f t="shared" si="1"/>
        <v>#DIV/0!</v>
      </c>
    </row>
    <row r="53" spans="1:6" ht="15.75" customHeight="1" hidden="1">
      <c r="A53" s="150"/>
      <c r="B53" s="143" t="s">
        <v>59</v>
      </c>
      <c r="C53" s="151"/>
      <c r="D53" s="151"/>
      <c r="E53" s="151"/>
      <c r="F53" s="26" t="e">
        <f t="shared" si="1"/>
        <v>#DIV/0!</v>
      </c>
    </row>
    <row r="54" spans="1:6" ht="15.75" customHeight="1" hidden="1">
      <c r="A54" s="150"/>
      <c r="B54" s="143" t="s">
        <v>98</v>
      </c>
      <c r="C54" s="151"/>
      <c r="D54" s="151"/>
      <c r="E54" s="151"/>
      <c r="F54" s="26" t="e">
        <f t="shared" si="1"/>
        <v>#DIV/0!</v>
      </c>
    </row>
    <row r="55" spans="1:6" ht="15.75" customHeight="1" hidden="1">
      <c r="A55" s="150"/>
      <c r="B55" s="143" t="s">
        <v>60</v>
      </c>
      <c r="C55" s="151"/>
      <c r="D55" s="151"/>
      <c r="E55" s="151"/>
      <c r="F55" s="26" t="e">
        <f t="shared" si="1"/>
        <v>#DIV/0!</v>
      </c>
    </row>
    <row r="56" spans="1:6" ht="15.75" customHeight="1" hidden="1">
      <c r="A56" s="150"/>
      <c r="B56" s="143" t="s">
        <v>137</v>
      </c>
      <c r="C56" s="151"/>
      <c r="D56" s="151"/>
      <c r="E56" s="151"/>
      <c r="F56" s="26" t="e">
        <f t="shared" si="1"/>
        <v>#DIV/0!</v>
      </c>
    </row>
    <row r="57" spans="1:6" ht="15.75" customHeight="1" hidden="1">
      <c r="A57" s="150"/>
      <c r="B57" s="143" t="s">
        <v>138</v>
      </c>
      <c r="C57" s="151"/>
      <c r="D57" s="151"/>
      <c r="E57" s="151"/>
      <c r="F57" s="26" t="e">
        <f t="shared" si="1"/>
        <v>#DIV/0!</v>
      </c>
    </row>
    <row r="58" spans="1:6" ht="15.75" customHeight="1">
      <c r="A58" s="150"/>
      <c r="B58" s="143" t="s">
        <v>139</v>
      </c>
      <c r="C58" s="151">
        <v>25</v>
      </c>
      <c r="D58" s="151">
        <v>0</v>
      </c>
      <c r="E58" s="151">
        <v>0</v>
      </c>
      <c r="F58" s="26"/>
    </row>
    <row r="59" spans="1:6" ht="15.75" customHeight="1" hidden="1">
      <c r="A59" s="150"/>
      <c r="B59" s="143" t="s">
        <v>140</v>
      </c>
      <c r="C59" s="151"/>
      <c r="D59" s="151"/>
      <c r="E59" s="151"/>
      <c r="F59" s="26" t="e">
        <f t="shared" si="1"/>
        <v>#DIV/0!</v>
      </c>
    </row>
    <row r="60" spans="1:6" ht="15.75" customHeight="1">
      <c r="A60" s="150"/>
      <c r="B60" s="143" t="s">
        <v>61</v>
      </c>
      <c r="C60" s="151">
        <v>0</v>
      </c>
      <c r="D60" s="151">
        <v>21</v>
      </c>
      <c r="E60" s="151">
        <v>21</v>
      </c>
      <c r="F60" s="26">
        <f t="shared" si="1"/>
        <v>100</v>
      </c>
    </row>
    <row r="61" spans="1:6" ht="15.75" customHeight="1" hidden="1">
      <c r="A61" s="150"/>
      <c r="B61" s="143" t="s">
        <v>62</v>
      </c>
      <c r="C61" s="151"/>
      <c r="D61" s="151"/>
      <c r="E61" s="151"/>
      <c r="F61" s="26" t="e">
        <f t="shared" si="1"/>
        <v>#DIV/0!</v>
      </c>
    </row>
    <row r="62" spans="1:6" ht="15.75" customHeight="1">
      <c r="A62" s="150"/>
      <c r="B62" s="143" t="s">
        <v>143</v>
      </c>
      <c r="C62" s="151">
        <v>85</v>
      </c>
      <c r="D62" s="151">
        <v>96</v>
      </c>
      <c r="E62" s="151">
        <v>96</v>
      </c>
      <c r="F62" s="26">
        <f t="shared" si="1"/>
        <v>100</v>
      </c>
    </row>
    <row r="63" spans="1:6" ht="15.75" customHeight="1" hidden="1">
      <c r="A63" s="150"/>
      <c r="B63" s="143" t="s">
        <v>82</v>
      </c>
      <c r="C63" s="151"/>
      <c r="D63" s="151"/>
      <c r="E63" s="151"/>
      <c r="F63" s="26" t="e">
        <f t="shared" si="1"/>
        <v>#DIV/0!</v>
      </c>
    </row>
    <row r="64" spans="1:6" ht="15.75" customHeight="1" hidden="1">
      <c r="A64" s="150"/>
      <c r="B64" s="143" t="s">
        <v>37</v>
      </c>
      <c r="C64" s="151"/>
      <c r="D64" s="151"/>
      <c r="E64" s="151"/>
      <c r="F64" s="26" t="e">
        <f t="shared" si="1"/>
        <v>#DIV/0!</v>
      </c>
    </row>
    <row r="65" spans="1:6" ht="15.75" customHeight="1" hidden="1">
      <c r="A65" s="150"/>
      <c r="B65" s="143" t="s">
        <v>141</v>
      </c>
      <c r="C65" s="151"/>
      <c r="D65" s="151"/>
      <c r="E65" s="151"/>
      <c r="F65" s="26" t="e">
        <f t="shared" si="1"/>
        <v>#DIV/0!</v>
      </c>
    </row>
    <row r="66" spans="1:6" ht="15.75" customHeight="1" hidden="1">
      <c r="A66" s="150"/>
      <c r="B66" s="143" t="s">
        <v>36</v>
      </c>
      <c r="C66" s="151"/>
      <c r="D66" s="151"/>
      <c r="E66" s="151"/>
      <c r="F66" s="26" t="e">
        <f t="shared" si="1"/>
        <v>#DIV/0!</v>
      </c>
    </row>
    <row r="67" spans="1:6" ht="15.75" customHeight="1" hidden="1">
      <c r="A67" s="153"/>
      <c r="B67" s="144" t="s">
        <v>146</v>
      </c>
      <c r="C67" s="154"/>
      <c r="D67" s="154"/>
      <c r="E67" s="154"/>
      <c r="F67" s="27" t="e">
        <f t="shared" si="1"/>
        <v>#DIV/0!</v>
      </c>
    </row>
    <row r="68" spans="1:6" ht="15.75" customHeight="1" hidden="1">
      <c r="A68" s="156">
        <v>4</v>
      </c>
      <c r="B68" s="147" t="s">
        <v>99</v>
      </c>
      <c r="C68" s="149">
        <f>C69</f>
        <v>0</v>
      </c>
      <c r="D68" s="149">
        <f>D69</f>
        <v>0</v>
      </c>
      <c r="E68" s="149">
        <f>E69</f>
        <v>0</v>
      </c>
      <c r="F68" s="24" t="e">
        <f t="shared" si="1"/>
        <v>#DIV/0!</v>
      </c>
    </row>
    <row r="69" spans="1:6" ht="15.75" customHeight="1" hidden="1">
      <c r="A69" s="153"/>
      <c r="B69" s="98" t="s">
        <v>100</v>
      </c>
      <c r="C69" s="154"/>
      <c r="D69" s="154"/>
      <c r="E69" s="154"/>
      <c r="F69" s="27" t="e">
        <f t="shared" si="1"/>
        <v>#DIV/0!</v>
      </c>
    </row>
    <row r="70" spans="1:6" ht="15.75" customHeight="1">
      <c r="A70" s="157"/>
      <c r="B70" s="148" t="s">
        <v>1</v>
      </c>
      <c r="C70" s="158">
        <f>C68+C28+C23+C10</f>
        <v>3731</v>
      </c>
      <c r="D70" s="158">
        <f>D68+D28+D23+D10</f>
        <v>3921</v>
      </c>
      <c r="E70" s="158">
        <f>E68+E28+E23+E10</f>
        <v>3921</v>
      </c>
      <c r="F70" s="159">
        <f t="shared" si="1"/>
        <v>100</v>
      </c>
    </row>
  </sheetData>
  <sheetProtection/>
  <mergeCells count="5">
    <mergeCell ref="B1:F1"/>
    <mergeCell ref="A3:F3"/>
    <mergeCell ref="A4:F4"/>
    <mergeCell ref="A6:F6"/>
    <mergeCell ref="A5:F5"/>
  </mergeCells>
  <printOptions horizontalCentered="1"/>
  <pageMargins left="0.5118110236220472" right="0.5511811023622047" top="0.7086614173228347" bottom="0.6692913385826772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2018-04-05T15:49:38Z</cp:lastPrinted>
  <dcterms:created xsi:type="dcterms:W3CDTF">2015-09-03T11:19:32Z</dcterms:created>
  <dcterms:modified xsi:type="dcterms:W3CDTF">2018-04-05T15:49:46Z</dcterms:modified>
  <cp:category/>
  <cp:version/>
  <cp:contentType/>
  <cp:contentStatus/>
</cp:coreProperties>
</file>