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8.sz tájéloztató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<sst xmlns="http://schemas.openxmlformats.org/spreadsheetml/2006/main" count="70" uniqueCount="61">
  <si>
    <t>B E V É T E L E K</t>
  </si>
  <si>
    <t>1. sz. táblázat</t>
  </si>
  <si>
    <t>Sor-
szám</t>
  </si>
  <si>
    <t>Bevételi jogcím</t>
  </si>
  <si>
    <t>A</t>
  </si>
  <si>
    <t>B</t>
  </si>
  <si>
    <t>C</t>
  </si>
  <si>
    <t>D</t>
  </si>
  <si>
    <t>E</t>
  </si>
  <si>
    <t>1.</t>
  </si>
  <si>
    <t>Önkormányzat működési támogatásai</t>
  </si>
  <si>
    <t>2.</t>
  </si>
  <si>
    <t>Működési célú támogatások államháztartáson belülről</t>
  </si>
  <si>
    <t>3.</t>
  </si>
  <si>
    <t>Felhalmozási célú támogatások államháztartáson belülről</t>
  </si>
  <si>
    <t xml:space="preserve">4. </t>
  </si>
  <si>
    <t>Közhatalmi bevételek (4.1.+4.2.+4.3.+4.4.)</t>
  </si>
  <si>
    <t>4.1.</t>
  </si>
  <si>
    <t>Helyi adók  (4.1.1.+...+4.1.3.)</t>
  </si>
  <si>
    <t>4.2.</t>
  </si>
  <si>
    <t>- Vagyoni típusú adók</t>
  </si>
  <si>
    <t>4.3.</t>
  </si>
  <si>
    <t xml:space="preserve"> Értékesítési és forgalmi adók</t>
  </si>
  <si>
    <t>4.4.</t>
  </si>
  <si>
    <t>Jövedelemadó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</si>
  <si>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</si>
  <si>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</si>
  <si>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</si>
  <si>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</si>
  <si>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</si>
  <si>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</si>
  <si>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</si>
  <si>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 xml:space="preserve">Működési bevételek </t>
  </si>
  <si>
    <t>6.</t>
  </si>
  <si>
    <t>Felhalmozási bevételek</t>
  </si>
  <si>
    <t xml:space="preserve">7. </t>
  </si>
  <si>
    <t xml:space="preserve">Működési célú átvett pénzeszközök </t>
  </si>
  <si>
    <t>8.</t>
  </si>
  <si>
    <t xml:space="preserve">Felhalmozási célú átvett pénzeszközök </t>
  </si>
  <si>
    <t>9.</t>
  </si>
  <si>
    <t>KÖLTSÉGVETÉSI BEVÉTELEK ÖSSZESEN: (1+…+8)</t>
  </si>
  <si>
    <t>10.</t>
  </si>
  <si>
    <t xml:space="preserve">FINANSZÍROZÁSI BEVÉTELEK ÖSSZESEN: </t>
  </si>
  <si>
    <t>11.</t>
  </si>
  <si>
    <t>KÖLTSÉGVETÉSI ÉS FINANSZÍROZÁSI BEVÉTELEK ÖSSZESEN: (9+10)</t>
  </si>
  <si>
    <t>K I A D Á S O K</t>
  </si>
  <si>
    <t>2. sz. táblázat</t>
  </si>
  <si>
    <t>Sor-szám</t>
  </si>
  <si>
    <t>Kiadási jogcímek</t>
  </si>
  <si>
    <t xml:space="preserve">   Működési költségvetés kiadásai </t>
  </si>
  <si>
    <t xml:space="preserve">   Felhalmozási költségvetés kiadásai (2.1.+2.2.+2.3.)</t>
  </si>
  <si>
    <t>2.1.</t>
  </si>
  <si>
    <t>Beruházások</t>
  </si>
  <si>
    <t>2.2.</t>
  </si>
  <si>
    <t>Felújítások</t>
  </si>
  <si>
    <t>2.3.</t>
  </si>
  <si>
    <t>Egyéb felhalmozási kiadások</t>
  </si>
  <si>
    <t>KÖLTSÉGVETÉSI KIADÁSOK ÖSSZESEN (1+2)</t>
  </si>
  <si>
    <t>4.</t>
  </si>
  <si>
    <t>FINANSZÍROZÁSI KIADÁSOK ÖSSZESEN:</t>
  </si>
  <si>
    <t>KIADÁSOK ÖSSZESEN: (3.+4.)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</si>
</sst>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19" fillId="0" borderId="0" xfId="67" applyNumberFormat="1" applyFont="1" applyFill="1" applyBorder="1" applyAlignment="1" applyProtection="1">
      <alignment horizontal="center" vertical="center"/>
      <protection/>
    </xf>
    <xf numFmtId="0" fontId="18" fillId="0" borderId="0" xfId="67" applyFill="1" applyProtection="1">
      <alignment/>
      <protection/>
    </xf>
    <xf numFmtId="164" fontId="20" fillId="0" borderId="10" xfId="67" applyNumberFormat="1" applyFont="1" applyFill="1" applyBorder="1" applyAlignment="1" applyProtection="1">
      <alignment horizontal="left" vertical="center"/>
      <protection/>
    </xf>
    <xf numFmtId="0" fontId="18" fillId="0" borderId="0" xfId="67" applyFont="1" applyFill="1" applyAlignment="1" applyProtection="1">
      <alignment horizontal="right" vertical="center" indent="1"/>
      <protection/>
    </xf>
    <xf numFmtId="164" fontId="20" fillId="0" borderId="10" xfId="67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7" applyFont="1" applyFill="1" applyBorder="1" applyAlignment="1" applyProtection="1">
      <alignment horizontal="center" vertical="center" wrapText="1"/>
      <protection/>
    </xf>
    <xf numFmtId="0" fontId="22" fillId="0" borderId="12" xfId="67" applyFont="1" applyFill="1" applyBorder="1" applyAlignment="1" applyProtection="1">
      <alignment horizontal="center" vertical="center" wrapText="1"/>
      <protection/>
    </xf>
    <xf numFmtId="0" fontId="22" fillId="0" borderId="13" xfId="67" applyFont="1" applyFill="1" applyBorder="1" applyAlignment="1" applyProtection="1">
      <alignment horizontal="center" vertical="center" wrapText="1"/>
      <protection/>
    </xf>
    <xf numFmtId="0" fontId="22" fillId="0" borderId="14" xfId="67" applyFont="1" applyFill="1" applyBorder="1" applyAlignment="1" applyProtection="1">
      <alignment horizontal="center" vertical="center" wrapText="1"/>
      <protection/>
    </xf>
    <xf numFmtId="0" fontId="23" fillId="0" borderId="11" xfId="67" applyFont="1" applyFill="1" applyBorder="1" applyAlignment="1" applyProtection="1">
      <alignment horizontal="center" vertical="center" wrapText="1"/>
      <protection/>
    </xf>
    <xf numFmtId="0" fontId="23" fillId="0" borderId="12" xfId="67" applyFont="1" applyFill="1" applyBorder="1" applyAlignment="1" applyProtection="1">
      <alignment horizontal="center" vertical="center" wrapText="1"/>
      <protection/>
    </xf>
    <xf numFmtId="0" fontId="23" fillId="0" borderId="14" xfId="67" applyFont="1" applyFill="1" applyBorder="1" applyAlignment="1" applyProtection="1">
      <alignment horizontal="center" vertical="center" wrapText="1"/>
      <protection/>
    </xf>
    <xf numFmtId="0" fontId="24" fillId="0" borderId="0" xfId="67" applyFont="1" applyFill="1" applyProtection="1">
      <alignment/>
      <protection/>
    </xf>
    <xf numFmtId="0" fontId="23" fillId="0" borderId="11" xfId="67" applyFont="1" applyFill="1" applyBorder="1" applyAlignment="1" applyProtection="1">
      <alignment horizontal="left" vertical="center" wrapText="1" indent="1"/>
      <protection/>
    </xf>
    <xf numFmtId="0" fontId="23" fillId="0" borderId="12" xfId="67" applyFont="1" applyFill="1" applyBorder="1" applyAlignment="1" applyProtection="1">
      <alignment horizontal="left" vertical="center" wrapText="1" indent="1"/>
      <protection/>
    </xf>
    <xf numFmtId="164" fontId="23" fillId="0" borderId="12" xfId="67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67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67" applyFont="1" applyFill="1" applyProtection="1">
      <alignment/>
      <protection/>
    </xf>
    <xf numFmtId="0" fontId="25" fillId="0" borderId="12" xfId="0" applyFont="1" applyBorder="1" applyAlignment="1" applyProtection="1">
      <alignment horizontal="left" vertical="center" wrapText="1" indent="1"/>
      <protection/>
    </xf>
    <xf numFmtId="164" fontId="23" fillId="0" borderId="12" xfId="67" applyNumberFormat="1" applyFont="1" applyFill="1" applyBorder="1" applyAlignment="1" applyProtection="1">
      <alignment horizontal="right" vertical="center" wrapText="1" indent="1"/>
      <protection/>
    </xf>
    <xf numFmtId="49" fontId="24" fillId="0" borderId="15" xfId="67" applyNumberFormat="1" applyFont="1" applyFill="1" applyBorder="1" applyAlignment="1" applyProtection="1">
      <alignment horizontal="left" vertical="center" wrapText="1" indent="1"/>
      <protection/>
    </xf>
    <xf numFmtId="0" fontId="26" fillId="0" borderId="16" xfId="0" applyFont="1" applyBorder="1" applyAlignment="1" applyProtection="1">
      <alignment horizontal="left" wrapText="1" indent="1"/>
      <protection/>
    </xf>
    <xf numFmtId="164" fontId="24" fillId="0" borderId="17" xfId="67" applyNumberFormat="1" applyFont="1" applyFill="1" applyBorder="1" applyAlignment="1" applyProtection="1">
      <alignment horizontal="right" vertical="center" wrapText="1" indent="1"/>
      <protection/>
    </xf>
    <xf numFmtId="49" fontId="24" fillId="0" borderId="18" xfId="67" applyNumberFormat="1" applyFont="1" applyFill="1" applyBorder="1" applyAlignment="1" applyProtection="1">
      <alignment horizontal="left" vertical="center" wrapText="1" indent="1"/>
      <protection/>
    </xf>
    <xf numFmtId="0" fontId="26" fillId="0" borderId="19" xfId="0" applyFont="1" applyBorder="1" applyAlignment="1" applyProtection="1">
      <alignment horizontal="left" wrapText="1" indent="1"/>
      <protection/>
    </xf>
    <xf numFmtId="164" fontId="24" fillId="0" borderId="20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0" xfId="67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1" xfId="67" applyNumberFormat="1" applyFont="1" applyFill="1" applyBorder="1" applyAlignment="1" applyProtection="1">
      <alignment horizontal="left" vertical="center" wrapText="1" indent="1"/>
      <protection/>
    </xf>
    <xf numFmtId="0" fontId="26" fillId="0" borderId="22" xfId="0" applyFont="1" applyBorder="1" applyAlignment="1" applyProtection="1">
      <alignment horizontal="left" wrapText="1" indent="1"/>
      <protection/>
    </xf>
    <xf numFmtId="164" fontId="24" fillId="0" borderId="23" xfId="67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67" applyNumberFormat="1" applyFont="1" applyFill="1" applyBorder="1" applyAlignment="1" applyProtection="1">
      <alignment horizontal="right" vertical="center" wrapText="1" indent="1"/>
      <protection/>
    </xf>
    <xf numFmtId="164" fontId="23" fillId="0" borderId="12" xfId="67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67" applyNumberFormat="1" applyFont="1" applyFill="1" applyBorder="1" applyAlignment="1" applyProtection="1">
      <alignment horizontal="right" vertical="center" wrapText="1" indent="1"/>
      <protection/>
    </xf>
    <xf numFmtId="0" fontId="19" fillId="0" borderId="25" xfId="67" applyFont="1" applyFill="1" applyBorder="1" applyAlignment="1" applyProtection="1">
      <alignment horizontal="center" vertical="center" wrapText="1"/>
      <protection/>
    </xf>
    <xf numFmtId="0" fontId="19" fillId="0" borderId="25" xfId="67" applyFont="1" applyFill="1" applyBorder="1" applyAlignment="1" applyProtection="1">
      <alignment vertical="center" wrapText="1"/>
      <protection/>
    </xf>
    <xf numFmtId="164" fontId="19" fillId="0" borderId="25" xfId="67" applyNumberFormat="1" applyFont="1" applyFill="1" applyBorder="1" applyAlignment="1" applyProtection="1">
      <alignment horizontal="right" vertical="center" wrapText="1" indent="1"/>
      <protection/>
    </xf>
    <xf numFmtId="0" fontId="24" fillId="0" borderId="25" xfId="67" applyFont="1" applyFill="1" applyBorder="1" applyAlignment="1" applyProtection="1">
      <alignment horizontal="right" vertical="center" wrapText="1" indent="1"/>
      <protection/>
    </xf>
    <xf numFmtId="164" fontId="24" fillId="0" borderId="25" xfId="67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7" applyNumberFormat="1" applyFont="1" applyFill="1" applyBorder="1" applyAlignment="1" applyProtection="1">
      <alignment horizontal="left"/>
      <protection/>
    </xf>
    <xf numFmtId="0" fontId="0" fillId="0" borderId="0" xfId="67" applyFont="1" applyFill="1" applyBorder="1" applyProtection="1">
      <alignment/>
      <protection/>
    </xf>
    <xf numFmtId="0" fontId="23" fillId="0" borderId="26" xfId="67" applyFont="1" applyFill="1" applyBorder="1" applyAlignment="1" applyProtection="1">
      <alignment horizontal="center" vertical="center" wrapText="1"/>
      <protection/>
    </xf>
    <xf numFmtId="0" fontId="23" fillId="0" borderId="27" xfId="67" applyFont="1" applyFill="1" applyBorder="1" applyAlignment="1" applyProtection="1">
      <alignment horizontal="center" vertical="center" wrapText="1"/>
      <protection/>
    </xf>
    <xf numFmtId="0" fontId="23" fillId="0" borderId="28" xfId="67" applyFont="1" applyFill="1" applyBorder="1" applyAlignment="1" applyProtection="1">
      <alignment horizontal="center" vertical="center" wrapText="1"/>
      <protection/>
    </xf>
    <xf numFmtId="0" fontId="23" fillId="0" borderId="12" xfId="67" applyFont="1" applyFill="1" applyBorder="1" applyAlignment="1" applyProtection="1">
      <alignment vertical="center" wrapText="1"/>
      <protection/>
    </xf>
    <xf numFmtId="164" fontId="23" fillId="0" borderId="24" xfId="67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67" applyFont="1" applyFill="1" applyBorder="1" applyAlignment="1" applyProtection="1">
      <alignment horizontal="left" vertical="center" wrapText="1" indent="1"/>
      <protection/>
    </xf>
    <xf numFmtId="0" fontId="23" fillId="0" borderId="30" xfId="67" applyFont="1" applyFill="1" applyBorder="1" applyAlignment="1" applyProtection="1">
      <alignment vertical="center" wrapText="1"/>
      <protection/>
    </xf>
    <xf numFmtId="164" fontId="23" fillId="0" borderId="30" xfId="67" applyNumberFormat="1" applyFont="1" applyFill="1" applyBorder="1" applyAlignment="1" applyProtection="1">
      <alignment horizontal="right" vertical="center" wrapText="1" indent="1"/>
      <protection/>
    </xf>
    <xf numFmtId="164" fontId="23" fillId="0" borderId="31" xfId="67" applyNumberFormat="1" applyFont="1" applyFill="1" applyBorder="1" applyAlignment="1" applyProtection="1">
      <alignment horizontal="right" vertical="center" wrapText="1" indent="1"/>
      <protection/>
    </xf>
    <xf numFmtId="0" fontId="24" fillId="0" borderId="32" xfId="67" applyFont="1" applyFill="1" applyBorder="1" applyAlignment="1" applyProtection="1">
      <alignment horizontal="left" vertical="center" wrapText="1" indent="1"/>
      <protection/>
    </xf>
    <xf numFmtId="164" fontId="24" fillId="0" borderId="33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7" xfId="67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4" xfId="67" applyFont="1" applyFill="1" applyBorder="1" applyAlignment="1" applyProtection="1">
      <alignment horizontal="left" vertical="center" wrapText="1" indent="1"/>
      <protection/>
    </xf>
    <xf numFmtId="164" fontId="24" fillId="0" borderId="32" xfId="67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4" xfId="0" applyFont="1" applyBorder="1" applyAlignment="1" applyProtection="1">
      <alignment horizontal="left" vertical="center" wrapText="1" indent="1"/>
      <protection/>
    </xf>
    <xf numFmtId="0" fontId="23" fillId="0" borderId="12" xfId="67" applyFont="1" applyFill="1" applyBorder="1" applyAlignment="1" applyProtection="1">
      <alignment horizontal="left" vertical="center" wrapText="1" indent="1"/>
      <protection/>
    </xf>
    <xf numFmtId="164" fontId="23" fillId="0" borderId="12" xfId="67" applyNumberFormat="1" applyFont="1" applyFill="1" applyBorder="1" applyAlignment="1" applyProtection="1">
      <alignment horizontal="right" vertical="center" wrapText="1" indent="1"/>
      <protection/>
    </xf>
    <xf numFmtId="164" fontId="23" fillId="0" borderId="14" xfId="67" applyNumberFormat="1" applyFont="1" applyFill="1" applyBorder="1" applyAlignment="1" applyProtection="1">
      <alignment horizontal="right" vertical="center" wrapText="1" indent="1"/>
      <protection/>
    </xf>
    <xf numFmtId="164" fontId="27" fillId="0" borderId="12" xfId="0" applyNumberFormat="1" applyFont="1" applyBorder="1" applyAlignment="1" applyProtection="1" quotePrefix="1">
      <alignment horizontal="right" vertical="center" wrapText="1" indent="1"/>
      <protection locked="0"/>
    </xf>
    <xf numFmtId="164" fontId="27" fillId="0" borderId="14" xfId="0" applyNumberFormat="1" applyFont="1" applyBorder="1" applyAlignment="1" applyProtection="1" quotePrefix="1">
      <alignment horizontal="right" vertical="center" wrapText="1" indent="1"/>
      <protection locked="0"/>
    </xf>
    <xf numFmtId="0" fontId="19" fillId="0" borderId="0" xfId="67" applyFont="1" applyFill="1" applyProtection="1">
      <alignment/>
      <protection/>
    </xf>
    <xf numFmtId="0" fontId="25" fillId="0" borderId="29" xfId="0" applyFont="1" applyBorder="1" applyAlignment="1" applyProtection="1">
      <alignment horizontal="left" vertical="center" wrapText="1" indent="1"/>
      <protection/>
    </xf>
    <xf numFmtId="0" fontId="27" fillId="0" borderId="30" xfId="0" applyFont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Border="1" applyAlignment="1" applyProtection="1" quotePrefix="1">
      <alignment horizontal="right" vertical="center" wrapText="1" indent="1"/>
      <protection/>
    </xf>
    <xf numFmtId="164" fontId="27" fillId="0" borderId="14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0" xfId="67" applyFont="1" applyFill="1" applyProtection="1">
      <alignment/>
      <protection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Normál_KVRENMUNKA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zabaly\KVIRE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2017. évi előirányzat BEVÉTELEK</v>
          </cell>
        </row>
      </sheetData>
      <sheetData sheetId="30">
        <row r="2">
          <cell r="O2" t="str">
            <v>Forintban!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8"/>
  <dimension ref="A1:G48"/>
  <sheetViews>
    <sheetView tabSelected="1" zoomScalePageLayoutView="0" workbookViewId="0" topLeftCell="A1">
      <selection activeCell="H26" sqref="H26"/>
    </sheetView>
  </sheetViews>
  <sheetFormatPr defaultColWidth="9.00390625" defaultRowHeight="12.75"/>
  <cols>
    <col min="1" max="1" width="9.00390625" style="67" customWidth="1"/>
    <col min="2" max="2" width="66.375" style="67" bestFit="1" customWidth="1"/>
    <col min="3" max="3" width="15.50390625" style="4" customWidth="1"/>
    <col min="4" max="5" width="15.50390625" style="67" customWidth="1"/>
    <col min="6" max="6" width="9.00390625" style="2" customWidth="1"/>
    <col min="7" max="16384" width="9.375" style="2" customWidth="1"/>
  </cols>
  <sheetData>
    <row r="1" spans="1:5" ht="15.75" customHeight="1">
      <c r="A1" s="1" t="s">
        <v>0</v>
      </c>
      <c r="B1" s="1"/>
      <c r="C1" s="1"/>
      <c r="D1" s="1"/>
      <c r="E1" s="1"/>
    </row>
    <row r="2" spans="1:5" ht="15.75" customHeight="1" thickBot="1">
      <c r="A2" s="3" t="s">
        <v>1</v>
      </c>
      <c r="B2" s="3"/>
      <c r="D2" s="5"/>
      <c r="E2" s="6" t="str">
        <f>'[1]4.sz tájékoztató t.'!O2</f>
        <v>Forintban!</v>
      </c>
    </row>
    <row r="3" spans="1:5" ht="37.5" customHeight="1" thickBot="1">
      <c r="A3" s="7" t="s">
        <v>2</v>
      </c>
      <c r="B3" s="8" t="s">
        <v>3</v>
      </c>
      <c r="C3" s="8" t="str">
        <f>+CONCATENATE(LEFT('[1]ÖSSZEFÜGGÉSEK'!A5,4)+1,". évi")</f>
        <v>2018. évi</v>
      </c>
      <c r="D3" s="9" t="str">
        <f>+CONCATENATE(LEFT('[1]ÖSSZEFÜGGÉSEK'!A5,4)+2,". évi")</f>
        <v>2019. évi</v>
      </c>
      <c r="E3" s="10" t="str">
        <f>+CONCATENATE(LEFT('[1]ÖSSZEFÜGGÉSEK'!A5,4)+3,". évi")</f>
        <v>2020. évi</v>
      </c>
    </row>
    <row r="4" spans="1:5" s="14" customFormat="1" ht="12" customHeight="1" thickBot="1">
      <c r="A4" s="11" t="s">
        <v>4</v>
      </c>
      <c r="B4" s="12" t="s">
        <v>5</v>
      </c>
      <c r="C4" s="12" t="s">
        <v>6</v>
      </c>
      <c r="D4" s="12" t="s">
        <v>7</v>
      </c>
      <c r="E4" s="13" t="s">
        <v>8</v>
      </c>
    </row>
    <row r="5" spans="1:5" s="19" customFormat="1" ht="12" customHeight="1" thickBot="1">
      <c r="A5" s="15" t="s">
        <v>9</v>
      </c>
      <c r="B5" s="16" t="s">
        <v>10</v>
      </c>
      <c r="C5" s="17">
        <v>1210000000</v>
      </c>
      <c r="D5" s="17">
        <v>1220000000</v>
      </c>
      <c r="E5" s="18">
        <v>1230000000</v>
      </c>
    </row>
    <row r="6" spans="1:5" s="19" customFormat="1" ht="12" customHeight="1" thickBot="1">
      <c r="A6" s="15" t="s">
        <v>11</v>
      </c>
      <c r="B6" s="20" t="s">
        <v>12</v>
      </c>
      <c r="C6" s="17">
        <v>180000000</v>
      </c>
      <c r="D6" s="17">
        <v>180000000</v>
      </c>
      <c r="E6" s="18">
        <v>180000000</v>
      </c>
    </row>
    <row r="7" spans="1:5" s="19" customFormat="1" ht="12" customHeight="1" thickBot="1">
      <c r="A7" s="15" t="s">
        <v>13</v>
      </c>
      <c r="B7" s="16" t="s">
        <v>14</v>
      </c>
      <c r="C7" s="17">
        <v>600000000</v>
      </c>
      <c r="D7" s="17">
        <v>900000000</v>
      </c>
      <c r="E7" s="18">
        <v>300000000</v>
      </c>
    </row>
    <row r="8" spans="1:5" s="19" customFormat="1" ht="12" customHeight="1" thickBot="1">
      <c r="A8" s="15" t="s">
        <v>15</v>
      </c>
      <c r="B8" s="16" t="s">
        <v>16</v>
      </c>
      <c r="C8" s="21">
        <f>SUM(C13:C15)+C9</f>
        <v>318000000</v>
      </c>
      <c r="D8" s="21">
        <f>SUM(D13:D15)+D9</f>
        <v>318000000</v>
      </c>
      <c r="E8" s="21">
        <f>SUM(E13:E15)+E9</f>
        <v>318000000</v>
      </c>
    </row>
    <row r="9" spans="1:5" s="19" customFormat="1" ht="12" customHeight="1">
      <c r="A9" s="22" t="s">
        <v>17</v>
      </c>
      <c r="B9" s="23" t="s">
        <v>18</v>
      </c>
      <c r="C9" s="24">
        <f>SUM(C10:C12)</f>
        <v>283000000</v>
      </c>
      <c r="D9" s="24">
        <f>SUM(D10:D12)</f>
        <v>283000000</v>
      </c>
      <c r="E9" s="24">
        <f>SUM(E10:E12)</f>
        <v>283000000</v>
      </c>
    </row>
    <row r="10" spans="1:5" s="19" customFormat="1" ht="12" customHeight="1">
      <c r="A10" s="25" t="s">
        <v>19</v>
      </c>
      <c r="B10" s="26" t="s">
        <v>20</v>
      </c>
      <c r="C10" s="27">
        <f>8990000+70000000</f>
        <v>78990000</v>
      </c>
      <c r="D10" s="27">
        <f>8990000+70000000</f>
        <v>78990000</v>
      </c>
      <c r="E10" s="27">
        <f>8990000+70000000</f>
        <v>78990000</v>
      </c>
    </row>
    <row r="11" spans="1:5" s="19" customFormat="1" ht="12" customHeight="1">
      <c r="A11" s="25" t="s">
        <v>21</v>
      </c>
      <c r="B11" s="26" t="s">
        <v>22</v>
      </c>
      <c r="C11" s="27">
        <v>204010000</v>
      </c>
      <c r="D11" s="27">
        <f>203840000+170000</f>
        <v>204010000</v>
      </c>
      <c r="E11" s="27">
        <v>204010000</v>
      </c>
    </row>
    <row r="12" spans="1:5" s="19" customFormat="1" ht="12" customHeight="1">
      <c r="A12" s="25" t="s">
        <v>23</v>
      </c>
      <c r="B12" s="26" t="s">
        <v>24</v>
      </c>
      <c r="C12" s="28"/>
      <c r="D12" s="28"/>
      <c r="E12" s="28"/>
    </row>
    <row r="13" spans="1:5" s="19" customFormat="1" ht="12" customHeight="1">
      <c r="A13" s="25" t="s">
        <v>25</v>
      </c>
      <c r="B13" s="26" t="s">
        <v>26</v>
      </c>
      <c r="C13" s="27">
        <f>27000000</f>
        <v>27000000</v>
      </c>
      <c r="D13" s="27">
        <f>27000000</f>
        <v>27000000</v>
      </c>
      <c r="E13" s="27">
        <f>27000000</f>
        <v>27000000</v>
      </c>
    </row>
    <row r="14" spans="1:5" s="19" customFormat="1" ht="12" customHeight="1">
      <c r="A14" s="25" t="s">
        <v>27</v>
      </c>
      <c r="B14" s="26" t="s">
        <v>28</v>
      </c>
      <c r="C14" s="27">
        <v>4000000</v>
      </c>
      <c r="D14" s="27">
        <v>4000000</v>
      </c>
      <c r="E14" s="27">
        <v>4000000</v>
      </c>
    </row>
    <row r="15" spans="1:5" s="19" customFormat="1" ht="12" customHeight="1" thickBot="1">
      <c r="A15" s="29" t="s">
        <v>29</v>
      </c>
      <c r="B15" s="30" t="s">
        <v>30</v>
      </c>
      <c r="C15" s="31">
        <v>4000000</v>
      </c>
      <c r="D15" s="31">
        <v>4000000</v>
      </c>
      <c r="E15" s="31">
        <v>4000000</v>
      </c>
    </row>
    <row r="16" spans="1:5" s="19" customFormat="1" ht="12" customHeight="1" thickBot="1">
      <c r="A16" s="15" t="s">
        <v>31</v>
      </c>
      <c r="B16" s="16" t="s">
        <v>32</v>
      </c>
      <c r="C16" s="17">
        <v>450000000</v>
      </c>
      <c r="D16" s="17">
        <v>450000000</v>
      </c>
      <c r="E16" s="17">
        <v>450000000</v>
      </c>
    </row>
    <row r="17" spans="1:5" s="19" customFormat="1" ht="12" customHeight="1" thickBot="1">
      <c r="A17" s="15" t="s">
        <v>33</v>
      </c>
      <c r="B17" s="16" t="s">
        <v>34</v>
      </c>
      <c r="C17" s="17">
        <v>6000000</v>
      </c>
      <c r="D17" s="17">
        <v>6000000</v>
      </c>
      <c r="E17" s="17">
        <v>6000000</v>
      </c>
    </row>
    <row r="18" spans="1:5" s="19" customFormat="1" ht="12" customHeight="1" thickBot="1">
      <c r="A18" s="15" t="s">
        <v>35</v>
      </c>
      <c r="B18" s="16" t="s">
        <v>36</v>
      </c>
      <c r="C18" s="17">
        <v>1000000</v>
      </c>
      <c r="D18" s="17">
        <v>800000</v>
      </c>
      <c r="E18" s="17">
        <v>600000</v>
      </c>
    </row>
    <row r="19" spans="1:5" s="19" customFormat="1" ht="12" customHeight="1" thickBot="1">
      <c r="A19" s="15" t="s">
        <v>37</v>
      </c>
      <c r="B19" s="20" t="s">
        <v>38</v>
      </c>
      <c r="C19" s="17"/>
      <c r="D19" s="17"/>
      <c r="E19" s="18"/>
    </row>
    <row r="20" spans="1:5" s="19" customFormat="1" ht="12" customHeight="1" thickBot="1">
      <c r="A20" s="15" t="s">
        <v>39</v>
      </c>
      <c r="B20" s="16" t="s">
        <v>40</v>
      </c>
      <c r="C20" s="21">
        <f>+C5+C6+C7+C8+C16+C17+C18+C19</f>
        <v>2765000000</v>
      </c>
      <c r="D20" s="21">
        <f>+D5+D6+D7+D8+D16+D17+D18+D19</f>
        <v>3074800000</v>
      </c>
      <c r="E20" s="32">
        <f>+E5+E6+E7+E8+E16+E17+E18+E19</f>
        <v>2484600000</v>
      </c>
    </row>
    <row r="21" spans="1:5" s="19" customFormat="1" ht="12" customHeight="1" thickBot="1">
      <c r="A21" s="15" t="s">
        <v>41</v>
      </c>
      <c r="B21" s="16" t="s">
        <v>42</v>
      </c>
      <c r="C21" s="33">
        <v>346476000</v>
      </c>
      <c r="D21" s="33">
        <v>339339000</v>
      </c>
      <c r="E21" s="33">
        <v>329539000</v>
      </c>
    </row>
    <row r="22" spans="1:5" s="19" customFormat="1" ht="12" customHeight="1" thickBot="1">
      <c r="A22" s="15" t="s">
        <v>43</v>
      </c>
      <c r="B22" s="16" t="s">
        <v>44</v>
      </c>
      <c r="C22" s="21">
        <f>+C20+C21</f>
        <v>3111476000</v>
      </c>
      <c r="D22" s="21">
        <f>+D20+D21</f>
        <v>3414139000</v>
      </c>
      <c r="E22" s="34">
        <f>+E20+E21</f>
        <v>2814139000</v>
      </c>
    </row>
    <row r="23" spans="1:5" s="19" customFormat="1" ht="12" customHeight="1">
      <c r="A23" s="35"/>
      <c r="B23" s="36"/>
      <c r="C23" s="37"/>
      <c r="D23" s="38"/>
      <c r="E23" s="39"/>
    </row>
    <row r="24" spans="1:5" s="19" customFormat="1" ht="12" customHeight="1">
      <c r="A24" s="1" t="s">
        <v>45</v>
      </c>
      <c r="B24" s="1"/>
      <c r="C24" s="1"/>
      <c r="D24" s="1"/>
      <c r="E24" s="1"/>
    </row>
    <row r="25" spans="1:5" s="19" customFormat="1" ht="12" customHeight="1" thickBot="1">
      <c r="A25" s="40" t="s">
        <v>46</v>
      </c>
      <c r="B25" s="40"/>
      <c r="C25" s="4"/>
      <c r="D25" s="5"/>
      <c r="E25" s="6" t="str">
        <f>E2</f>
        <v>Forintban!</v>
      </c>
    </row>
    <row r="26" spans="1:6" s="19" customFormat="1" ht="24" customHeight="1" thickBot="1">
      <c r="A26" s="7" t="s">
        <v>47</v>
      </c>
      <c r="B26" s="8" t="s">
        <v>48</v>
      </c>
      <c r="C26" s="8" t="str">
        <f>+C3</f>
        <v>2018. évi</v>
      </c>
      <c r="D26" s="8" t="str">
        <f>+D3</f>
        <v>2019. évi</v>
      </c>
      <c r="E26" s="10" t="str">
        <f>+E3</f>
        <v>2020. évi</v>
      </c>
      <c r="F26" s="41"/>
    </row>
    <row r="27" spans="1:6" s="19" customFormat="1" ht="12" customHeight="1" thickBot="1">
      <c r="A27" s="42" t="s">
        <v>4</v>
      </c>
      <c r="B27" s="43" t="s">
        <v>5</v>
      </c>
      <c r="C27" s="43" t="s">
        <v>6</v>
      </c>
      <c r="D27" s="43" t="s">
        <v>7</v>
      </c>
      <c r="E27" s="44" t="s">
        <v>8</v>
      </c>
      <c r="F27" s="41"/>
    </row>
    <row r="28" spans="1:6" s="19" customFormat="1" ht="15" customHeight="1" thickBot="1">
      <c r="A28" s="15" t="s">
        <v>9</v>
      </c>
      <c r="B28" s="45" t="s">
        <v>49</v>
      </c>
      <c r="C28" s="17">
        <v>2347000000</v>
      </c>
      <c r="D28" s="17">
        <v>2350000000</v>
      </c>
      <c r="E28" s="46">
        <v>2350000000</v>
      </c>
      <c r="F28" s="41"/>
    </row>
    <row r="29" spans="1:5" ht="12" customHeight="1" thickBot="1">
      <c r="A29" s="47" t="s">
        <v>11</v>
      </c>
      <c r="B29" s="48" t="s">
        <v>50</v>
      </c>
      <c r="C29" s="49">
        <f>+C30+C31+C32</f>
        <v>656000000</v>
      </c>
      <c r="D29" s="49">
        <f>+D30+D31+D32</f>
        <v>956000000</v>
      </c>
      <c r="E29" s="50">
        <f>+E30+E31+E32</f>
        <v>356000000</v>
      </c>
    </row>
    <row r="30" spans="1:5" ht="12" customHeight="1">
      <c r="A30" s="22" t="s">
        <v>51</v>
      </c>
      <c r="B30" s="51" t="s">
        <v>52</v>
      </c>
      <c r="C30" s="52">
        <v>150000000</v>
      </c>
      <c r="D30" s="52">
        <v>210000000</v>
      </c>
      <c r="E30" s="53">
        <v>90000000</v>
      </c>
    </row>
    <row r="31" spans="1:5" ht="12" customHeight="1">
      <c r="A31" s="22" t="s">
        <v>53</v>
      </c>
      <c r="B31" s="54" t="s">
        <v>54</v>
      </c>
      <c r="C31" s="55">
        <v>486000000</v>
      </c>
      <c r="D31" s="55">
        <v>726000000</v>
      </c>
      <c r="E31" s="27">
        <v>246000000</v>
      </c>
    </row>
    <row r="32" spans="1:5" ht="12" customHeight="1" thickBot="1">
      <c r="A32" s="22" t="s">
        <v>55</v>
      </c>
      <c r="B32" s="56" t="s">
        <v>56</v>
      </c>
      <c r="C32" s="55">
        <v>20000000</v>
      </c>
      <c r="D32" s="55">
        <v>20000000</v>
      </c>
      <c r="E32" s="55">
        <v>20000000</v>
      </c>
    </row>
    <row r="33" spans="1:5" ht="12" customHeight="1" thickBot="1">
      <c r="A33" s="15" t="s">
        <v>13</v>
      </c>
      <c r="B33" s="57" t="s">
        <v>57</v>
      </c>
      <c r="C33" s="58">
        <f>+C28+C29</f>
        <v>3003000000</v>
      </c>
      <c r="D33" s="58">
        <f>+D28+D29</f>
        <v>3306000000</v>
      </c>
      <c r="E33" s="59">
        <f>+E28+E29</f>
        <v>2706000000</v>
      </c>
    </row>
    <row r="34" spans="1:6" ht="15" customHeight="1" thickBot="1">
      <c r="A34" s="15" t="s">
        <v>58</v>
      </c>
      <c r="B34" s="57" t="s">
        <v>59</v>
      </c>
      <c r="C34" s="60">
        <v>108476000</v>
      </c>
      <c r="D34" s="60">
        <v>108139000</v>
      </c>
      <c r="E34" s="61">
        <v>108139000</v>
      </c>
      <c r="F34" s="62"/>
    </row>
    <row r="35" spans="1:5" s="19" customFormat="1" ht="12.75" customHeight="1" thickBot="1">
      <c r="A35" s="63" t="s">
        <v>31</v>
      </c>
      <c r="B35" s="64" t="s">
        <v>60</v>
      </c>
      <c r="C35" s="65">
        <f>+C33+C34</f>
        <v>3111476000</v>
      </c>
      <c r="D35" s="65">
        <f>+D33+D34</f>
        <v>3414139000</v>
      </c>
      <c r="E35" s="66">
        <f>+E33+E34</f>
        <v>2814139000</v>
      </c>
    </row>
    <row r="36" ht="15.75">
      <c r="C36" s="67"/>
    </row>
    <row r="37" ht="15.75">
      <c r="C37" s="67"/>
    </row>
    <row r="38" ht="15.75">
      <c r="C38" s="67"/>
    </row>
    <row r="39" ht="16.5" customHeight="1">
      <c r="C39" s="67"/>
    </row>
    <row r="40" ht="15.75">
      <c r="C40" s="67"/>
    </row>
    <row r="41" ht="15.75">
      <c r="C41" s="67"/>
    </row>
    <row r="42" spans="6:7" s="67" customFormat="1" ht="15.75">
      <c r="F42" s="2"/>
      <c r="G42" s="2"/>
    </row>
    <row r="43" spans="6:7" s="67" customFormat="1" ht="15.75">
      <c r="F43" s="2"/>
      <c r="G43" s="2"/>
    </row>
    <row r="44" spans="6:7" s="67" customFormat="1" ht="15.75">
      <c r="F44" s="2"/>
      <c r="G44" s="2"/>
    </row>
    <row r="45" spans="6:7" s="67" customFormat="1" ht="15.75">
      <c r="F45" s="2"/>
      <c r="G45" s="2"/>
    </row>
    <row r="46" spans="6:7" s="67" customFormat="1" ht="15.75">
      <c r="F46" s="2"/>
      <c r="G46" s="2"/>
    </row>
    <row r="47" spans="6:7" s="67" customFormat="1" ht="15.75">
      <c r="F47" s="2"/>
      <c r="G47" s="2"/>
    </row>
    <row r="48" spans="6:7" s="67" customFormat="1" ht="15.75">
      <c r="F48" s="2"/>
      <c r="G48" s="2"/>
    </row>
  </sheetData>
  <sheetProtection/>
  <mergeCells count="4">
    <mergeCell ref="A1:E1"/>
    <mergeCell ref="A2:B2"/>
    <mergeCell ref="A24:E24"/>
    <mergeCell ref="A25:B25"/>
  </mergeCells>
  <printOptions/>
  <pageMargins left="0.75" right="0.75" top="1" bottom="1" header="0.5" footer="0.5"/>
  <pageSetup horizontalDpi="600" verticalDpi="600" orientation="portrait" paperSize="9" scale="78" r:id="rId1"/>
  <headerFooter alignWithMargins="0">
    <oddHeader xml:space="preserve">&amp;R8. számú tájékoztató tábla a 6/2017.(II.20.) önkormányzati rendelethez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2017-02-20T10:40:20Z</dcterms:created>
  <dcterms:modified xsi:type="dcterms:W3CDTF">2017-02-20T10:40:24Z</dcterms:modified>
  <cp:category/>
  <cp:version/>
  <cp:contentType/>
  <cp:contentStatus/>
</cp:coreProperties>
</file>