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7680" activeTab="0"/>
  </bookViews>
  <sheets>
    <sheet name="7.melléklet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<sst xmlns="http://schemas.openxmlformats.org/spreadsheetml/2006/main" count="41" uniqueCount="38">
  <si>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Mesztegnyő Községi Önkormányzat Képviselőtestületének</t>
  </si>
  <si>
    <t>Az önkormányzat költségvetésében szereplő nem intézményi bevételek és kiadások</t>
  </si>
  <si>
    <t>e Ft-ban</t>
  </si>
  <si>
    <t>Önkormányzati nem intézményi bevételek</t>
  </si>
  <si>
    <t>I.: Intézményi működési bevételek</t>
  </si>
  <si>
    <t>Ezen belül:                               Egyéb saját bevételek</t>
  </si>
  <si>
    <t>ÁFA bevételek, visszatérülések</t>
  </si>
  <si>
    <t>Hozam és kamatbevételek</t>
  </si>
  <si>
    <t>II.: Közhatalmi bevételek</t>
  </si>
  <si>
    <t>III.: Működési célú átvett pénzeszköz áh.-on kív.</t>
  </si>
  <si>
    <t>IV.: Működési célú támogatások áh.-on belülről</t>
  </si>
  <si>
    <t>Ezen belül:             Önkormányzat működési célú költségvetési támogatása</t>
  </si>
  <si>
    <t>Mködési célú támogatásértékű bevételek:</t>
  </si>
  <si>
    <t>V.: Felhalmozási bevételek</t>
  </si>
  <si>
    <t>VI: Támogatási kölcsönök visszatérülése áh.-on kívűlről</t>
  </si>
  <si>
    <t>VII.: Előző évi pénzmaradvány igénybevétele</t>
  </si>
  <si>
    <t>Bevételek mindösszesen (I+…+VII):</t>
  </si>
  <si>
    <t>Önkormányzati nem intézményi kiadások</t>
  </si>
  <si>
    <t>I.: Működési kiadások</t>
  </si>
  <si>
    <t>Ezen belül:                          Személyi jellegű kiadások</t>
  </si>
  <si>
    <t>Munkaadókat terhelő járulékok</t>
  </si>
  <si>
    <t>Dologi jellegű és egyéb folyó kiadások</t>
  </si>
  <si>
    <t>Ellátottak pénzbeli juttatásai</t>
  </si>
  <si>
    <t>Egyéb működési célú támogatások</t>
  </si>
  <si>
    <t>Általános tartalék</t>
  </si>
  <si>
    <t>II.: Felhalmozási kiadások</t>
  </si>
  <si>
    <t>Ezen belül:                                                     Felújítás</t>
  </si>
  <si>
    <t>Beruházások</t>
  </si>
  <si>
    <t>Egyéb felhalmozási kiadás</t>
  </si>
  <si>
    <t>III.: Támogatási kölcsön nyújtása áh.-on kívűlre</t>
  </si>
  <si>
    <t>Kiadások mindösszesen (I+II+III):</t>
  </si>
  <si>
    <t>7.melléklet</t>
  </si>
  <si>
    <t>2013.tény</t>
  </si>
  <si>
    <t>%</t>
  </si>
  <si>
    <t>VIII.Függő, átfutó, kiegyenlítő bevételek</t>
  </si>
  <si>
    <t>VIII.Függő, átfutó, kiegyenlítő kiadások</t>
  </si>
  <si>
    <t>2013. mód. ei.</t>
  </si>
  <si>
    <t>a 7/2014.(V.05.)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</si>
</sst>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6"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name val="Arial CE"/>
      <family val="0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7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2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0" fillId="17" borderId="7" applyNumberFormat="0" applyFont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4" fillId="4" borderId="0" applyNumberFormat="0" applyBorder="0" applyAlignment="0" applyProtection="0"/>
    <xf numFmtId="0" fontId="18" fillId="22" borderId="8" applyNumberFormat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2" fontId="2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3" fontId="9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center" vertical="center"/>
    </xf>
    <xf numFmtId="3" fontId="9" fillId="22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3" fontId="7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2" fontId="1" fillId="0" borderId="0" xfId="0" applyNumberFormat="1" applyFont="1" applyAlignment="1">
      <alignment vertical="center" wrapText="1"/>
    </xf>
    <xf numFmtId="3" fontId="7" fillId="0" borderId="10" xfId="0" applyNumberFormat="1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center" vertical="center"/>
    </xf>
    <xf numFmtId="9" fontId="9" fillId="0" borderId="10" xfId="0" applyNumberFormat="1" applyFont="1" applyBorder="1" applyAlignment="1">
      <alignment horizontal="center" vertical="center"/>
    </xf>
    <xf numFmtId="9" fontId="7" fillId="0" borderId="10" xfId="0" applyNumberFormat="1" applyFont="1" applyBorder="1" applyAlignment="1">
      <alignment horizontal="right" vertical="center"/>
    </xf>
    <xf numFmtId="9" fontId="9" fillId="22" borderId="10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7" fillId="0" borderId="10" xfId="0" applyFont="1" applyBorder="1" applyAlignment="1">
      <alignment horizontal="right" vertical="center"/>
    </xf>
    <xf numFmtId="0" fontId="5" fillId="22" borderId="14" xfId="0" applyFont="1" applyFill="1" applyBorder="1" applyAlignment="1">
      <alignment horizontal="center" vertical="center" wrapText="1"/>
    </xf>
    <xf numFmtId="0" fontId="5" fillId="22" borderId="15" xfId="0" applyFont="1" applyFill="1" applyBorder="1" applyAlignment="1">
      <alignment horizontal="center" vertical="center" wrapText="1"/>
    </xf>
    <xf numFmtId="0" fontId="5" fillId="22" borderId="16" xfId="0" applyFont="1" applyFill="1" applyBorder="1" applyAlignment="1">
      <alignment horizontal="center" vertical="center" wrapText="1"/>
    </xf>
    <xf numFmtId="0" fontId="5" fillId="22" borderId="17" xfId="0" applyFont="1" applyFill="1" applyBorder="1" applyAlignment="1">
      <alignment horizontal="center" vertical="center" wrapText="1"/>
    </xf>
    <xf numFmtId="0" fontId="9" fillId="22" borderId="10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0" fontId="8" fillId="0" borderId="13" xfId="0" applyFont="1" applyBorder="1" applyAlignment="1">
      <alignment horizontal="righ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0" xfId="0" applyFont="1" applyAlignment="1">
      <alignment horizontal="right"/>
    </xf>
    <xf numFmtId="0" fontId="4" fillId="22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center" vertical="center" wrapText="1"/>
    </xf>
    <xf numFmtId="0" fontId="4" fillId="22" borderId="18" xfId="0" applyFont="1" applyFill="1" applyBorder="1" applyAlignment="1">
      <alignment horizontal="center" vertical="center" wrapText="1"/>
    </xf>
    <xf numFmtId="0" fontId="4" fillId="22" borderId="19" xfId="0" applyFont="1" applyFill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9"/>
  <sheetViews>
    <sheetView tabSelected="1" zoomScalePageLayoutView="0" workbookViewId="0" topLeftCell="A1">
      <selection activeCell="B5" sqref="B5:H5"/>
    </sheetView>
  </sheetViews>
  <sheetFormatPr defaultColWidth="9.140625" defaultRowHeight="15"/>
  <cols>
    <col min="1" max="1" width="3.28125" style="0" customWidth="1"/>
    <col min="2" max="4" width="9.140625" style="4" customWidth="1"/>
    <col min="5" max="5" width="22.00390625" style="4" customWidth="1"/>
    <col min="6" max="6" width="10.7109375" style="4" customWidth="1"/>
    <col min="7" max="8" width="10.7109375" style="0" customWidth="1"/>
    <col min="9" max="9" width="14.7109375" style="0" customWidth="1"/>
  </cols>
  <sheetData>
    <row r="1" spans="5:6" ht="15" customHeight="1">
      <c r="E1" s="36"/>
      <c r="F1" s="36"/>
    </row>
    <row r="2" spans="2:8" ht="18.75" customHeight="1">
      <c r="B2" s="38" t="s">
        <v>31</v>
      </c>
      <c r="C2" s="38"/>
      <c r="D2" s="38"/>
      <c r="E2" s="38"/>
      <c r="F2" s="38"/>
      <c r="G2" s="38"/>
      <c r="H2" s="38"/>
    </row>
    <row r="3" spans="2:8" ht="18.75" customHeight="1">
      <c r="B3" s="38" t="s">
        <v>37</v>
      </c>
      <c r="C3" s="38"/>
      <c r="D3" s="38"/>
      <c r="E3" s="38"/>
      <c r="F3" s="38"/>
      <c r="G3" s="38"/>
      <c r="H3" s="38"/>
    </row>
    <row r="4" spans="2:8" s="11" customFormat="1" ht="18.75" customHeight="1">
      <c r="B4" s="38" t="s">
        <v>0</v>
      </c>
      <c r="C4" s="38"/>
      <c r="D4" s="38"/>
      <c r="E4" s="38"/>
      <c r="F4" s="38"/>
      <c r="G4" s="38"/>
      <c r="H4" s="38"/>
    </row>
    <row r="5" spans="2:10" s="11" customFormat="1" ht="18.75" customHeight="1">
      <c r="B5" s="39" t="s">
        <v>1</v>
      </c>
      <c r="C5" s="39"/>
      <c r="D5" s="39"/>
      <c r="E5" s="39"/>
      <c r="F5" s="39"/>
      <c r="G5" s="39"/>
      <c r="H5" s="39"/>
      <c r="J5" s="12"/>
    </row>
    <row r="6" spans="2:8" ht="15.75">
      <c r="B6" s="2"/>
      <c r="C6" s="2"/>
      <c r="D6" s="2"/>
      <c r="E6" s="2"/>
      <c r="G6" s="1"/>
      <c r="H6" s="3" t="s">
        <v>2</v>
      </c>
    </row>
    <row r="7" spans="2:8" ht="15" customHeight="1">
      <c r="B7" s="22" t="s">
        <v>3</v>
      </c>
      <c r="C7" s="23"/>
      <c r="D7" s="23"/>
      <c r="E7" s="23"/>
      <c r="F7" s="37" t="s">
        <v>36</v>
      </c>
      <c r="G7" s="40" t="s">
        <v>32</v>
      </c>
      <c r="H7" s="40" t="s">
        <v>33</v>
      </c>
    </row>
    <row r="8" spans="2:8" ht="15" customHeight="1">
      <c r="B8" s="24"/>
      <c r="C8" s="25"/>
      <c r="D8" s="25"/>
      <c r="E8" s="25"/>
      <c r="F8" s="37"/>
      <c r="G8" s="41"/>
      <c r="H8" s="41"/>
    </row>
    <row r="9" spans="2:8" ht="18.75" customHeight="1">
      <c r="B9" s="27" t="s">
        <v>4</v>
      </c>
      <c r="C9" s="27"/>
      <c r="D9" s="27"/>
      <c r="E9" s="27"/>
      <c r="F9" s="5">
        <f>SUM(F10:F12)</f>
        <v>29956</v>
      </c>
      <c r="G9" s="5">
        <f>SUM(G10:G12)</f>
        <v>20500</v>
      </c>
      <c r="H9" s="15">
        <f>G9/F9</f>
        <v>0.6843370276405395</v>
      </c>
    </row>
    <row r="10" spans="2:8" ht="18.75" customHeight="1">
      <c r="B10" s="28" t="s">
        <v>5</v>
      </c>
      <c r="C10" s="28"/>
      <c r="D10" s="28"/>
      <c r="E10" s="28"/>
      <c r="F10" s="6">
        <v>24016</v>
      </c>
      <c r="G10" s="13">
        <v>16467</v>
      </c>
      <c r="H10" s="16">
        <f aca="true" t="shared" si="0" ref="H10:H22">G10/F10</f>
        <v>0.6856678880746169</v>
      </c>
    </row>
    <row r="11" spans="2:8" ht="18.75" customHeight="1">
      <c r="B11" s="21" t="s">
        <v>6</v>
      </c>
      <c r="C11" s="21"/>
      <c r="D11" s="21"/>
      <c r="E11" s="21"/>
      <c r="F11" s="6">
        <v>5840</v>
      </c>
      <c r="G11" s="13">
        <v>3935</v>
      </c>
      <c r="H11" s="16">
        <f t="shared" si="0"/>
        <v>0.6738013698630136</v>
      </c>
    </row>
    <row r="12" spans="2:8" ht="18.75" customHeight="1">
      <c r="B12" s="21" t="s">
        <v>7</v>
      </c>
      <c r="C12" s="21"/>
      <c r="D12" s="21"/>
      <c r="E12" s="21"/>
      <c r="F12" s="6">
        <v>100</v>
      </c>
      <c r="G12" s="13">
        <v>98</v>
      </c>
      <c r="H12" s="16">
        <f t="shared" si="0"/>
        <v>0.98</v>
      </c>
    </row>
    <row r="13" spans="2:8" ht="18.75" customHeight="1">
      <c r="B13" s="18" t="s">
        <v>8</v>
      </c>
      <c r="C13" s="19"/>
      <c r="D13" s="19"/>
      <c r="E13" s="20"/>
      <c r="F13" s="5">
        <v>15490</v>
      </c>
      <c r="G13" s="14">
        <v>17372</v>
      </c>
      <c r="H13" s="15">
        <f t="shared" si="0"/>
        <v>1.1214977404777275</v>
      </c>
    </row>
    <row r="14" spans="2:8" ht="18.75" customHeight="1">
      <c r="B14" s="27" t="s">
        <v>9</v>
      </c>
      <c r="C14" s="27"/>
      <c r="D14" s="27"/>
      <c r="E14" s="27"/>
      <c r="F14" s="5">
        <v>500</v>
      </c>
      <c r="G14" s="14">
        <v>500</v>
      </c>
      <c r="H14" s="15">
        <f t="shared" si="0"/>
        <v>1</v>
      </c>
    </row>
    <row r="15" spans="2:8" ht="18.75" customHeight="1">
      <c r="B15" s="27" t="s">
        <v>10</v>
      </c>
      <c r="C15" s="27"/>
      <c r="D15" s="27"/>
      <c r="E15" s="27"/>
      <c r="F15" s="5">
        <f>SUM(F16:F17)</f>
        <v>169216</v>
      </c>
      <c r="G15" s="5">
        <f>SUM(G16:G17)</f>
        <v>169388</v>
      </c>
      <c r="H15" s="15">
        <f t="shared" si="0"/>
        <v>1.0010164523449319</v>
      </c>
    </row>
    <row r="16" spans="2:8" ht="36.75" customHeight="1">
      <c r="B16" s="29" t="s">
        <v>11</v>
      </c>
      <c r="C16" s="30"/>
      <c r="D16" s="30"/>
      <c r="E16" s="31"/>
      <c r="F16" s="7">
        <v>135457</v>
      </c>
      <c r="G16" s="7">
        <v>135457</v>
      </c>
      <c r="H16" s="16">
        <f t="shared" si="0"/>
        <v>1</v>
      </c>
    </row>
    <row r="17" spans="2:8" ht="24" customHeight="1">
      <c r="B17" s="29" t="s">
        <v>12</v>
      </c>
      <c r="C17" s="30"/>
      <c r="D17" s="30"/>
      <c r="E17" s="31"/>
      <c r="F17" s="7">
        <v>33759</v>
      </c>
      <c r="G17" s="7">
        <v>33931</v>
      </c>
      <c r="H17" s="16">
        <f t="shared" si="0"/>
        <v>1.0050949376462572</v>
      </c>
    </row>
    <row r="18" spans="2:8" ht="18.75" customHeight="1">
      <c r="B18" s="27" t="s">
        <v>13</v>
      </c>
      <c r="C18" s="27"/>
      <c r="D18" s="27"/>
      <c r="E18" s="27"/>
      <c r="F18" s="5">
        <v>9488</v>
      </c>
      <c r="G18" s="14">
        <v>7586</v>
      </c>
      <c r="H18" s="15">
        <f t="shared" si="0"/>
        <v>0.7995362563237775</v>
      </c>
    </row>
    <row r="19" spans="2:8" ht="28.5" customHeight="1">
      <c r="B19" s="32" t="s">
        <v>14</v>
      </c>
      <c r="C19" s="33"/>
      <c r="D19" s="33"/>
      <c r="E19" s="34"/>
      <c r="F19" s="5">
        <v>306</v>
      </c>
      <c r="G19" s="14">
        <v>365</v>
      </c>
      <c r="H19" s="15">
        <f t="shared" si="0"/>
        <v>1.1928104575163399</v>
      </c>
    </row>
    <row r="20" spans="2:8" ht="18.75" customHeight="1">
      <c r="B20" s="27" t="s">
        <v>15</v>
      </c>
      <c r="C20" s="27"/>
      <c r="D20" s="27"/>
      <c r="E20" s="27"/>
      <c r="F20" s="5">
        <v>0</v>
      </c>
      <c r="G20" s="14">
        <v>28353</v>
      </c>
      <c r="H20" s="15"/>
    </row>
    <row r="21" spans="2:8" ht="18.75" customHeight="1">
      <c r="B21" s="18" t="s">
        <v>34</v>
      </c>
      <c r="C21" s="19"/>
      <c r="D21" s="19"/>
      <c r="E21" s="20"/>
      <c r="F21" s="5">
        <v>0</v>
      </c>
      <c r="G21" s="14">
        <v>-86</v>
      </c>
      <c r="H21" s="15"/>
    </row>
    <row r="22" spans="2:8" ht="18.75" customHeight="1">
      <c r="B22" s="26" t="s">
        <v>16</v>
      </c>
      <c r="C22" s="26"/>
      <c r="D22" s="26"/>
      <c r="E22" s="26"/>
      <c r="F22" s="8">
        <f>SUM(F9+F13+F14+F15+F18+F19+F20+F21)</f>
        <v>224956</v>
      </c>
      <c r="G22" s="8">
        <f>SUM(G9+G13+G14+G15+G18+G19+G20+G21)</f>
        <v>243978</v>
      </c>
      <c r="H22" s="17">
        <f t="shared" si="0"/>
        <v>1.0845587581571507</v>
      </c>
    </row>
    <row r="23" spans="2:6" ht="15.75">
      <c r="B23" s="9"/>
      <c r="C23" s="9"/>
      <c r="D23" s="9"/>
      <c r="E23" s="9"/>
      <c r="F23" s="9"/>
    </row>
    <row r="24" spans="2:8" ht="15" customHeight="1">
      <c r="B24" s="22" t="s">
        <v>17</v>
      </c>
      <c r="C24" s="23"/>
      <c r="D24" s="23"/>
      <c r="E24" s="23"/>
      <c r="F24" s="37" t="s">
        <v>36</v>
      </c>
      <c r="G24" s="40" t="s">
        <v>32</v>
      </c>
      <c r="H24" s="40" t="s">
        <v>33</v>
      </c>
    </row>
    <row r="25" spans="2:8" ht="15" customHeight="1">
      <c r="B25" s="24"/>
      <c r="C25" s="25"/>
      <c r="D25" s="25"/>
      <c r="E25" s="25"/>
      <c r="F25" s="37"/>
      <c r="G25" s="41"/>
      <c r="H25" s="41"/>
    </row>
    <row r="26" spans="2:8" ht="18.75" customHeight="1">
      <c r="B26" s="27" t="s">
        <v>18</v>
      </c>
      <c r="C26" s="27"/>
      <c r="D26" s="27"/>
      <c r="E26" s="27"/>
      <c r="F26" s="5">
        <f>SUM(F27:F32)</f>
        <v>215368</v>
      </c>
      <c r="G26" s="5">
        <f>SUM(G27:G32)</f>
        <v>191944</v>
      </c>
      <c r="H26" s="15">
        <f aca="true" t="shared" si="1" ref="H26:H39">G26/F26</f>
        <v>0.8912373240221388</v>
      </c>
    </row>
    <row r="27" spans="2:8" ht="18.75" customHeight="1">
      <c r="B27" s="35" t="s">
        <v>19</v>
      </c>
      <c r="C27" s="35"/>
      <c r="D27" s="35"/>
      <c r="E27" s="35"/>
      <c r="F27" s="10">
        <v>43502</v>
      </c>
      <c r="G27" s="10">
        <v>42860</v>
      </c>
      <c r="H27" s="16">
        <f t="shared" si="1"/>
        <v>0.9852420578364213</v>
      </c>
    </row>
    <row r="28" spans="2:8" ht="18.75" customHeight="1">
      <c r="B28" s="21" t="s">
        <v>20</v>
      </c>
      <c r="C28" s="21"/>
      <c r="D28" s="21"/>
      <c r="E28" s="21"/>
      <c r="F28" s="10">
        <v>10550</v>
      </c>
      <c r="G28" s="10">
        <v>8735</v>
      </c>
      <c r="H28" s="16">
        <f t="shared" si="1"/>
        <v>0.8279620853080568</v>
      </c>
    </row>
    <row r="29" spans="2:8" ht="18.75" customHeight="1">
      <c r="B29" s="21" t="s">
        <v>21</v>
      </c>
      <c r="C29" s="21"/>
      <c r="D29" s="21"/>
      <c r="E29" s="21"/>
      <c r="F29" s="10">
        <v>70713</v>
      </c>
      <c r="G29" s="10">
        <v>61539</v>
      </c>
      <c r="H29" s="16">
        <f t="shared" si="1"/>
        <v>0.8702643078359</v>
      </c>
    </row>
    <row r="30" spans="2:8" ht="18.75" customHeight="1">
      <c r="B30" s="21" t="s">
        <v>22</v>
      </c>
      <c r="C30" s="21"/>
      <c r="D30" s="21"/>
      <c r="E30" s="21"/>
      <c r="F30" s="10">
        <v>34023</v>
      </c>
      <c r="G30" s="10">
        <v>28389</v>
      </c>
      <c r="H30" s="16">
        <f t="shared" si="1"/>
        <v>0.8344061370249537</v>
      </c>
    </row>
    <row r="31" spans="2:8" ht="18.75" customHeight="1">
      <c r="B31" s="21" t="s">
        <v>23</v>
      </c>
      <c r="C31" s="21"/>
      <c r="D31" s="21"/>
      <c r="E31" s="21"/>
      <c r="F31" s="10">
        <v>55580</v>
      </c>
      <c r="G31" s="10">
        <v>50421</v>
      </c>
      <c r="H31" s="16">
        <f t="shared" si="1"/>
        <v>0.9071788413098236</v>
      </c>
    </row>
    <row r="32" spans="2:8" ht="18.75" customHeight="1">
      <c r="B32" s="21" t="s">
        <v>24</v>
      </c>
      <c r="C32" s="21"/>
      <c r="D32" s="21"/>
      <c r="E32" s="21"/>
      <c r="F32" s="10">
        <v>1000</v>
      </c>
      <c r="G32" s="10">
        <v>0</v>
      </c>
      <c r="H32" s="16">
        <f t="shared" si="1"/>
        <v>0</v>
      </c>
    </row>
    <row r="33" spans="2:8" ht="18.75" customHeight="1">
      <c r="B33" s="27" t="s">
        <v>25</v>
      </c>
      <c r="C33" s="27"/>
      <c r="D33" s="27"/>
      <c r="E33" s="27"/>
      <c r="F33" s="5">
        <f>SUM(F34:F36)</f>
        <v>9488</v>
      </c>
      <c r="G33" s="5">
        <f>SUM(G34:G36)</f>
        <v>5903</v>
      </c>
      <c r="H33" s="15">
        <f t="shared" si="1"/>
        <v>0.622154300168634</v>
      </c>
    </row>
    <row r="34" spans="2:8" ht="18.75" customHeight="1">
      <c r="B34" s="28" t="s">
        <v>26</v>
      </c>
      <c r="C34" s="28"/>
      <c r="D34" s="28"/>
      <c r="E34" s="28"/>
      <c r="F34" s="6">
        <v>0</v>
      </c>
      <c r="G34" s="6">
        <v>0</v>
      </c>
      <c r="H34" s="15"/>
    </row>
    <row r="35" spans="2:8" ht="18.75" customHeight="1">
      <c r="B35" s="21" t="s">
        <v>27</v>
      </c>
      <c r="C35" s="21"/>
      <c r="D35" s="21"/>
      <c r="E35" s="21"/>
      <c r="F35" s="6">
        <v>8288</v>
      </c>
      <c r="G35" s="6">
        <v>4967</v>
      </c>
      <c r="H35" s="16">
        <f t="shared" si="1"/>
        <v>0.599300193050193</v>
      </c>
    </row>
    <row r="36" spans="2:8" ht="18.75" customHeight="1">
      <c r="B36" s="21" t="s">
        <v>28</v>
      </c>
      <c r="C36" s="21"/>
      <c r="D36" s="21"/>
      <c r="E36" s="21"/>
      <c r="F36" s="6">
        <v>1200</v>
      </c>
      <c r="G36" s="6">
        <v>936</v>
      </c>
      <c r="H36" s="16">
        <f t="shared" si="1"/>
        <v>0.78</v>
      </c>
    </row>
    <row r="37" spans="2:8" ht="18.75" customHeight="1">
      <c r="B37" s="18" t="s">
        <v>29</v>
      </c>
      <c r="C37" s="19"/>
      <c r="D37" s="19"/>
      <c r="E37" s="20"/>
      <c r="F37" s="5">
        <v>100</v>
      </c>
      <c r="G37" s="5">
        <v>294</v>
      </c>
      <c r="H37" s="15">
        <f t="shared" si="1"/>
        <v>2.94</v>
      </c>
    </row>
    <row r="38" spans="2:8" ht="18.75" customHeight="1">
      <c r="B38" s="18" t="s">
        <v>35</v>
      </c>
      <c r="C38" s="19"/>
      <c r="D38" s="19"/>
      <c r="E38" s="20"/>
      <c r="F38" s="5">
        <v>0</v>
      </c>
      <c r="G38" s="5">
        <v>-501</v>
      </c>
      <c r="H38" s="15"/>
    </row>
    <row r="39" spans="2:8" ht="18.75" customHeight="1">
      <c r="B39" s="26" t="s">
        <v>30</v>
      </c>
      <c r="C39" s="26"/>
      <c r="D39" s="26"/>
      <c r="E39" s="26"/>
      <c r="F39" s="8">
        <f>SUM(F26+F33+F37+F38)</f>
        <v>224956</v>
      </c>
      <c r="G39" s="8">
        <f>SUM(G26+G33+G37+G38)</f>
        <v>197640</v>
      </c>
      <c r="H39" s="17">
        <f t="shared" si="1"/>
        <v>0.8785718095983215</v>
      </c>
    </row>
  </sheetData>
  <sheetProtection/>
  <mergeCells count="41">
    <mergeCell ref="H7:H8"/>
    <mergeCell ref="B7:E8"/>
    <mergeCell ref="F24:F25"/>
    <mergeCell ref="G24:G25"/>
    <mergeCell ref="H24:H25"/>
    <mergeCell ref="B16:E16"/>
    <mergeCell ref="E1:F1"/>
    <mergeCell ref="B9:E9"/>
    <mergeCell ref="B10:E10"/>
    <mergeCell ref="B11:E11"/>
    <mergeCell ref="F7:F8"/>
    <mergeCell ref="B2:H2"/>
    <mergeCell ref="B3:H3"/>
    <mergeCell ref="B4:H4"/>
    <mergeCell ref="B5:H5"/>
    <mergeCell ref="G7:G8"/>
    <mergeCell ref="B12:E12"/>
    <mergeCell ref="B13:E13"/>
    <mergeCell ref="B14:E14"/>
    <mergeCell ref="B15:E15"/>
    <mergeCell ref="B17:E17"/>
    <mergeCell ref="B18:E18"/>
    <mergeCell ref="B19:E19"/>
    <mergeCell ref="B20:E20"/>
    <mergeCell ref="B39:E39"/>
    <mergeCell ref="B32:E32"/>
    <mergeCell ref="B33:E33"/>
    <mergeCell ref="B34:E34"/>
    <mergeCell ref="B35:E35"/>
    <mergeCell ref="B36:E36"/>
    <mergeCell ref="B37:E37"/>
    <mergeCell ref="B38:E38"/>
    <mergeCell ref="B30:E30"/>
    <mergeCell ref="B21:E21"/>
    <mergeCell ref="B24:E25"/>
    <mergeCell ref="B31:E31"/>
    <mergeCell ref="B22:E22"/>
    <mergeCell ref="B26:E26"/>
    <mergeCell ref="B27:E27"/>
    <mergeCell ref="B28:E28"/>
    <mergeCell ref="B29:E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 </cp:lastModifiedBy>
  <cp:lastPrinted>2014-05-10T08:36:11Z</cp:lastPrinted>
  <dcterms:created xsi:type="dcterms:W3CDTF">2013-09-16T08:50:18Z</dcterms:created>
  <dcterms:modified xsi:type="dcterms:W3CDTF">2014-05-10T08:36:12Z</dcterms:modified>
  <cp:category/>
  <cp:version/>
  <cp:contentType/>
  <cp:contentStatus/>
</cp:coreProperties>
</file>