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7795" windowHeight="11835"/>
  </bookViews>
  <sheets>
    <sheet name="Munka1" sheetId="1" r:id="rId1"/>
    <sheet name="Munka2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I27" i="1" l="1"/>
  <c r="J27" i="1" s="1"/>
  <c r="H27" i="1"/>
  <c r="G27" i="1"/>
  <c r="D27" i="1"/>
  <c r="F28" i="1" s="1"/>
  <c r="C27" i="1"/>
  <c r="B27" i="1"/>
  <c r="J26" i="1"/>
  <c r="J25" i="1"/>
  <c r="J24" i="1"/>
  <c r="E24" i="1"/>
  <c r="J23" i="1"/>
  <c r="E23" i="1"/>
  <c r="J22" i="1"/>
  <c r="E22" i="1"/>
  <c r="I19" i="1"/>
  <c r="J19" i="1" s="1"/>
  <c r="H19" i="1"/>
  <c r="H29" i="1" s="1"/>
  <c r="G19" i="1"/>
  <c r="G29" i="1" s="1"/>
  <c r="D19" i="1"/>
  <c r="E19" i="1" s="1"/>
  <c r="C19" i="1"/>
  <c r="C29" i="1" s="1"/>
  <c r="B19" i="1"/>
  <c r="B29" i="1" s="1"/>
  <c r="J18" i="1"/>
  <c r="J17" i="1"/>
  <c r="J16" i="1"/>
  <c r="E16" i="1"/>
  <c r="J15" i="1"/>
  <c r="E15" i="1"/>
  <c r="J14" i="1"/>
  <c r="J13" i="1"/>
  <c r="E13" i="1"/>
  <c r="J12" i="1"/>
  <c r="E12" i="1"/>
  <c r="J11" i="1"/>
  <c r="E11" i="1"/>
  <c r="J10" i="1"/>
  <c r="E10" i="1"/>
  <c r="F20" i="1" l="1"/>
  <c r="E27" i="1"/>
  <c r="D29" i="1"/>
  <c r="E29" i="1" s="1"/>
  <c r="I29" i="1"/>
  <c r="J29" i="1" s="1"/>
</calcChain>
</file>

<file path=xl/sharedStrings.xml><?xml version="1.0" encoding="utf-8"?>
<sst xmlns="http://schemas.openxmlformats.org/spreadsheetml/2006/main" count="50" uniqueCount="46">
  <si>
    <t>1. számú melléklet a 10/2019. (V.29.) önkormányzati rendelethez</t>
  </si>
  <si>
    <t>Szilvásvárad Község Önkormányzata</t>
  </si>
  <si>
    <t>2018. éves összevont költségvetési mérlege</t>
  </si>
  <si>
    <t xml:space="preserve">főbb kiadási és bevételi rovatonként </t>
  </si>
  <si>
    <t>Adatok forintban</t>
  </si>
  <si>
    <t>BEVÉTELEK</t>
  </si>
  <si>
    <t>2018. évi eredeti EI</t>
  </si>
  <si>
    <t>2018. évi módosított EI</t>
  </si>
  <si>
    <t>2018. éves teljesítés</t>
  </si>
  <si>
    <t>Teljesítés %-a</t>
  </si>
  <si>
    <t>KIADÁSOK</t>
  </si>
  <si>
    <t>I. Működési bevételek és kiadások</t>
  </si>
  <si>
    <t>Önkormányzat működési célú költségvetési támogatása (B11)</t>
  </si>
  <si>
    <t>Személyi juttatások (K1)</t>
  </si>
  <si>
    <t>Egyéb működési célú támogatások államháztartáson belülről (B16)</t>
  </si>
  <si>
    <t>Munkaadókat terhelő járulékok (K2)</t>
  </si>
  <si>
    <t>Közhatalmi bevételek (B3)</t>
  </si>
  <si>
    <t>Dologi kiadások (K3)</t>
  </si>
  <si>
    <t>Működési bevételek (B4)</t>
  </si>
  <si>
    <t>Ellátottak pénzbeli juttatásai (K4)</t>
  </si>
  <si>
    <t>Működési célú átvett pénzeszközök (B6)</t>
  </si>
  <si>
    <t>Elvonások és befizetések (K502)</t>
  </si>
  <si>
    <t>Előző év költségvetési maradványának igénybevétele (B8131)</t>
  </si>
  <si>
    <t>Egyéb működési célú támogatások államháztartáson belülre (K506)</t>
  </si>
  <si>
    <t>Államháztartáson belüli megelőlegezések (B814)</t>
  </si>
  <si>
    <t>Egyéb működési célú támogatások államháztartáson kívülre (K512)</t>
  </si>
  <si>
    <t>Államháztartáson belüli megelőlegezések visszafizetése (K914)</t>
  </si>
  <si>
    <t>Központi, irányító szervi működési támogatás folyósítása (K915)</t>
  </si>
  <si>
    <t>Működési bevételek összesen:</t>
  </si>
  <si>
    <t>Működési kiadások összesen:</t>
  </si>
  <si>
    <t>Teljesített működési bevételek és kiadások egyenlege:</t>
  </si>
  <si>
    <t>II. Felhalmozási bevételek és kiadások</t>
  </si>
  <si>
    <t>Felhalmozási célú támogatások államházt. belülről (B2)</t>
  </si>
  <si>
    <t>Beruházások (K6)</t>
  </si>
  <si>
    <t>Felhalmozási bevételek (B5)</t>
  </si>
  <si>
    <t>Felújítások (K7)</t>
  </si>
  <si>
    <t>Felhalmozási célú átvett pénzeszközök államházt.kívülről (B73)</t>
  </si>
  <si>
    <t>Felhalmozási célú tartalékok (K513)</t>
  </si>
  <si>
    <t>Felhalmozási célú hitelfelvétel (B811)</t>
  </si>
  <si>
    <t>Egyéb felhalm.célú tám. államházt.belülre</t>
  </si>
  <si>
    <t>Egyéb felhalm.célú tám. államházt.kívülre</t>
  </si>
  <si>
    <t>Felhalmozási bevételek összesen:</t>
  </si>
  <si>
    <t>Felhalmozási kiadások összesen:</t>
  </si>
  <si>
    <t>Teljesített felhalmozási bevételek és kiadások egyenlege:</t>
  </si>
  <si>
    <t>PÉNZFORGALMI BEVÉTELEK ÖSSZESEN:</t>
  </si>
  <si>
    <t>PÉNZFORGALMI KIADÁSOK 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</si>
</sst>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0.0%"/>
  </numFmts>
  <fonts count="13" x14ac:knownFonts="1">
    <font>
      <sz val="11"/>
      <color theme="1"/>
      <name val="Calibri"/>
      <family val="2"/>
      <charset val="238"/>
      <scheme val="minor"/>
    </font>
    <font>
      <sz val="13"/>
      <name val="Times New Roman CE"/>
      <family val="1"/>
      <charset val="238"/>
    </font>
    <font>
      <b/>
      <i/>
      <sz val="11"/>
      <name val="Times New Roman CE"/>
      <family val="1"/>
      <charset val="238"/>
    </font>
    <font>
      <b/>
      <sz val="13"/>
      <name val="Times New Roman CE"/>
      <family val="1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b/>
      <sz val="16"/>
      <name val="Times New Roman CE"/>
      <family val="1"/>
      <charset val="238"/>
    </font>
    <font>
      <b/>
      <sz val="12"/>
      <name val="Times New Roman CE"/>
      <family val="1"/>
      <charset val="238"/>
    </font>
    <font>
      <sz val="12"/>
      <name val="Times New Roman CE"/>
      <family val="1"/>
      <charset val="238"/>
    </font>
    <font>
      <sz val="10"/>
      <name val="Arial CE"/>
      <charset val="238"/>
    </font>
    <font>
      <sz val="12"/>
      <name val="Times New Roman CE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9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43">
    <xf numFmtId="0" fontId="0" fillId="0" borderId="0" xfId="0"/>
    <xf numFmtId="3" fontId="10" fillId="0" borderId="1" xfId="0" applyNumberFormat="1" applyFont="1" applyFill="1" applyBorder="1" applyAlignment="1">
      <alignment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3" fontId="8" fillId="0" borderId="1" xfId="0" applyNumberFormat="1" applyFont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0" fontId="5" fillId="3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/>
    </xf>
    <xf numFmtId="3" fontId="5" fillId="4" borderId="1" xfId="0" applyNumberFormat="1" applyFont="1" applyFill="1" applyBorder="1" applyAlignment="1">
      <alignment vertical="center"/>
    </xf>
    <xf numFmtId="0" fontId="5" fillId="4" borderId="3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vertical="center"/>
    </xf>
    <xf numFmtId="9" fontId="4" fillId="0" borderId="1" xfId="1" applyNumberFormat="1" applyFont="1" applyBorder="1" applyAlignment="1">
      <alignment horizontal="center" vertical="center"/>
    </xf>
    <xf numFmtId="9" fontId="12" fillId="3" borderId="1" xfId="1" applyNumberFormat="1" applyFont="1" applyFill="1" applyBorder="1" applyAlignment="1">
      <alignment horizontal="center" vertical="center"/>
    </xf>
    <xf numFmtId="165" fontId="4" fillId="0" borderId="1" xfId="1" applyNumberFormat="1" applyFont="1" applyBorder="1" applyAlignment="1">
      <alignment horizontal="left" vertical="center" indent="2"/>
    </xf>
    <xf numFmtId="165" fontId="12" fillId="4" borderId="1" xfId="1" applyNumberFormat="1" applyFont="1" applyFill="1" applyBorder="1" applyAlignment="1">
      <alignment horizontal="left" vertical="center" indent="2"/>
    </xf>
    <xf numFmtId="165" fontId="12" fillId="2" borderId="1" xfId="1" applyNumberFormat="1" applyFont="1" applyFill="1" applyBorder="1" applyAlignment="1">
      <alignment horizontal="left" vertical="center" indent="2"/>
    </xf>
    <xf numFmtId="3" fontId="5" fillId="3" borderId="3" xfId="0" applyNumberFormat="1" applyFont="1" applyFill="1" applyBorder="1" applyAlignment="1">
      <alignment horizontal="left" vertical="center" wrapText="1"/>
    </xf>
    <xf numFmtId="3" fontId="5" fillId="4" borderId="3" xfId="0" applyNumberFormat="1" applyFont="1" applyFill="1" applyBorder="1" applyAlignment="1">
      <alignment horizontal="left" vertical="center" wrapText="1"/>
    </xf>
    <xf numFmtId="3" fontId="5" fillId="3" borderId="1" xfId="0" applyNumberFormat="1" applyFont="1" applyFill="1" applyBorder="1" applyAlignment="1">
      <alignment vertical="center" wrapText="1"/>
    </xf>
    <xf numFmtId="3" fontId="5" fillId="4" borderId="1" xfId="0" applyNumberFormat="1" applyFont="1" applyFill="1" applyBorder="1" applyAlignment="1">
      <alignment vertical="center" wrapText="1"/>
    </xf>
    <xf numFmtId="3" fontId="7" fillId="2" borderId="1" xfId="0" applyNumberFormat="1" applyFont="1" applyFill="1" applyBorder="1" applyAlignment="1">
      <alignment vertical="center" wrapText="1"/>
    </xf>
    <xf numFmtId="164" fontId="8" fillId="0" borderId="1" xfId="2" applyNumberFormat="1" applyFont="1" applyBorder="1" applyAlignment="1">
      <alignment vertical="center" wrapText="1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7" fillId="3" borderId="4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vertical="center" wrapText="1"/>
    </xf>
    <xf numFmtId="0" fontId="0" fillId="4" borderId="4" xfId="0" applyFill="1" applyBorder="1" applyAlignment="1">
      <alignment horizontal="center" vertical="center"/>
    </xf>
    <xf numFmtId="9" fontId="12" fillId="4" borderId="1" xfId="1" applyNumberFormat="1" applyFont="1" applyFill="1" applyBorder="1" applyAlignment="1">
      <alignment horizontal="center" vertical="center"/>
    </xf>
    <xf numFmtId="9" fontId="5" fillId="4" borderId="4" xfId="0" applyNumberFormat="1" applyFont="1" applyFill="1" applyBorder="1" applyAlignment="1">
      <alignment horizontal="center" vertical="center"/>
    </xf>
    <xf numFmtId="9" fontId="12" fillId="2" borderId="1" xfId="1" applyNumberFormat="1" applyFont="1" applyFill="1" applyBorder="1" applyAlignment="1">
      <alignment horizontal="center" vertical="center"/>
    </xf>
  </cellXfs>
  <cellStyles count="3">
    <cellStyle name="Ezres 3" xfId="2"/>
    <cellStyle name="Normál" xfId="0" builtinId="0"/>
    <cellStyle name="Százalék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tabSelected="1" topLeftCell="A25" workbookViewId="0">
      <selection sqref="A1:J29"/>
    </sheetView>
  </sheetViews>
  <sheetFormatPr defaultRowHeight="15" x14ac:dyDescent="0.25"/>
  <cols>
    <col min="1" max="1" width="36.85546875" customWidth="1"/>
    <col min="2" max="2" width="12.42578125" customWidth="1"/>
    <col min="3" max="4" width="14.42578125" customWidth="1"/>
    <col min="5" max="5" width="10.7109375" customWidth="1"/>
    <col min="6" max="6" width="39" customWidth="1"/>
    <col min="7" max="7" width="12.42578125" customWidth="1"/>
    <col min="8" max="8" width="15.85546875" customWidth="1"/>
    <col min="9" max="9" width="16.5703125" customWidth="1"/>
    <col min="10" max="10" width="11.140625" customWidth="1"/>
  </cols>
  <sheetData>
    <row r="1" spans="1:10" ht="16.5" x14ac:dyDescent="0.25">
      <c r="A1" s="2"/>
      <c r="B1" s="2"/>
      <c r="C1" s="2"/>
      <c r="D1" s="2"/>
      <c r="E1" s="2"/>
      <c r="F1" s="2"/>
      <c r="G1" s="2"/>
      <c r="H1" s="2"/>
      <c r="I1" s="2"/>
      <c r="J1" s="35" t="s">
        <v>0</v>
      </c>
    </row>
    <row r="2" spans="1:10" ht="16.5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6.5" x14ac:dyDescent="0.25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ht="16.5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</row>
    <row r="5" spans="1:10" ht="16.5" x14ac:dyDescent="0.25">
      <c r="A5" s="3" t="s">
        <v>3</v>
      </c>
      <c r="B5" s="3"/>
      <c r="C5" s="3"/>
      <c r="D5" s="3"/>
      <c r="E5" s="3"/>
      <c r="F5" s="3"/>
      <c r="G5" s="3"/>
      <c r="H5" s="3"/>
      <c r="I5" s="3"/>
      <c r="J5" s="3"/>
    </row>
    <row r="6" spans="1:10" x14ac:dyDescent="0.25">
      <c r="A6" s="4"/>
      <c r="B6" s="4"/>
      <c r="C6" s="4"/>
      <c r="D6" s="4"/>
      <c r="E6" s="4"/>
      <c r="F6" s="4"/>
      <c r="G6" s="4"/>
      <c r="H6" s="4"/>
      <c r="I6" s="4"/>
      <c r="J6" s="4"/>
    </row>
    <row r="7" spans="1:10" ht="15.75" x14ac:dyDescent="0.25">
      <c r="A7" s="4"/>
      <c r="B7" s="4"/>
      <c r="C7" s="4"/>
      <c r="D7" s="4"/>
      <c r="E7" s="4"/>
      <c r="F7" s="4"/>
      <c r="G7" s="4"/>
      <c r="H7" s="4"/>
      <c r="I7" s="4"/>
      <c r="J7" s="36" t="s">
        <v>4</v>
      </c>
    </row>
    <row r="8" spans="1:10" ht="31.5" x14ac:dyDescent="0.25">
      <c r="A8" s="5" t="s">
        <v>5</v>
      </c>
      <c r="B8" s="15" t="s">
        <v>6</v>
      </c>
      <c r="C8" s="15" t="s">
        <v>7</v>
      </c>
      <c r="D8" s="15" t="s">
        <v>8</v>
      </c>
      <c r="E8" s="15" t="s">
        <v>9</v>
      </c>
      <c r="F8" s="5" t="s">
        <v>10</v>
      </c>
      <c r="G8" s="15" t="s">
        <v>6</v>
      </c>
      <c r="H8" s="15" t="s">
        <v>7</v>
      </c>
      <c r="I8" s="15" t="s">
        <v>8</v>
      </c>
      <c r="J8" s="15" t="s">
        <v>9</v>
      </c>
    </row>
    <row r="9" spans="1:10" ht="15.75" x14ac:dyDescent="0.25">
      <c r="A9" s="6" t="s">
        <v>11</v>
      </c>
      <c r="B9" s="16"/>
      <c r="C9" s="16"/>
      <c r="D9" s="16"/>
      <c r="E9" s="16"/>
      <c r="F9" s="16"/>
      <c r="G9" s="16"/>
      <c r="H9" s="16"/>
      <c r="I9" s="16"/>
      <c r="J9" s="37"/>
    </row>
    <row r="10" spans="1:10" ht="31.5" x14ac:dyDescent="0.25">
      <c r="A10" s="7" t="s">
        <v>12</v>
      </c>
      <c r="B10" s="17">
        <v>183031488</v>
      </c>
      <c r="C10" s="17">
        <v>192441060</v>
      </c>
      <c r="D10" s="17">
        <v>192441060</v>
      </c>
      <c r="E10" s="24">
        <f>D10/C10</f>
        <v>1</v>
      </c>
      <c r="F10" s="7" t="s">
        <v>13</v>
      </c>
      <c r="G10" s="17">
        <v>44625000</v>
      </c>
      <c r="H10" s="34">
        <v>39250227</v>
      </c>
      <c r="I10" s="34">
        <v>39247298</v>
      </c>
      <c r="J10" s="24">
        <f>I10/H10</f>
        <v>0.99992537622776045</v>
      </c>
    </row>
    <row r="11" spans="1:10" ht="31.5" x14ac:dyDescent="0.25">
      <c r="A11" s="7" t="s">
        <v>14</v>
      </c>
      <c r="B11" s="1">
        <v>55002400</v>
      </c>
      <c r="C11" s="1">
        <v>44687900</v>
      </c>
      <c r="D11" s="1">
        <v>44687503</v>
      </c>
      <c r="E11" s="24">
        <f t="shared" ref="E11:E19" si="0">D11/C11</f>
        <v>0.99999111616343572</v>
      </c>
      <c r="F11" s="7" t="s">
        <v>15</v>
      </c>
      <c r="G11" s="17">
        <v>5466400</v>
      </c>
      <c r="H11" s="34">
        <v>6748173</v>
      </c>
      <c r="I11" s="34">
        <v>6748173</v>
      </c>
      <c r="J11" s="24">
        <f t="shared" ref="J11:J19" si="1">I11/H11</f>
        <v>1</v>
      </c>
    </row>
    <row r="12" spans="1:10" ht="15.75" x14ac:dyDescent="0.25">
      <c r="A12" s="7" t="s">
        <v>16</v>
      </c>
      <c r="B12" s="1">
        <v>94950000</v>
      </c>
      <c r="C12" s="1">
        <v>120694000</v>
      </c>
      <c r="D12" s="1">
        <v>120645739</v>
      </c>
      <c r="E12" s="24">
        <f t="shared" si="0"/>
        <v>0.99960013753790578</v>
      </c>
      <c r="F12" s="7" t="s">
        <v>17</v>
      </c>
      <c r="G12" s="17">
        <v>78031000</v>
      </c>
      <c r="H12" s="34">
        <v>127629916</v>
      </c>
      <c r="I12" s="34">
        <v>127623306</v>
      </c>
      <c r="J12" s="24">
        <f t="shared" si="1"/>
        <v>0.99994820963448727</v>
      </c>
    </row>
    <row r="13" spans="1:10" ht="15.75" x14ac:dyDescent="0.25">
      <c r="A13" s="7" t="s">
        <v>18</v>
      </c>
      <c r="B13" s="17">
        <v>37872584</v>
      </c>
      <c r="C13" s="17">
        <v>30217100</v>
      </c>
      <c r="D13" s="17">
        <v>30240183</v>
      </c>
      <c r="E13" s="24">
        <f t="shared" si="0"/>
        <v>1.0007639052059927</v>
      </c>
      <c r="F13" s="7" t="s">
        <v>19</v>
      </c>
      <c r="G13" s="17">
        <v>4400000</v>
      </c>
      <c r="H13" s="34">
        <v>4863500</v>
      </c>
      <c r="I13" s="34">
        <v>4863364</v>
      </c>
      <c r="J13" s="24">
        <f t="shared" si="1"/>
        <v>0.99997203659915701</v>
      </c>
    </row>
    <row r="14" spans="1:10" ht="15.75" x14ac:dyDescent="0.25">
      <c r="A14" s="8" t="s">
        <v>20</v>
      </c>
      <c r="B14" s="17">
        <v>0</v>
      </c>
      <c r="C14" s="17">
        <v>0</v>
      </c>
      <c r="D14" s="17">
        <v>0</v>
      </c>
      <c r="E14" s="24"/>
      <c r="F14" s="7" t="s">
        <v>21</v>
      </c>
      <c r="G14" s="17">
        <v>0</v>
      </c>
      <c r="H14" s="34">
        <v>39812</v>
      </c>
      <c r="I14" s="34">
        <v>39812</v>
      </c>
      <c r="J14" s="24">
        <f t="shared" si="1"/>
        <v>1</v>
      </c>
    </row>
    <row r="15" spans="1:10" ht="31.5" x14ac:dyDescent="0.25">
      <c r="A15" s="7" t="s">
        <v>22</v>
      </c>
      <c r="B15" s="17">
        <v>338121752</v>
      </c>
      <c r="C15" s="17">
        <v>338124209</v>
      </c>
      <c r="D15" s="17">
        <v>338124209</v>
      </c>
      <c r="E15" s="24">
        <f t="shared" si="0"/>
        <v>1</v>
      </c>
      <c r="F15" s="7" t="s">
        <v>23</v>
      </c>
      <c r="G15" s="17">
        <v>145875847</v>
      </c>
      <c r="H15" s="34">
        <v>141934847</v>
      </c>
      <c r="I15" s="34">
        <v>141934219</v>
      </c>
      <c r="J15" s="24">
        <f t="shared" si="1"/>
        <v>0.9999955754346922</v>
      </c>
    </row>
    <row r="16" spans="1:10" ht="31.5" x14ac:dyDescent="0.25">
      <c r="A16" s="7" t="s">
        <v>24</v>
      </c>
      <c r="B16" s="17">
        <v>0</v>
      </c>
      <c r="C16" s="17">
        <v>6827325</v>
      </c>
      <c r="D16" s="17">
        <v>6827325</v>
      </c>
      <c r="E16" s="24">
        <f t="shared" si="0"/>
        <v>1</v>
      </c>
      <c r="F16" s="7" t="s">
        <v>25</v>
      </c>
      <c r="G16" s="17">
        <v>7900000</v>
      </c>
      <c r="H16" s="34">
        <v>3357000</v>
      </c>
      <c r="I16" s="34">
        <v>3357000</v>
      </c>
      <c r="J16" s="24">
        <f t="shared" si="1"/>
        <v>1</v>
      </c>
    </row>
    <row r="17" spans="1:10" ht="31.5" x14ac:dyDescent="0.25">
      <c r="A17" s="7"/>
      <c r="B17" s="17"/>
      <c r="C17" s="17"/>
      <c r="D17" s="17"/>
      <c r="E17" s="24"/>
      <c r="F17" s="7" t="s">
        <v>26</v>
      </c>
      <c r="G17" s="17">
        <v>6733163</v>
      </c>
      <c r="H17" s="34">
        <v>6733163</v>
      </c>
      <c r="I17" s="34">
        <v>6733163</v>
      </c>
      <c r="J17" s="24">
        <f t="shared" si="1"/>
        <v>1</v>
      </c>
    </row>
    <row r="18" spans="1:10" ht="31.5" x14ac:dyDescent="0.25">
      <c r="A18" s="7"/>
      <c r="B18" s="17"/>
      <c r="C18" s="17"/>
      <c r="D18" s="17"/>
      <c r="E18" s="24"/>
      <c r="F18" s="7" t="s">
        <v>27</v>
      </c>
      <c r="G18" s="17">
        <v>57802292</v>
      </c>
      <c r="H18" s="34">
        <v>56562825</v>
      </c>
      <c r="I18" s="34">
        <v>56561947</v>
      </c>
      <c r="J18" s="24">
        <f t="shared" si="1"/>
        <v>0.99998447743725671</v>
      </c>
    </row>
    <row r="19" spans="1:10" ht="15.75" x14ac:dyDescent="0.25">
      <c r="A19" s="9" t="s">
        <v>28</v>
      </c>
      <c r="B19" s="18">
        <f>SUM(B10:B18)</f>
        <v>708978224</v>
      </c>
      <c r="C19" s="18">
        <f>SUM(C10:C18)</f>
        <v>732991594</v>
      </c>
      <c r="D19" s="18">
        <f>SUM(D10:D18)</f>
        <v>732966019</v>
      </c>
      <c r="E19" s="25">
        <f t="shared" si="0"/>
        <v>0.99996510874038758</v>
      </c>
      <c r="F19" s="9" t="s">
        <v>29</v>
      </c>
      <c r="G19" s="31">
        <f>SUM(G10:G18)</f>
        <v>350833702</v>
      </c>
      <c r="H19" s="31">
        <f>SUM(H10:H18)</f>
        <v>387119463</v>
      </c>
      <c r="I19" s="31">
        <f>SUM(I10:I18)</f>
        <v>387108282</v>
      </c>
      <c r="J19" s="25">
        <f t="shared" si="1"/>
        <v>0.99997111744288614</v>
      </c>
    </row>
    <row r="20" spans="1:10" ht="15.75" x14ac:dyDescent="0.25">
      <c r="A20" s="10"/>
      <c r="B20" s="19"/>
      <c r="C20" s="19" t="s">
        <v>30</v>
      </c>
      <c r="D20" s="19"/>
      <c r="E20" s="19"/>
      <c r="F20" s="29">
        <f>D19-I19</f>
        <v>345857737</v>
      </c>
      <c r="G20" s="29"/>
      <c r="H20" s="29"/>
      <c r="I20" s="29"/>
      <c r="J20" s="38"/>
    </row>
    <row r="21" spans="1:10" x14ac:dyDescent="0.25">
      <c r="A21" s="11" t="s">
        <v>31</v>
      </c>
      <c r="B21" s="20"/>
      <c r="C21" s="20"/>
      <c r="D21" s="20"/>
      <c r="E21" s="20"/>
      <c r="F21" s="20"/>
      <c r="G21" s="20"/>
      <c r="H21" s="20"/>
      <c r="I21" s="20"/>
      <c r="J21" s="39"/>
    </row>
    <row r="22" spans="1:10" ht="31.5" x14ac:dyDescent="0.25">
      <c r="A22" s="7" t="s">
        <v>32</v>
      </c>
      <c r="B22" s="17">
        <v>106793942</v>
      </c>
      <c r="C22" s="17">
        <v>137073942</v>
      </c>
      <c r="D22" s="17">
        <v>137073942</v>
      </c>
      <c r="E22" s="26">
        <f>D22/C22</f>
        <v>1</v>
      </c>
      <c r="F22" s="7" t="s">
        <v>33</v>
      </c>
      <c r="G22" s="17">
        <v>98934000</v>
      </c>
      <c r="H22" s="34">
        <v>242753916</v>
      </c>
      <c r="I22" s="34">
        <v>242752191</v>
      </c>
      <c r="J22" s="24">
        <f t="shared" ref="J22:J27" si="2">I22/H22</f>
        <v>0.99999289403842206</v>
      </c>
    </row>
    <row r="23" spans="1:10" ht="15.75" x14ac:dyDescent="0.25">
      <c r="A23" s="7" t="s">
        <v>34</v>
      </c>
      <c r="B23" s="17">
        <v>650000</v>
      </c>
      <c r="C23" s="17">
        <v>1302000</v>
      </c>
      <c r="D23" s="17">
        <v>1301300</v>
      </c>
      <c r="E23" s="26">
        <f>D23/C23</f>
        <v>0.99946236559139789</v>
      </c>
      <c r="F23" s="7" t="s">
        <v>35</v>
      </c>
      <c r="G23" s="17">
        <v>361427069</v>
      </c>
      <c r="H23" s="34">
        <v>106414482</v>
      </c>
      <c r="I23" s="34">
        <v>106412972</v>
      </c>
      <c r="J23" s="24">
        <f t="shared" si="2"/>
        <v>0.99998581020203625</v>
      </c>
    </row>
    <row r="24" spans="1:10" ht="31.5" x14ac:dyDescent="0.25">
      <c r="A24" s="7" t="s">
        <v>36</v>
      </c>
      <c r="B24" s="17">
        <v>0</v>
      </c>
      <c r="C24" s="17">
        <v>1000000</v>
      </c>
      <c r="D24" s="17">
        <v>1000000</v>
      </c>
      <c r="E24" s="26">
        <f>D24/C24</f>
        <v>1</v>
      </c>
      <c r="F24" s="7" t="s">
        <v>37</v>
      </c>
      <c r="G24" s="17">
        <v>3904372</v>
      </c>
      <c r="H24" s="34">
        <v>121197652</v>
      </c>
      <c r="I24" s="34">
        <v>0</v>
      </c>
      <c r="J24" s="24">
        <f t="shared" si="2"/>
        <v>0</v>
      </c>
    </row>
    <row r="25" spans="1:10" ht="15.75" x14ac:dyDescent="0.25">
      <c r="A25" s="7" t="s">
        <v>38</v>
      </c>
      <c r="B25" s="17">
        <v>0</v>
      </c>
      <c r="C25" s="17">
        <v>0</v>
      </c>
      <c r="D25" s="17">
        <v>0</v>
      </c>
      <c r="E25" s="26"/>
      <c r="F25" s="7" t="s">
        <v>39</v>
      </c>
      <c r="G25" s="17">
        <v>1323023</v>
      </c>
      <c r="H25" s="34">
        <v>882023</v>
      </c>
      <c r="I25" s="34">
        <v>882015</v>
      </c>
      <c r="J25" s="24">
        <f t="shared" si="2"/>
        <v>0.99999092994173622</v>
      </c>
    </row>
    <row r="26" spans="1:10" ht="15.75" x14ac:dyDescent="0.25">
      <c r="A26" s="7"/>
      <c r="B26" s="17"/>
      <c r="C26" s="17"/>
      <c r="D26" s="17"/>
      <c r="E26" s="26"/>
      <c r="F26" s="7" t="s">
        <v>40</v>
      </c>
      <c r="G26" s="17">
        <v>0</v>
      </c>
      <c r="H26" s="34">
        <v>14000000</v>
      </c>
      <c r="I26" s="34">
        <v>14000000</v>
      </c>
      <c r="J26" s="24">
        <f t="shared" si="2"/>
        <v>1</v>
      </c>
    </row>
    <row r="27" spans="1:10" ht="15.75" x14ac:dyDescent="0.25">
      <c r="A27" s="12" t="s">
        <v>41</v>
      </c>
      <c r="B27" s="21">
        <f>SUM(B22:B26)</f>
        <v>107443942</v>
      </c>
      <c r="C27" s="21">
        <f>SUM(C22:C26)</f>
        <v>139375942</v>
      </c>
      <c r="D27" s="21">
        <f>SUM(D22:D26)</f>
        <v>139375242</v>
      </c>
      <c r="E27" s="27">
        <f>D27/C27</f>
        <v>0.9999949776124204</v>
      </c>
      <c r="F27" s="12" t="s">
        <v>42</v>
      </c>
      <c r="G27" s="32">
        <f>SUM(G22:G26)</f>
        <v>465588464</v>
      </c>
      <c r="H27" s="32">
        <f>SUM(H22:H26)</f>
        <v>485248073</v>
      </c>
      <c r="I27" s="32">
        <f>SUM(I22:I26)</f>
        <v>364047178</v>
      </c>
      <c r="J27" s="40">
        <f t="shared" si="2"/>
        <v>0.75022900297019834</v>
      </c>
    </row>
    <row r="28" spans="1:10" ht="15.75" x14ac:dyDescent="0.25">
      <c r="A28" s="13"/>
      <c r="B28" s="22"/>
      <c r="C28" s="22" t="s">
        <v>43</v>
      </c>
      <c r="D28" s="22"/>
      <c r="E28" s="22"/>
      <c r="F28" s="30">
        <f>D27-I27</f>
        <v>-224671936</v>
      </c>
      <c r="G28" s="30"/>
      <c r="H28" s="30"/>
      <c r="I28" s="30"/>
      <c r="J28" s="41"/>
    </row>
    <row r="29" spans="1:10" ht="31.5" x14ac:dyDescent="0.25">
      <c r="A29" s="14" t="s">
        <v>44</v>
      </c>
      <c r="B29" s="23">
        <f>B19+B27</f>
        <v>816422166</v>
      </c>
      <c r="C29" s="23">
        <f>C19+C27</f>
        <v>872367536</v>
      </c>
      <c r="D29" s="23">
        <f>D19+D27</f>
        <v>872341261</v>
      </c>
      <c r="E29" s="28">
        <f>D29/C29</f>
        <v>0.99996988081408844</v>
      </c>
      <c r="F29" s="14" t="s">
        <v>45</v>
      </c>
      <c r="G29" s="33">
        <f>G19+G27</f>
        <v>816422166</v>
      </c>
      <c r="H29" s="33">
        <f>H19+H27</f>
        <v>872367536</v>
      </c>
      <c r="I29" s="33">
        <f>I19+I27</f>
        <v>751155460</v>
      </c>
      <c r="J29" s="42">
        <f>I29/H29</f>
        <v>0.86105388956152074</v>
      </c>
    </row>
  </sheetData>
  <mergeCells count="9">
    <mergeCell ref="A21:J21"/>
    <mergeCell ref="A28:B28"/>
    <mergeCell ref="C28:E28"/>
    <mergeCell ref="A3:J3"/>
    <mergeCell ref="A4:J4"/>
    <mergeCell ref="A5:J5"/>
    <mergeCell ref="A9:J9"/>
    <mergeCell ref="A20:B20"/>
    <mergeCell ref="C20:E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Molnár-Tóth Eszter</dc:creator>
  <cp:lastModifiedBy>Molnár-Tóth Eszter</cp:lastModifiedBy>
  <dcterms:created xsi:type="dcterms:W3CDTF">2019-07-10T08:52:54Z</dcterms:created>
  <dcterms:modified xsi:type="dcterms:W3CDTF">2019-07-10T08:53:37Z</dcterms:modified>
</cp:coreProperties>
</file>