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KIADÁSIELŐIR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<sst xmlns="http://schemas.openxmlformats.org/spreadsheetml/2006/main" count="65" uniqueCount="65">
  <si>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Sor-szám</t>
  </si>
  <si>
    <t>Az előirányzatokat jóváhagyó rendelet száma</t>
  </si>
  <si>
    <t>Személyi juttatások</t>
  </si>
  <si>
    <t>Járulékok</t>
  </si>
  <si>
    <t>Dologi kiadások</t>
  </si>
  <si>
    <t>Tarta-
lékok</t>
  </si>
  <si>
    <t>Összesen</t>
  </si>
  <si>
    <t>1.</t>
  </si>
  <si>
    <t>2.</t>
  </si>
  <si>
    <t>3.</t>
  </si>
  <si>
    <t>I. Módosítás utáni előir. (1±2)</t>
  </si>
  <si>
    <t>4.</t>
  </si>
  <si>
    <t>5.</t>
  </si>
  <si>
    <t>II. Módosítás utáni előir. (3±4)</t>
  </si>
  <si>
    <t>6.</t>
  </si>
  <si>
    <t>7.</t>
  </si>
  <si>
    <t>III. Módosítás utáni előir. (5±6)</t>
  </si>
  <si>
    <t>8.</t>
  </si>
  <si>
    <t>9.</t>
  </si>
  <si>
    <t>IV. Módosítás utáni előir. (7±8)</t>
  </si>
  <si>
    <t>10.</t>
  </si>
  <si>
    <t>11.</t>
  </si>
  <si>
    <t>V. Módosítás utáni előir. (9±10)</t>
  </si>
  <si>
    <t>Finansz.
kiadások</t>
  </si>
  <si>
    <t>Ellátottak pénzbeli juttatásai</t>
  </si>
  <si>
    <t>Egyéb működési célú kiadások</t>
  </si>
  <si>
    <t>Beruhá-zások</t>
  </si>
  <si>
    <t>Felújítások</t>
  </si>
  <si>
    <t>Egyéb felhalm. Kiadások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</si>
  <si>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</si>
  <si>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</si>
  <si>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</si>
  <si>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</si>
  <si>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</si>
  <si>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</si>
  <si>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</si>
  <si>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</si>
  <si>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</si>
  <si>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</si>
  <si>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</si>
  <si>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</si>
  <si>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</si>
  <si>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Eredetei előirányzat 
(..../2017. (.....)sz. rendelet</t>
  </si>
  <si>
    <t>I. Módosítás (+,-) 
(..../2017. (.....)sz.rendelet</t>
  </si>
  <si>
    <t>II. Módosítás (+,-) 
(..../2017. (.....)sz. rendelet</t>
  </si>
  <si>
    <t>III. Módosítás (+,-) 
(..../2017. (.....)sz. rendelet</t>
  </si>
  <si>
    <t>IV. Módosítás (+,-) 
(..../2017. (.....)sz. rendelet</t>
  </si>
  <si>
    <t>V. Módosítás (+,-)
(..../2017. (.....)sz. rendelet</t>
  </si>
  <si>
    <t>VI. Módosítás (+,-)
(..../2017. (.....)sz. rendelet</t>
  </si>
  <si>
    <t>VI. Módosítás utáni előir. (9±10)</t>
  </si>
  <si>
    <t>VII. Módosítás (+,-)
(..../2017. (.....)sz. rendelet</t>
  </si>
  <si>
    <t>VII. Módosítás utáni előir. (9±10)</t>
  </si>
  <si>
    <t>VIII. Módosítás (+,-)
(..../2017. (.....)sz. rendelet</t>
  </si>
  <si>
    <t>VIII. Módosítás utáni előir. (9±10)</t>
  </si>
  <si>
    <t>IX. Módosítás (+,-)
(..../2017. (.....)sz. rendelet</t>
  </si>
  <si>
    <t>IX. Módosítás utáni előir. (9±10)</t>
  </si>
  <si>
    <t>12.</t>
  </si>
  <si>
    <t>13.</t>
  </si>
  <si>
    <t>14.</t>
  </si>
  <si>
    <t>15.</t>
  </si>
  <si>
    <t>16.</t>
  </si>
  <si>
    <t>17.</t>
  </si>
  <si>
    <t>18.</t>
  </si>
  <si>
    <t>19.</t>
  </si>
  <si>
    <t>Adatok: forintban!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</si>
</sst>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64" fontId="6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/>
      <protection locked="0"/>
    </xf>
    <xf numFmtId="164" fontId="8" fillId="0" borderId="11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Layout" zoomScaleNormal="115" workbookViewId="0" topLeftCell="A10">
      <selection activeCell="M24" sqref="M24"/>
    </sheetView>
  </sheetViews>
  <sheetFormatPr defaultColWidth="8.796875" defaultRowHeight="15"/>
  <cols>
    <col min="1" max="1" width="5.5" style="7" customWidth="1"/>
    <col min="2" max="2" width="29.59765625" style="7" bestFit="1" customWidth="1"/>
    <col min="3" max="3" width="10.69921875" style="7" customWidth="1"/>
    <col min="4" max="4" width="9.8984375" style="7" customWidth="1"/>
    <col min="5" max="5" width="10.3984375" style="7" bestFit="1" customWidth="1"/>
    <col min="6" max="6" width="9.69921875" style="7" bestFit="1" customWidth="1"/>
    <col min="7" max="7" width="10.59765625" style="7" bestFit="1" customWidth="1"/>
    <col min="8" max="8" width="9.69921875" style="7" bestFit="1" customWidth="1"/>
    <col min="9" max="9" width="9.8984375" style="7" customWidth="1"/>
    <col min="10" max="11" width="9.19921875" style="7" customWidth="1"/>
    <col min="12" max="12" width="10.59765625" style="7" bestFit="1" customWidth="1"/>
    <col min="13" max="13" width="11.3984375" style="7" bestFit="1" customWidth="1"/>
    <col min="14" max="16384" width="9" style="7" customWidth="1"/>
  </cols>
  <sheetData>
    <row r="1" spans="12:13" ht="16.5" thickBot="1">
      <c r="L1" s="23" t="s">
        <v>64</v>
      </c>
      <c r="M1" s="23"/>
    </row>
    <row r="2" spans="1:13" s="8" customFormat="1" ht="61.5" customHeight="1" thickBot="1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24</v>
      </c>
      <c r="G2" s="4" t="s">
        <v>25</v>
      </c>
      <c r="H2" s="4" t="s">
        <v>26</v>
      </c>
      <c r="I2" s="4" t="s">
        <v>27</v>
      </c>
      <c r="J2" s="4" t="s">
        <v>28</v>
      </c>
      <c r="K2" s="4" t="s">
        <v>5</v>
      </c>
      <c r="L2" s="5" t="s">
        <v>23</v>
      </c>
      <c r="M2" s="2" t="s">
        <v>6</v>
      </c>
    </row>
    <row r="3" spans="1:13" s="9" customFormat="1" ht="15" thickBot="1">
      <c r="A3" s="1" t="s">
        <v>29</v>
      </c>
      <c r="B3" s="2" t="s">
        <v>30</v>
      </c>
      <c r="C3" s="3" t="s">
        <v>31</v>
      </c>
      <c r="D3" s="4" t="s">
        <v>32</v>
      </c>
      <c r="E3" s="4" t="s">
        <v>33</v>
      </c>
      <c r="F3" s="4" t="s">
        <v>34</v>
      </c>
      <c r="G3" s="4" t="s">
        <v>35</v>
      </c>
      <c r="H3" s="4" t="s">
        <v>36</v>
      </c>
      <c r="I3" s="4" t="s">
        <v>37</v>
      </c>
      <c r="J3" s="4" t="s">
        <v>38</v>
      </c>
      <c r="K3" s="4" t="s">
        <v>39</v>
      </c>
      <c r="L3" s="5" t="s">
        <v>40</v>
      </c>
      <c r="M3" s="6" t="s">
        <v>41</v>
      </c>
    </row>
    <row r="4" spans="1:13" ht="30.75" thickBot="1">
      <c r="A4" s="19" t="s">
        <v>7</v>
      </c>
      <c r="B4" s="20" t="s">
        <v>42</v>
      </c>
      <c r="C4" s="21">
        <v>91090188</v>
      </c>
      <c r="D4" s="21">
        <v>20076827</v>
      </c>
      <c r="E4" s="21">
        <v>29851000</v>
      </c>
      <c r="F4" s="21">
        <v>9531867</v>
      </c>
      <c r="G4" s="21">
        <v>3930443</v>
      </c>
      <c r="H4" s="21">
        <v>180000</v>
      </c>
      <c r="I4" s="21"/>
      <c r="J4" s="21"/>
      <c r="K4" s="21"/>
      <c r="L4" s="21">
        <v>40054684</v>
      </c>
      <c r="M4" s="22">
        <f>SUM(C4:L4)</f>
        <v>194715009</v>
      </c>
    </row>
    <row r="5" spans="1:13" ht="30.75" thickBot="1">
      <c r="A5" s="12" t="s">
        <v>8</v>
      </c>
      <c r="B5" s="13" t="s">
        <v>43</v>
      </c>
      <c r="C5" s="14">
        <v>32929147</v>
      </c>
      <c r="D5" s="14">
        <v>5205474</v>
      </c>
      <c r="E5" s="14">
        <v>-7581191</v>
      </c>
      <c r="F5" s="14">
        <v>-5205000</v>
      </c>
      <c r="G5" s="14">
        <v>3248226</v>
      </c>
      <c r="H5" s="14">
        <v>246593</v>
      </c>
      <c r="I5" s="14">
        <v>4451638</v>
      </c>
      <c r="J5" s="14"/>
      <c r="K5" s="14"/>
      <c r="L5" s="14"/>
      <c r="M5" s="11">
        <f aca="true" t="shared" si="0" ref="M5:M14">SUM(C5:L5)</f>
        <v>33294887</v>
      </c>
    </row>
    <row r="6" spans="1:13" ht="16.5" thickBot="1">
      <c r="A6" s="10" t="s">
        <v>9</v>
      </c>
      <c r="B6" s="16" t="s">
        <v>10</v>
      </c>
      <c r="C6" s="17">
        <f>IF(AND(C5=0,D5=0,E5=0,I5=0,J5=0,K5=0,L5=0),0,SUM(C4:C5))</f>
        <v>124019335</v>
      </c>
      <c r="D6" s="17">
        <f aca="true" t="shared" si="1" ref="D6:L6">IF(AND(D5=0,E5=0,F5=0,J5=0,K5=0,L5=0,M5=0),0,SUM(D4:D5))</f>
        <v>25282301</v>
      </c>
      <c r="E6" s="17">
        <f t="shared" si="1"/>
        <v>22269809</v>
      </c>
      <c r="F6" s="17">
        <f t="shared" si="1"/>
        <v>4326867</v>
      </c>
      <c r="G6" s="17">
        <f t="shared" si="1"/>
        <v>7178669</v>
      </c>
      <c r="H6" s="17">
        <f t="shared" si="1"/>
        <v>426593</v>
      </c>
      <c r="I6" s="17">
        <f t="shared" si="1"/>
        <v>4451638</v>
      </c>
      <c r="J6" s="17">
        <f t="shared" si="1"/>
        <v>0</v>
      </c>
      <c r="K6" s="17">
        <f t="shared" si="1"/>
        <v>0</v>
      </c>
      <c r="L6" s="17">
        <f t="shared" si="1"/>
        <v>40054684</v>
      </c>
      <c r="M6" s="18">
        <f t="shared" si="0"/>
        <v>228009896</v>
      </c>
    </row>
    <row r="7" spans="1:13" ht="30.75" thickBot="1">
      <c r="A7" s="12" t="s">
        <v>11</v>
      </c>
      <c r="B7" s="13" t="s">
        <v>44</v>
      </c>
      <c r="C7" s="14">
        <v>-27268290</v>
      </c>
      <c r="D7" s="14">
        <v>-3985050</v>
      </c>
      <c r="E7" s="14">
        <v>8865901</v>
      </c>
      <c r="F7" s="14">
        <v>69875</v>
      </c>
      <c r="G7" s="14">
        <v>0</v>
      </c>
      <c r="H7" s="14">
        <v>0</v>
      </c>
      <c r="I7" s="14"/>
      <c r="J7" s="14"/>
      <c r="K7" s="14"/>
      <c r="L7" s="14"/>
      <c r="M7" s="11">
        <f t="shared" si="0"/>
        <v>-22317564</v>
      </c>
    </row>
    <row r="8" spans="1:13" ht="16.5" thickBot="1">
      <c r="A8" s="10" t="s">
        <v>12</v>
      </c>
      <c r="B8" s="16" t="s">
        <v>13</v>
      </c>
      <c r="C8" s="17">
        <f>IF(AND(C7=0,D7=0,E7=0,I7=0,J7=0,K7=0,L7=0),0,SUM(C6:C7))</f>
        <v>96751045</v>
      </c>
      <c r="D8" s="17">
        <f>IF(AND(D7=0,E7=0,F7=0,J7=0,K7=0,L7=0,M7=0),0,SUM(D6:D7))</f>
        <v>21297251</v>
      </c>
      <c r="E8" s="17">
        <f>IF(AND(E7=0,F7=0,G7=0,K7=0,L7=0,M7=0,N7=0),0,SUM(E6:E7))</f>
        <v>31135710</v>
      </c>
      <c r="F8" s="17">
        <f>IF(AND(F7=0,G7=0,H7=0,L7=0,M7=0,N7=0,O7=0),0,SUM(F6:F7))</f>
        <v>4396742</v>
      </c>
      <c r="G8" s="17">
        <f>IF(AND(G7=0,H7=0,I7=0,M7=0,N7=0,O7=0,P7=0),0,SUM(G6:G7))</f>
        <v>7178669</v>
      </c>
      <c r="H8" s="17">
        <f>H6+H7</f>
        <v>426593</v>
      </c>
      <c r="I8" s="17">
        <f>I6+I7</f>
        <v>4451638</v>
      </c>
      <c r="J8" s="17">
        <f>J6+J7</f>
        <v>0</v>
      </c>
      <c r="K8" s="17">
        <f>K6+K7</f>
        <v>0</v>
      </c>
      <c r="L8" s="17">
        <f>IF(AND(L7=0,M7=0,N7=0,R7=0,S7=0,T7=0,U7=0),0,SUM(L6:L7))</f>
        <v>40054684</v>
      </c>
      <c r="M8" s="18">
        <f t="shared" si="0"/>
        <v>205692332</v>
      </c>
    </row>
    <row r="9" spans="1:13" ht="30.75" thickBot="1">
      <c r="A9" s="12" t="s">
        <v>14</v>
      </c>
      <c r="B9" s="13" t="s">
        <v>45</v>
      </c>
      <c r="C9" s="14">
        <v>1726926</v>
      </c>
      <c r="D9" s="14">
        <v>215795</v>
      </c>
      <c r="E9" s="14">
        <v>1414167</v>
      </c>
      <c r="F9" s="14"/>
      <c r="G9" s="14">
        <v>1037396</v>
      </c>
      <c r="H9" s="14">
        <v>3876991</v>
      </c>
      <c r="I9" s="14"/>
      <c r="J9" s="14"/>
      <c r="K9" s="14"/>
      <c r="L9" s="14"/>
      <c r="M9" s="11">
        <f t="shared" si="0"/>
        <v>8271275</v>
      </c>
    </row>
    <row r="10" spans="1:13" ht="16.5" thickBot="1">
      <c r="A10" s="10" t="s">
        <v>15</v>
      </c>
      <c r="B10" s="16" t="s">
        <v>16</v>
      </c>
      <c r="C10" s="17">
        <f>IF(AND(C9=0,D9=0,E9=0,I9=0,J9=0,K9=0,L9=0),0,SUM(C8:C9))</f>
        <v>98477971</v>
      </c>
      <c r="D10" s="17">
        <f aca="true" t="shared" si="2" ref="D10:L10">IF(AND(D9=0,E9=0,F9=0,J9=0,K9=0,L9=0,M9=0),0,SUM(D8:D9))</f>
        <v>21513046</v>
      </c>
      <c r="E10" s="17">
        <f t="shared" si="2"/>
        <v>32549877</v>
      </c>
      <c r="F10" s="17">
        <f t="shared" si="2"/>
        <v>4396742</v>
      </c>
      <c r="G10" s="17">
        <f t="shared" si="2"/>
        <v>8216065</v>
      </c>
      <c r="H10" s="17">
        <f t="shared" si="2"/>
        <v>4303584</v>
      </c>
      <c r="I10" s="17">
        <f>I8+I9</f>
        <v>4451638</v>
      </c>
      <c r="J10" s="17">
        <f>IF(AND(J9=0,K9=0,L9=0,P9=0,Q9=0,R9=0,S9=0),0,SUM(J8:J9))</f>
        <v>0</v>
      </c>
      <c r="K10" s="17">
        <f>IF(AND(K9=0,L9=0,M9=0,Q9=0,R9=0,S9=0,T9=0),0,SUM(K8:K9))</f>
        <v>0</v>
      </c>
      <c r="L10" s="17">
        <f t="shared" si="2"/>
        <v>40054684</v>
      </c>
      <c r="M10" s="18">
        <f t="shared" si="0"/>
        <v>213963607</v>
      </c>
    </row>
    <row r="11" spans="1:13" ht="30.75" thickBot="1">
      <c r="A11" s="12" t="s">
        <v>17</v>
      </c>
      <c r="B11" s="13" t="s">
        <v>46</v>
      </c>
      <c r="C11" s="14">
        <v>3448467</v>
      </c>
      <c r="D11" s="14">
        <v>286943</v>
      </c>
      <c r="E11" s="14">
        <v>853182</v>
      </c>
      <c r="F11" s="14"/>
      <c r="G11" s="14">
        <v>6500</v>
      </c>
      <c r="H11" s="14"/>
      <c r="I11" s="14"/>
      <c r="J11" s="14"/>
      <c r="K11" s="14"/>
      <c r="L11" s="14"/>
      <c r="M11" s="11">
        <f t="shared" si="0"/>
        <v>4595092</v>
      </c>
    </row>
    <row r="12" spans="1:13" ht="16.5" thickBot="1">
      <c r="A12" s="10" t="s">
        <v>18</v>
      </c>
      <c r="B12" s="16" t="s">
        <v>19</v>
      </c>
      <c r="C12" s="17">
        <f>IF(AND(C11=0,D11=0,E11=0,I11=0,J11=0,K11=0,L11=0),0,SUM(C10:C11))</f>
        <v>101926438</v>
      </c>
      <c r="D12" s="17">
        <f aca="true" t="shared" si="3" ref="D12:L12">IF(AND(D11=0,E11=0,F11=0,J11=0,K11=0,L11=0,M11=0),0,SUM(D10:D11))</f>
        <v>21799989</v>
      </c>
      <c r="E12" s="17">
        <f t="shared" si="3"/>
        <v>33403059</v>
      </c>
      <c r="F12" s="17">
        <f t="shared" si="3"/>
        <v>4396742</v>
      </c>
      <c r="G12" s="17">
        <f t="shared" si="3"/>
        <v>8222565</v>
      </c>
      <c r="H12" s="17">
        <f>H10+H11</f>
        <v>4303584</v>
      </c>
      <c r="I12" s="17">
        <f>I10+I11</f>
        <v>4451638</v>
      </c>
      <c r="J12" s="17">
        <f t="shared" si="3"/>
        <v>0</v>
      </c>
      <c r="K12" s="17">
        <f t="shared" si="3"/>
        <v>0</v>
      </c>
      <c r="L12" s="17">
        <f t="shared" si="3"/>
        <v>40054684</v>
      </c>
      <c r="M12" s="18">
        <f t="shared" si="0"/>
        <v>218558699</v>
      </c>
    </row>
    <row r="13" spans="1:13" ht="30.75" thickBot="1">
      <c r="A13" s="12" t="s">
        <v>20</v>
      </c>
      <c r="B13" s="13" t="s">
        <v>47</v>
      </c>
      <c r="C13" s="14">
        <v>1078721</v>
      </c>
      <c r="D13" s="14">
        <v>331074</v>
      </c>
      <c r="E13" s="14">
        <v>777630</v>
      </c>
      <c r="F13" s="14">
        <v>-1697635</v>
      </c>
      <c r="G13" s="14">
        <v>-45152</v>
      </c>
      <c r="H13" s="14">
        <v>-2587607</v>
      </c>
      <c r="I13" s="14">
        <v>2967759</v>
      </c>
      <c r="J13" s="14"/>
      <c r="K13" s="14"/>
      <c r="L13" s="14"/>
      <c r="M13" s="11">
        <f t="shared" si="0"/>
        <v>824790</v>
      </c>
    </row>
    <row r="14" spans="1:13" ht="16.5" thickBot="1">
      <c r="A14" s="10" t="s">
        <v>21</v>
      </c>
      <c r="B14" s="16" t="s">
        <v>22</v>
      </c>
      <c r="C14" s="17">
        <f>IF(AND(C13=0,D13=0,E13=0,I13=0,J13=0,K13=0,L13=0),0,SUM(C12:C13))</f>
        <v>103005159</v>
      </c>
      <c r="D14" s="17">
        <f aca="true" t="shared" si="4" ref="D14:L14">IF(AND(D13=0,E13=0,F13=0,J13=0,K13=0,L13=0,M13=0),0,SUM(D12:D13))</f>
        <v>22131063</v>
      </c>
      <c r="E14" s="17">
        <f t="shared" si="4"/>
        <v>34180689</v>
      </c>
      <c r="F14" s="17">
        <f t="shared" si="4"/>
        <v>2699107</v>
      </c>
      <c r="G14" s="17">
        <f t="shared" si="4"/>
        <v>8177413</v>
      </c>
      <c r="H14" s="17">
        <f t="shared" si="4"/>
        <v>1715977</v>
      </c>
      <c r="I14" s="17">
        <f t="shared" si="4"/>
        <v>7419397</v>
      </c>
      <c r="J14" s="17">
        <f t="shared" si="4"/>
        <v>0</v>
      </c>
      <c r="K14" s="17">
        <f t="shared" si="4"/>
        <v>0</v>
      </c>
      <c r="L14" s="17">
        <f t="shared" si="4"/>
        <v>40054684</v>
      </c>
      <c r="M14" s="18">
        <f t="shared" si="0"/>
        <v>219383489</v>
      </c>
    </row>
    <row r="15" spans="1:13" s="15" customFormat="1" ht="30.75" thickBot="1">
      <c r="A15" s="12" t="s">
        <v>56</v>
      </c>
      <c r="B15" s="13" t="s">
        <v>48</v>
      </c>
      <c r="C15" s="14">
        <v>712334</v>
      </c>
      <c r="D15" s="14">
        <v>313311</v>
      </c>
      <c r="E15" s="14">
        <v>5694083</v>
      </c>
      <c r="F15" s="14">
        <v>13375</v>
      </c>
      <c r="G15" s="14">
        <v>-283291</v>
      </c>
      <c r="H15" s="14"/>
      <c r="I15" s="14">
        <v>2967759</v>
      </c>
      <c r="J15" s="14"/>
      <c r="K15" s="14"/>
      <c r="L15" s="14"/>
      <c r="M15" s="11">
        <f aca="true" t="shared" si="5" ref="M15:M20">SUM(C15:L15)</f>
        <v>9417571</v>
      </c>
    </row>
    <row r="16" spans="1:13" s="15" customFormat="1" ht="16.5" thickBot="1">
      <c r="A16" s="10" t="s">
        <v>57</v>
      </c>
      <c r="B16" s="16" t="s">
        <v>49</v>
      </c>
      <c r="C16" s="17">
        <f aca="true" t="shared" si="6" ref="C16:L16">IF(AND(C15=0,D15=0,E15=0,I15=0,J15=0,K15=0,L15=0),0,SUM(C14:C15))</f>
        <v>103717493</v>
      </c>
      <c r="D16" s="17">
        <f t="shared" si="6"/>
        <v>22444374</v>
      </c>
      <c r="E16" s="17">
        <f t="shared" si="6"/>
        <v>39874772</v>
      </c>
      <c r="F16" s="17">
        <f t="shared" si="6"/>
        <v>2712482</v>
      </c>
      <c r="G16" s="17">
        <f t="shared" si="6"/>
        <v>7894122</v>
      </c>
      <c r="H16" s="17">
        <f t="shared" si="6"/>
        <v>1715977</v>
      </c>
      <c r="I16" s="17">
        <f t="shared" si="6"/>
        <v>10387156</v>
      </c>
      <c r="J16" s="17">
        <f t="shared" si="6"/>
        <v>0</v>
      </c>
      <c r="K16" s="17">
        <f t="shared" si="6"/>
        <v>0</v>
      </c>
      <c r="L16" s="17">
        <f t="shared" si="6"/>
        <v>40054684</v>
      </c>
      <c r="M16" s="18">
        <f t="shared" si="5"/>
        <v>228801060</v>
      </c>
    </row>
    <row r="17" spans="1:13" s="15" customFormat="1" ht="30.75" thickBot="1">
      <c r="A17" s="12" t="s">
        <v>58</v>
      </c>
      <c r="B17" s="13" t="s">
        <v>50</v>
      </c>
      <c r="C17" s="14">
        <v>772391</v>
      </c>
      <c r="D17" s="14">
        <v>229459</v>
      </c>
      <c r="E17" s="14">
        <v>1532227</v>
      </c>
      <c r="F17" s="14">
        <v>25000</v>
      </c>
      <c r="G17" s="14">
        <v>794993</v>
      </c>
      <c r="H17" s="14"/>
      <c r="I17" s="14"/>
      <c r="J17" s="14"/>
      <c r="K17" s="14"/>
      <c r="L17" s="14"/>
      <c r="M17" s="11">
        <f t="shared" si="5"/>
        <v>3354070</v>
      </c>
    </row>
    <row r="18" spans="1:13" s="15" customFormat="1" ht="16.5" thickBot="1">
      <c r="A18" s="10" t="s">
        <v>59</v>
      </c>
      <c r="B18" s="16" t="s">
        <v>51</v>
      </c>
      <c r="C18" s="17">
        <f aca="true" t="shared" si="7" ref="C18:L18">IF(AND(C17=0,D17=0,E17=0,I17=0,J17=0,K17=0,L17=0),0,SUM(C16:C17))</f>
        <v>104489884</v>
      </c>
      <c r="D18" s="17">
        <f t="shared" si="7"/>
        <v>22673833</v>
      </c>
      <c r="E18" s="17">
        <f t="shared" si="7"/>
        <v>41406999</v>
      </c>
      <c r="F18" s="17">
        <f t="shared" si="7"/>
        <v>2737482</v>
      </c>
      <c r="G18" s="17">
        <f t="shared" si="7"/>
        <v>8689115</v>
      </c>
      <c r="H18" s="17">
        <f>H16+H17</f>
        <v>1715977</v>
      </c>
      <c r="I18" s="17">
        <f>I16+I17</f>
        <v>10387156</v>
      </c>
      <c r="J18" s="17">
        <f t="shared" si="7"/>
        <v>0</v>
      </c>
      <c r="K18" s="17">
        <f t="shared" si="7"/>
        <v>0</v>
      </c>
      <c r="L18" s="17">
        <f t="shared" si="7"/>
        <v>40054684</v>
      </c>
      <c r="M18" s="18">
        <f t="shared" si="5"/>
        <v>232155130</v>
      </c>
    </row>
    <row r="19" spans="1:13" s="15" customFormat="1" ht="30.75" thickBot="1">
      <c r="A19" s="12" t="s">
        <v>60</v>
      </c>
      <c r="B19" s="13" t="s">
        <v>52</v>
      </c>
      <c r="C19" s="14">
        <v>675729</v>
      </c>
      <c r="D19" s="14">
        <v>243481</v>
      </c>
      <c r="E19" s="14">
        <v>1793363</v>
      </c>
      <c r="F19" s="14">
        <v>2336266</v>
      </c>
      <c r="G19" s="14"/>
      <c r="H19" s="14">
        <v>609192</v>
      </c>
      <c r="I19" s="14"/>
      <c r="J19" s="14"/>
      <c r="K19" s="14"/>
      <c r="L19" s="14"/>
      <c r="M19" s="11">
        <f t="shared" si="5"/>
        <v>5658031</v>
      </c>
    </row>
    <row r="20" spans="1:13" s="15" customFormat="1" ht="16.5" thickBot="1">
      <c r="A20" s="10" t="s">
        <v>61</v>
      </c>
      <c r="B20" s="16" t="s">
        <v>53</v>
      </c>
      <c r="C20" s="17">
        <f aca="true" t="shared" si="8" ref="C20:L20">IF(AND(C19=0,D19=0,E19=0,I19=0,J19=0,K19=0,L19=0),0,SUM(C18:C19))</f>
        <v>105165613</v>
      </c>
      <c r="D20" s="17">
        <f t="shared" si="8"/>
        <v>22917314</v>
      </c>
      <c r="E20" s="17">
        <f t="shared" si="8"/>
        <v>43200362</v>
      </c>
      <c r="F20" s="17">
        <f t="shared" si="8"/>
        <v>5073748</v>
      </c>
      <c r="G20" s="17">
        <f t="shared" si="8"/>
        <v>8689115</v>
      </c>
      <c r="H20" s="17">
        <f t="shared" si="8"/>
        <v>2325169</v>
      </c>
      <c r="I20" s="17">
        <f>I18+I19</f>
        <v>10387156</v>
      </c>
      <c r="J20" s="17">
        <f t="shared" si="8"/>
        <v>0</v>
      </c>
      <c r="K20" s="17">
        <f t="shared" si="8"/>
        <v>0</v>
      </c>
      <c r="L20" s="17">
        <f t="shared" si="8"/>
        <v>40054684</v>
      </c>
      <c r="M20" s="18">
        <f t="shared" si="5"/>
        <v>237813161</v>
      </c>
    </row>
    <row r="21" spans="1:13" s="15" customFormat="1" ht="30.75" thickBot="1">
      <c r="A21" s="12" t="s">
        <v>62</v>
      </c>
      <c r="B21" s="13" t="s">
        <v>54</v>
      </c>
      <c r="C21" s="14">
        <v>745701</v>
      </c>
      <c r="D21" s="14">
        <v>222557</v>
      </c>
      <c r="E21" s="14">
        <v>3790995</v>
      </c>
      <c r="F21" s="14">
        <v>2256900</v>
      </c>
      <c r="G21" s="14">
        <v>-431425</v>
      </c>
      <c r="H21" s="14">
        <v>1000000</v>
      </c>
      <c r="I21" s="14"/>
      <c r="J21" s="14"/>
      <c r="K21" s="14"/>
      <c r="L21" s="14"/>
      <c r="M21" s="11">
        <f>SUM(C21:L21)</f>
        <v>7584728</v>
      </c>
    </row>
    <row r="22" spans="1:13" s="15" customFormat="1" ht="16.5" thickBot="1">
      <c r="A22" s="10" t="s">
        <v>63</v>
      </c>
      <c r="B22" s="16" t="s">
        <v>55</v>
      </c>
      <c r="C22" s="17">
        <f aca="true" t="shared" si="9" ref="C22:L22">IF(AND(C21=0,D21=0,E21=0,I21=0,J21=0,K21=0,L21=0),0,SUM(C20:C21))</f>
        <v>105911314</v>
      </c>
      <c r="D22" s="17">
        <f t="shared" si="9"/>
        <v>23139871</v>
      </c>
      <c r="E22" s="17">
        <f t="shared" si="9"/>
        <v>46991357</v>
      </c>
      <c r="F22" s="17">
        <f t="shared" si="9"/>
        <v>7330648</v>
      </c>
      <c r="G22" s="17">
        <f t="shared" si="9"/>
        <v>8257690</v>
      </c>
      <c r="H22" s="17">
        <f t="shared" si="9"/>
        <v>3325169</v>
      </c>
      <c r="I22" s="17">
        <f>I20+I21</f>
        <v>10387156</v>
      </c>
      <c r="J22" s="17">
        <f t="shared" si="9"/>
        <v>0</v>
      </c>
      <c r="K22" s="17">
        <f t="shared" si="9"/>
        <v>0</v>
      </c>
      <c r="L22" s="17">
        <f t="shared" si="9"/>
        <v>40054684</v>
      </c>
      <c r="M22" s="18">
        <f>SUM(C22:L22)</f>
        <v>245397889</v>
      </c>
    </row>
  </sheetData>
  <sheetProtection/>
  <mergeCells count="1">
    <mergeCell ref="L1:M1"/>
  </mergeCells>
  <printOptions horizontalCentered="1"/>
  <pageMargins left="0.7874015748031497" right="0.7874015748031497" top="1.4173228346456694" bottom="0.984251968503937" header="0.7874015748031497" footer="0.7874015748031497"/>
  <pageSetup horizontalDpi="600" verticalDpi="600" orientation="landscape" paperSize="9" scale="75" r:id="rId1"/>
  <headerFooter alignWithMargins="0">
    <oddHeader>&amp;C&amp;"Times New Roman CE,Félkövér"Nagyar Község Önkrományzata 
KIADÁSI ELŐIRÁNYZATMÓDOSÍTÁSOK NYILVÁNTARTÁSA
2017.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2018-05-20T09:54:06Z</cp:lastPrinted>
  <dcterms:created xsi:type="dcterms:W3CDTF">2003-12-25T13:41:16Z</dcterms:created>
  <dcterms:modified xsi:type="dcterms:W3CDTF">2018-08-17T08:47:07Z</dcterms:modified>
  <cp:category/>
  <cp:version/>
  <cp:contentType/>
  <cp:contentStatus/>
</cp:coreProperties>
</file>