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zteregnye\"/>
    </mc:Choice>
  </mc:AlternateContent>
  <bookViews>
    <workbookView xWindow="0" yWindow="0" windowWidth="20490" windowHeight="7155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r:id="rId8"/>
    <sheet name="helyi adók" sheetId="32" r:id="rId9"/>
    <sheet name="beruházások felújítások" sheetId="11" r:id="rId10"/>
    <sheet name="tartalékok" sheetId="12" r:id="rId11"/>
    <sheet name="stabilitási 1" sheetId="13" r:id="rId12"/>
    <sheet name="stabilitási 2" sheetId="14" r:id="rId13"/>
    <sheet name="EU projektek" sheetId="18" r:id="rId14"/>
    <sheet name="hitelek" sheetId="28" r:id="rId15"/>
    <sheet name="finanszírozás" sheetId="27" r:id="rId16"/>
    <sheet name="TÖBB ÉVES" sheetId="21" r:id="rId17"/>
    <sheet name="Munka1" sheetId="43" r:id="rId18"/>
  </sheets>
  <definedNames>
    <definedName name="_pr232" localSheetId="16">'TÖBB ÉVES'!$A$18</definedName>
    <definedName name="_pr233" localSheetId="16">'TÖBB ÉVES'!$A$19</definedName>
    <definedName name="_pr234" localSheetId="16">'TÖBB ÉVES'!$A$20</definedName>
    <definedName name="_pr235" localSheetId="16">'TÖBB ÉVES'!$A$21</definedName>
    <definedName name="_pr236" localSheetId="16">'TÖBB ÉVES'!$A$22</definedName>
    <definedName name="_pr312" localSheetId="16">'TÖBB ÉVES'!$A$9</definedName>
    <definedName name="_pr313" localSheetId="16">'TÖBB ÉVES'!$A$4</definedName>
    <definedName name="_pr314" localSheetId="16">'TÖBB ÉVES'!$A$11</definedName>
    <definedName name="_pr315" localSheetId="16">'TÖBB ÉVES'!$A$12</definedName>
    <definedName name="foot_4_place" localSheetId="12">'stabilitási 2'!$A$20</definedName>
    <definedName name="foot_5_place" localSheetId="12">'stabilitási 2'!#REF!</definedName>
    <definedName name="foot_53_place" localSheetId="12">'stabilitási 2'!$A$65</definedName>
    <definedName name="_xlnm.Print_Area" localSheetId="6">átadott!$A$1:$C$117</definedName>
    <definedName name="_xlnm.Print_Area" localSheetId="7">átvett!$A$1:$C$117</definedName>
    <definedName name="_xlnm.Print_Area" localSheetId="9">'beruházások felújítások'!$A$1:$F$87</definedName>
    <definedName name="_xlnm.Print_Area" localSheetId="3">'bevételek működés felhalmozás'!$A$1:$F$100</definedName>
    <definedName name="_xlnm.Print_Area" localSheetId="13">'EU projektek'!$A$1:$B$45</definedName>
    <definedName name="_xlnm.Print_Area" localSheetId="15">finanszírozás!$A$1:$G$11</definedName>
    <definedName name="_xlnm.Print_Area" localSheetId="8">'helyi adók'!$A$1:$C$34</definedName>
    <definedName name="_xlnm.Print_Area" localSheetId="14">hitelek!$A$1:$D$72</definedName>
    <definedName name="_xlnm.Print_Area" localSheetId="2">'kiadások működés felhalmozás'!$A$1:$E$125</definedName>
    <definedName name="_xlnm.Print_Area" localSheetId="1">'kiemelt ei'!$A$1:$E$29</definedName>
    <definedName name="_xlnm.Print_Area" localSheetId="4">létszám!$A$1:$E$34</definedName>
    <definedName name="_xlnm.Print_Area" localSheetId="0">Mellékletek!$A$1:$B$33</definedName>
    <definedName name="_xlnm.Print_Area" localSheetId="11">'stabilitási 1'!$A$1:$J$51</definedName>
    <definedName name="_xlnm.Print_Area" localSheetId="12">'stabilitási 2'!$A$1:$I$40</definedName>
    <definedName name="_xlnm.Print_Area" localSheetId="5">'szociális kiadások'!$A$1:$C$41</definedName>
    <definedName name="_xlnm.Print_Area" localSheetId="10">tartalékok!$A$1:$H$18</definedName>
    <definedName name="_xlnm.Print_Area" localSheetId="16">'TÖBB ÉVES'!$A$1:$I$33</definedName>
  </definedNames>
  <calcPr calcId="152511"/>
</workbook>
</file>

<file path=xl/calcChain.xml><?xml version="1.0" encoding="utf-8"?>
<calcChain xmlns="http://schemas.openxmlformats.org/spreadsheetml/2006/main">
  <c r="C27" i="39" l="1"/>
  <c r="C85" i="39" l="1"/>
  <c r="C78" i="11" l="1"/>
  <c r="C60" i="39" l="1"/>
  <c r="C59" i="39"/>
  <c r="C30" i="40" l="1"/>
  <c r="C27" i="40"/>
  <c r="C26" i="40"/>
  <c r="C35" i="32"/>
  <c r="C23" i="32"/>
  <c r="C12" i="32"/>
  <c r="C15" i="32"/>
  <c r="C25" i="29" l="1"/>
  <c r="D78" i="11" l="1"/>
  <c r="C26" i="29" l="1"/>
  <c r="C23" i="29"/>
  <c r="C16" i="29"/>
  <c r="C39" i="29"/>
  <c r="C40" i="29" l="1"/>
  <c r="C17" i="21" l="1"/>
  <c r="C32" i="21" s="1"/>
  <c r="D17" i="21"/>
  <c r="D32" i="21" s="1"/>
  <c r="E17" i="21"/>
  <c r="E32" i="21" s="1"/>
  <c r="F17" i="21"/>
  <c r="F32" i="21" s="1"/>
  <c r="G17" i="21"/>
  <c r="G32" i="21" s="1"/>
  <c r="H17" i="21"/>
  <c r="H32" i="21" s="1"/>
  <c r="I13" i="21"/>
  <c r="I17" i="21" s="1"/>
  <c r="I32" i="21" s="1"/>
  <c r="C61" i="39" l="1"/>
  <c r="B11" i="38" s="1"/>
  <c r="C51" i="39"/>
  <c r="C85" i="40"/>
  <c r="C57" i="40"/>
  <c r="B20" i="38" s="1"/>
  <c r="C32" i="40"/>
  <c r="C14" i="40"/>
  <c r="C20" i="40" s="1"/>
  <c r="B19" i="38" s="1"/>
  <c r="C46" i="40"/>
  <c r="B22" i="38" s="1"/>
  <c r="C40" i="31"/>
  <c r="A2" i="21"/>
  <c r="A2" i="27"/>
  <c r="A2" i="28"/>
  <c r="A2" i="18"/>
  <c r="A2" i="14"/>
  <c r="A2" i="13"/>
  <c r="A2" i="12"/>
  <c r="A2" i="11"/>
  <c r="A2" i="32"/>
  <c r="A2" i="31"/>
  <c r="A2" i="30"/>
  <c r="A2" i="29"/>
  <c r="A2" i="37"/>
  <c r="A2" i="40"/>
  <c r="A2" i="39"/>
  <c r="A2" i="38"/>
  <c r="B16" i="18"/>
  <c r="B24" i="18"/>
  <c r="B34" i="37"/>
  <c r="B28" i="37"/>
  <c r="B24" i="37"/>
  <c r="B20" i="37"/>
  <c r="B12" i="37"/>
  <c r="C25" i="39"/>
  <c r="C34" i="32"/>
  <c r="C11" i="32"/>
  <c r="C117" i="31"/>
  <c r="C106" i="31"/>
  <c r="C95" i="31"/>
  <c r="C84" i="31"/>
  <c r="C73" i="31"/>
  <c r="C62" i="31"/>
  <c r="C51" i="31"/>
  <c r="C29" i="31"/>
  <c r="C18" i="31"/>
  <c r="C117" i="30"/>
  <c r="C106" i="30"/>
  <c r="C95" i="30"/>
  <c r="C84" i="30"/>
  <c r="C73" i="30"/>
  <c r="C62" i="30"/>
  <c r="C51" i="30"/>
  <c r="C72" i="39" s="1"/>
  <c r="C40" i="30"/>
  <c r="C67" i="39" s="1"/>
  <c r="C29" i="30"/>
  <c r="C18" i="30"/>
  <c r="H9" i="12"/>
  <c r="H10" i="12"/>
  <c r="H11" i="12"/>
  <c r="H13" i="12"/>
  <c r="H14" i="12"/>
  <c r="H15" i="12"/>
  <c r="H16" i="12"/>
  <c r="H8" i="12"/>
  <c r="D17" i="12"/>
  <c r="E17" i="12"/>
  <c r="F17" i="12"/>
  <c r="G17" i="12"/>
  <c r="C17" i="12"/>
  <c r="D12" i="12"/>
  <c r="E12" i="12"/>
  <c r="F12" i="12"/>
  <c r="G12" i="12"/>
  <c r="C12" i="12"/>
  <c r="D86" i="11"/>
  <c r="C86" i="11"/>
  <c r="D81" i="11"/>
  <c r="C81" i="11"/>
  <c r="D76" i="11"/>
  <c r="C76" i="11"/>
  <c r="D70" i="11"/>
  <c r="C70" i="11"/>
  <c r="D67" i="11"/>
  <c r="E67" i="11" s="1"/>
  <c r="C67" i="11"/>
  <c r="D62" i="11"/>
  <c r="C62" i="11"/>
  <c r="D57" i="11"/>
  <c r="E57" i="11" s="1"/>
  <c r="C57" i="11"/>
  <c r="E53" i="11"/>
  <c r="E54" i="11"/>
  <c r="E55" i="11"/>
  <c r="E56" i="11"/>
  <c r="E58" i="11"/>
  <c r="E59" i="11"/>
  <c r="E60" i="11"/>
  <c r="E61" i="11"/>
  <c r="E63" i="11"/>
  <c r="E64" i="11"/>
  <c r="E65" i="11"/>
  <c r="E66" i="11"/>
  <c r="E73" i="11"/>
  <c r="E74" i="11"/>
  <c r="E75" i="11"/>
  <c r="E77" i="11"/>
  <c r="E78" i="11"/>
  <c r="E79" i="11"/>
  <c r="E80" i="11"/>
  <c r="E82" i="11"/>
  <c r="E83" i="11"/>
  <c r="E84" i="11"/>
  <c r="E85" i="11"/>
  <c r="C47" i="11"/>
  <c r="C42" i="11"/>
  <c r="C48" i="11" s="1"/>
  <c r="C37" i="11"/>
  <c r="C30" i="11"/>
  <c r="C27" i="11"/>
  <c r="C24" i="11"/>
  <c r="C21" i="11"/>
  <c r="C16" i="11"/>
  <c r="C11" i="11"/>
  <c r="C96" i="40"/>
  <c r="C80" i="40"/>
  <c r="C75" i="40"/>
  <c r="C67" i="40"/>
  <c r="B25" i="38" s="1"/>
  <c r="C63" i="40"/>
  <c r="C50" i="40"/>
  <c r="B24" i="38" s="1"/>
  <c r="C23" i="40"/>
  <c r="C121" i="39"/>
  <c r="C109" i="39"/>
  <c r="C104" i="39"/>
  <c r="C98" i="39"/>
  <c r="B15" i="38" s="1"/>
  <c r="C89" i="39"/>
  <c r="B14" i="38" s="1"/>
  <c r="C84" i="39"/>
  <c r="C45" i="39"/>
  <c r="C42" i="39"/>
  <c r="C34" i="39"/>
  <c r="C31" i="39"/>
  <c r="C21" i="39"/>
  <c r="E86" i="11"/>
  <c r="C75" i="39" l="1"/>
  <c r="C34" i="40"/>
  <c r="B21" i="38" s="1"/>
  <c r="H12" i="12"/>
  <c r="H17" i="12"/>
  <c r="E81" i="11"/>
  <c r="C49" i="11"/>
  <c r="C26" i="39"/>
  <c r="C116" i="39"/>
  <c r="C123" i="39" s="1"/>
  <c r="B17" i="38" s="1"/>
  <c r="C68" i="40"/>
  <c r="B23" i="38"/>
  <c r="C32" i="11"/>
  <c r="C71" i="11"/>
  <c r="C118" i="30"/>
  <c r="B29" i="37"/>
  <c r="C99" i="39"/>
  <c r="C71" i="40" s="1"/>
  <c r="B13" i="38"/>
  <c r="C52" i="39"/>
  <c r="B10" i="38" s="1"/>
  <c r="C91" i="40"/>
  <c r="C98" i="40" s="1"/>
  <c r="B27" i="38" s="1"/>
  <c r="E62" i="11"/>
  <c r="E70" i="11"/>
  <c r="C51" i="40"/>
  <c r="D87" i="11"/>
  <c r="C87" i="11"/>
  <c r="D71" i="11"/>
  <c r="E76" i="11"/>
  <c r="C118" i="31"/>
  <c r="C69" i="40"/>
  <c r="C99" i="40" s="1"/>
  <c r="C125" i="39" s="1"/>
  <c r="B26" i="38" l="1"/>
  <c r="B28" i="38" s="1"/>
  <c r="B12" i="38"/>
  <c r="C124" i="39"/>
  <c r="B8" i="38"/>
  <c r="B9" i="38"/>
  <c r="C76" i="39"/>
  <c r="C70" i="40" s="1"/>
  <c r="C100" i="39"/>
  <c r="E71" i="11"/>
  <c r="E87" i="11"/>
  <c r="B16" i="38" l="1"/>
  <c r="B18" i="38" s="1"/>
</calcChain>
</file>

<file path=xl/sharedStrings.xml><?xml version="1.0" encoding="utf-8"?>
<sst xmlns="http://schemas.openxmlformats.org/spreadsheetml/2006/main" count="1528" uniqueCount="753">
  <si>
    <t>Általános- és céltartalékok (E Ft)</t>
  </si>
  <si>
    <t>a költségvetési év azon fejlesztési céljai, amelyek megvalósításához a Stabilitási tv. 3. § (1) bekezdése szerinti adósságot keletkeztető ügylet megkötése válik vagy válhat szükségessé (E Ft)</t>
  </si>
  <si>
    <t>A többéves kihatással járó döntések számszerűsítése évenkénti bontásban és összesítve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</si>
  <si>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</si>
  <si>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</si>
  <si>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</si>
  <si>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</si>
  <si>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</si>
  <si>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</si>
  <si>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</si>
  <si>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</si>
  <si>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</si>
  <si>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</si>
  <si>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</si>
  <si>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</si>
  <si>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</si>
  <si>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</si>
  <si>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</si>
  <si>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</si>
  <si>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</si>
  <si>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</si>
  <si>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</si>
  <si>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</si>
  <si>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</si>
  <si>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</si>
  <si>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</si>
  <si>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</si>
  <si>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</si>
  <si>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</si>
  <si>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</si>
  <si>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</si>
  <si>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</si>
  <si>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</si>
  <si>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</si>
  <si>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2016. évi kifizetés</t>
  </si>
  <si>
    <t>2017. évi kifizetés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</si>
  <si>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</si>
  <si>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</si>
  <si>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</si>
  <si>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</si>
  <si>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</si>
  <si>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</si>
  <si>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</si>
  <si>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</si>
  <si>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</si>
  <si>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</si>
  <si>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</si>
  <si>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</si>
  <si>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</si>
  <si>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</si>
  <si>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</si>
  <si>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</si>
  <si>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</si>
  <si>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</si>
  <si>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</si>
  <si>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</si>
  <si>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</si>
  <si>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</si>
  <si>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</si>
  <si>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</si>
  <si>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</si>
  <si>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</si>
  <si>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</si>
  <si>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</si>
  <si>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</si>
  <si>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</si>
  <si>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</si>
  <si>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</si>
  <si>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</si>
  <si>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</si>
  <si>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</si>
  <si>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</si>
  <si>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</si>
  <si>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</si>
  <si>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</si>
  <si>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</si>
  <si>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</si>
  <si>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</si>
  <si>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</si>
  <si>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</si>
  <si>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</si>
  <si>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</si>
  <si>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</si>
  <si>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</si>
  <si>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</si>
  <si>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</si>
  <si>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</si>
  <si>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</si>
  <si>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</si>
  <si>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</si>
  <si>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</si>
  <si>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</si>
  <si>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</si>
  <si>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</si>
  <si>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</si>
  <si>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</si>
  <si>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</si>
  <si>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</si>
  <si>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</si>
  <si>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</si>
  <si>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</si>
  <si>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</si>
  <si>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</si>
  <si>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</si>
  <si>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</si>
  <si>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</si>
  <si>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</si>
  <si>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</si>
  <si>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</si>
  <si>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</si>
  <si>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</si>
  <si>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</si>
  <si>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</si>
  <si>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</si>
  <si>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</si>
  <si>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</si>
  <si>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</si>
  <si>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</si>
  <si>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</si>
  <si>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</si>
  <si>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</si>
  <si>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</si>
  <si>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</si>
  <si>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</si>
  <si>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</si>
  <si>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</si>
  <si>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</si>
  <si>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</si>
  <si>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</si>
  <si>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</si>
  <si>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</si>
  <si>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</si>
  <si>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</si>
  <si>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</si>
  <si>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</si>
  <si>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</si>
  <si>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</si>
  <si>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</si>
  <si>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</si>
  <si>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</si>
  <si>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</si>
  <si>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</si>
  <si>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</si>
  <si>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</si>
  <si>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</si>
  <si>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</si>
  <si>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</si>
  <si>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</si>
  <si>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</si>
  <si>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</si>
  <si>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</si>
  <si>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</si>
  <si>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</si>
  <si>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</si>
  <si>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</si>
  <si>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</si>
  <si>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</si>
  <si>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</si>
  <si>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</si>
  <si>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</si>
  <si>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</si>
  <si>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</si>
  <si>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</si>
  <si>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</si>
  <si>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</si>
  <si>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</si>
  <si>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</si>
  <si>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</si>
  <si>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</si>
  <si>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</si>
  <si>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</si>
  <si>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</si>
  <si>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</si>
  <si>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</si>
  <si>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</si>
  <si>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</si>
  <si>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</si>
  <si>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</si>
  <si>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</si>
  <si>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</si>
  <si>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</si>
  <si>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</si>
  <si>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</si>
  <si>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</si>
  <si>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</si>
  <si>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</si>
  <si>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</si>
  <si>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</si>
  <si>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</si>
  <si>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</si>
  <si>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</si>
  <si>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</si>
  <si>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</si>
  <si>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</si>
  <si>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</si>
  <si>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</si>
  <si>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</si>
  <si>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</si>
  <si>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</si>
  <si>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</si>
  <si>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</si>
  <si>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</si>
  <si>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</si>
  <si>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</si>
  <si>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</si>
  <si>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</si>
  <si>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</si>
  <si>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</si>
  <si>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</si>
  <si>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</si>
  <si>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</si>
  <si>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</si>
  <si>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</si>
  <si>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</si>
  <si>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</si>
  <si>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</si>
  <si>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</si>
  <si>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</si>
  <si>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</si>
  <si>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</si>
  <si>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</si>
  <si>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</si>
  <si>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</si>
  <si>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</si>
  <si>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</si>
  <si>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</si>
  <si>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</si>
  <si>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</si>
  <si>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</si>
  <si>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</si>
  <si>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</si>
  <si>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</si>
  <si>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</si>
  <si>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</si>
  <si>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</si>
  <si>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</si>
  <si>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</si>
  <si>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</si>
  <si>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</si>
  <si>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</si>
  <si>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</si>
  <si>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</si>
  <si>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</si>
  <si>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</si>
  <si>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</si>
  <si>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</si>
  <si>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</si>
  <si>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</si>
  <si>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</si>
  <si>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</si>
  <si>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</si>
  <si>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</si>
  <si>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</si>
  <si>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</si>
  <si>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</si>
  <si>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</si>
  <si>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</si>
  <si>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</si>
  <si>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</si>
  <si>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</si>
  <si>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</si>
  <si>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</si>
  <si>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</si>
  <si>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</si>
  <si>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</si>
  <si>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</si>
  <si>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</si>
  <si>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</si>
  <si>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</si>
  <si>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</si>
  <si>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</si>
  <si>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</si>
  <si>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</si>
  <si>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</si>
  <si>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</si>
  <si>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</si>
  <si>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</si>
  <si>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</si>
  <si>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</si>
  <si>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</si>
  <si>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</si>
  <si>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</si>
  <si>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</si>
  <si>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</si>
  <si>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</si>
  <si>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</si>
  <si>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</si>
  <si>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</si>
  <si>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</si>
  <si>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</si>
  <si>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</si>
  <si>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</si>
  <si>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</si>
  <si>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</si>
  <si>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</si>
  <si>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</si>
  <si>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</si>
  <si>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</si>
  <si>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</si>
  <si>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</si>
  <si>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</si>
  <si>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</si>
  <si>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</si>
  <si>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</si>
  <si>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</si>
  <si>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</si>
  <si>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</si>
  <si>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</si>
  <si>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</si>
  <si>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</si>
  <si>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</si>
  <si>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</si>
  <si>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</si>
  <si>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</si>
  <si>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</si>
  <si>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</si>
  <si>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</si>
  <si>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</si>
  <si>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</si>
  <si>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</si>
  <si>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</si>
  <si>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</si>
  <si>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</si>
  <si>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</si>
  <si>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</si>
  <si>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</si>
  <si>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</si>
  <si>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</si>
  <si>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</si>
  <si>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</si>
  <si>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</si>
  <si>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</si>
  <si>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</si>
  <si>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</si>
  <si>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</si>
  <si>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</si>
  <si>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</si>
  <si>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</si>
  <si>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</si>
  <si>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</si>
  <si>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</si>
  <si>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</si>
  <si>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</si>
  <si>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</si>
  <si>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</si>
  <si>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</si>
  <si>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</si>
  <si>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</si>
  <si>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</si>
  <si>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</si>
  <si>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</si>
  <si>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</si>
  <si>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</si>
  <si>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</si>
  <si>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</si>
  <si>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</si>
  <si>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</si>
  <si>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</si>
  <si>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</si>
  <si>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</si>
  <si>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</si>
  <si>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</si>
  <si>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</si>
  <si>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</si>
  <si>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</si>
  <si>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</si>
  <si>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</si>
  <si>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</si>
  <si>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</si>
  <si>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</si>
  <si>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</si>
  <si>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</si>
  <si>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</si>
  <si>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</si>
  <si>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</si>
  <si>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</si>
  <si>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</si>
  <si>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</si>
  <si>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</si>
  <si>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</si>
  <si>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</si>
  <si>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</si>
  <si>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</si>
  <si>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</si>
  <si>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</si>
  <si>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</si>
  <si>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</si>
  <si>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</si>
  <si>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</si>
  <si>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</si>
  <si>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</si>
  <si>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</si>
  <si>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</si>
  <si>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</si>
  <si>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</si>
  <si>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</si>
  <si>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</si>
  <si>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</si>
  <si>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</si>
  <si>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</si>
  <si>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</si>
  <si>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</si>
  <si>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</si>
  <si>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</si>
  <si>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</si>
  <si>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</si>
  <si>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</si>
  <si>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</si>
  <si>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</si>
  <si>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</si>
  <si>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</si>
  <si>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</si>
  <si>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</si>
  <si>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</si>
  <si>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</si>
  <si>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</si>
  <si>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</si>
  <si>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</si>
  <si>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</si>
  <si>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</si>
  <si>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</si>
  <si>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</si>
  <si>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</si>
  <si>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</si>
  <si>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</si>
  <si>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</si>
  <si>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</si>
  <si>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</si>
  <si>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</si>
  <si>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</si>
  <si>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</si>
  <si>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</si>
  <si>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</si>
  <si>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</si>
  <si>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</si>
  <si>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</si>
  <si>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</si>
  <si>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</si>
  <si>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</si>
  <si>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</si>
  <si>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</si>
  <si>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</si>
  <si>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</si>
  <si>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</si>
  <si>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</si>
  <si>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</si>
  <si>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</si>
  <si>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</si>
  <si>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</si>
  <si>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</si>
  <si>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</si>
  <si>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</si>
  <si>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</si>
  <si>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</si>
  <si>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</si>
  <si>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</si>
  <si>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</si>
  <si>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</si>
  <si>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</si>
  <si>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</si>
  <si>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</si>
  <si>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</si>
  <si>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</si>
  <si>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</si>
  <si>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</si>
  <si>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</si>
  <si>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</si>
  <si>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</si>
  <si>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</si>
  <si>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</si>
  <si>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</si>
  <si>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</si>
  <si>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</si>
  <si>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</si>
  <si>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</si>
  <si>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</si>
  <si>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</si>
  <si>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</si>
  <si>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</si>
  <si>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</si>
  <si>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</si>
  <si>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</si>
  <si>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</si>
  <si>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</si>
  <si>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</si>
  <si>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</si>
  <si>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</si>
  <si>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</si>
  <si>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</si>
  <si>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</si>
  <si>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</si>
  <si>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</si>
  <si>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</si>
  <si>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</si>
  <si>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</si>
  <si>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</si>
  <si>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</si>
  <si>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</si>
  <si>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</si>
  <si>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</si>
  <si>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</si>
  <si>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</si>
  <si>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</si>
  <si>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</si>
  <si>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</si>
  <si>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</si>
  <si>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</si>
  <si>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</si>
  <si>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</si>
  <si>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</si>
  <si>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</si>
  <si>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</si>
  <si>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</si>
  <si>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</si>
  <si>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</si>
  <si>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</si>
  <si>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</si>
  <si>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</si>
  <si>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</si>
  <si>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</si>
  <si>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</si>
  <si>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</si>
  <si>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</si>
  <si>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</si>
  <si>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</si>
  <si>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</si>
  <si>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</si>
  <si>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</si>
  <si>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</si>
  <si>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</si>
  <si>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</si>
  <si>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</si>
  <si>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</si>
  <si>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</si>
  <si>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</si>
  <si>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</si>
  <si>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</si>
  <si>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</si>
  <si>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</si>
  <si>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</si>
  <si>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</si>
  <si>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</si>
  <si>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</si>
  <si>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</si>
  <si>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</si>
  <si>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</si>
  <si>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</si>
  <si>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</si>
  <si>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</si>
  <si>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</si>
  <si>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</si>
  <si>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</si>
  <si>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</si>
  <si>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</si>
  <si>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</si>
  <si>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</si>
  <si>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</si>
  <si>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</si>
  <si>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</si>
  <si>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</si>
  <si>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</si>
  <si>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</si>
  <si>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</si>
  <si>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</si>
  <si>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</si>
  <si>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</si>
  <si>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</si>
  <si>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</si>
  <si>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</si>
  <si>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</si>
  <si>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</si>
  <si>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</si>
  <si>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</si>
  <si>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</si>
  <si>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</si>
  <si>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</si>
  <si>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</si>
  <si>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</si>
  <si>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</si>
  <si>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</si>
  <si>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</si>
  <si>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</si>
  <si>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</si>
  <si>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</si>
  <si>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</si>
  <si>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</si>
  <si>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</si>
  <si>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</si>
  <si>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</si>
  <si>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</si>
  <si>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</si>
  <si>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</si>
  <si>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</si>
  <si>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</si>
  <si>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</si>
  <si>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</si>
  <si>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</si>
  <si>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</si>
  <si>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</si>
  <si>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</si>
  <si>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</si>
  <si>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</si>
  <si>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</si>
  <si>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</si>
  <si>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</si>
  <si>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</si>
  <si>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</si>
  <si>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</si>
  <si>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</si>
  <si>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</si>
  <si>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</si>
  <si>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</si>
  <si>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</si>
  <si>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</si>
  <si>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</si>
  <si>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</si>
  <si>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</si>
  <si>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</si>
  <si>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</si>
  <si>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</si>
  <si>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</si>
  <si>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</si>
  <si>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</si>
  <si>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</si>
  <si>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</si>
  <si>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</si>
  <si>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</si>
  <si>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</si>
  <si>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</si>
  <si>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</si>
  <si>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</si>
  <si>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</si>
  <si>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</si>
  <si>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</si>
  <si>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</si>
  <si>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</si>
  <si>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</si>
  <si>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</si>
  <si>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</si>
  <si>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</si>
  <si>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</si>
  <si>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</si>
  <si>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</si>
  <si>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</si>
  <si>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</si>
  <si>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</si>
  <si>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</si>
  <si>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</si>
  <si>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</si>
  <si>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</si>
  <si>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</si>
  <si>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</si>
  <si>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</si>
  <si>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</si>
  <si>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</si>
  <si>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</si>
  <si>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</si>
  <si>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</si>
  <si>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</si>
  <si>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</si>
  <si>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</si>
  <si>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</si>
  <si>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</si>
  <si>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</si>
  <si>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</si>
  <si>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</si>
  <si>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</si>
  <si>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</si>
  <si>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</si>
  <si>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</si>
  <si>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</si>
  <si>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</si>
  <si>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</si>
  <si>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</si>
  <si>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</si>
  <si>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Tájékoztató mellékletek:</t>
  </si>
  <si>
    <t>Létszámkeret</t>
  </si>
  <si>
    <t>Beruházások, felújítások</t>
  </si>
  <si>
    <t>Tartalékok</t>
  </si>
  <si>
    <t>Stabilitás 1.</t>
  </si>
  <si>
    <t>Stabilitás 2.</t>
  </si>
  <si>
    <t>EU projektek</t>
  </si>
  <si>
    <t xml:space="preserve">1.számú melléklet </t>
  </si>
  <si>
    <t xml:space="preserve">2.számú melléklet </t>
  </si>
  <si>
    <t>Kiadások működési és felhalmozási bontásban</t>
  </si>
  <si>
    <t xml:space="preserve">3.számú melléklet </t>
  </si>
  <si>
    <t xml:space="preserve">4.számú melléklet </t>
  </si>
  <si>
    <t xml:space="preserve">6.számú melléklet </t>
  </si>
  <si>
    <t xml:space="preserve">7.számú melléklet </t>
  </si>
  <si>
    <t xml:space="preserve">8.számú melléklet </t>
  </si>
  <si>
    <t xml:space="preserve">9.számú melléklet </t>
  </si>
  <si>
    <t xml:space="preserve">10.számú melléklet </t>
  </si>
  <si>
    <t>Hitelek</t>
  </si>
  <si>
    <t xml:space="preserve">11.számú melléklet </t>
  </si>
  <si>
    <t>Finanszírozás</t>
  </si>
  <si>
    <t xml:space="preserve">12.számú melléklet </t>
  </si>
  <si>
    <t>Szociális kiadások</t>
  </si>
  <si>
    <t xml:space="preserve">13.számú melléklet </t>
  </si>
  <si>
    <t>Átadott pénzeszközök</t>
  </si>
  <si>
    <t xml:space="preserve">14.számú melléklet </t>
  </si>
  <si>
    <t>Átvett pénzeszközök</t>
  </si>
  <si>
    <t xml:space="preserve">15.számú melléklet </t>
  </si>
  <si>
    <t>Helyi adók</t>
  </si>
  <si>
    <t xml:space="preserve">16.számú melléklet </t>
  </si>
  <si>
    <t>Többéves kihatással járó döntések</t>
  </si>
  <si>
    <t>Betételek működési és felhalmozási bontásban</t>
  </si>
  <si>
    <t>4.számú melléklet</t>
  </si>
  <si>
    <t>1.számú melléklet</t>
  </si>
  <si>
    <t>2.számú melléklet</t>
  </si>
  <si>
    <t>3.számú melléklet</t>
  </si>
  <si>
    <t>Mellékletek</t>
  </si>
  <si>
    <t>5.számú melléklet</t>
  </si>
  <si>
    <t>Kötelező mellékletek:</t>
  </si>
  <si>
    <t>Kiemelt előirányzatok</t>
  </si>
  <si>
    <t>6.számú melléklet</t>
  </si>
  <si>
    <t>7.számú melléklet</t>
  </si>
  <si>
    <t>8.számú melléklet</t>
  </si>
  <si>
    <t>9.számú melléklet</t>
  </si>
  <si>
    <t>10.számú melléklet</t>
  </si>
  <si>
    <t>11.számú melléklet</t>
  </si>
  <si>
    <t>12.számú melléklet</t>
  </si>
  <si>
    <t>13.számú melléklet</t>
  </si>
  <si>
    <t>14.számú melléklet</t>
  </si>
  <si>
    <t>15.számú melléklet</t>
  </si>
  <si>
    <t xml:space="preserve">5.számú melléklet </t>
  </si>
  <si>
    <t>egyéb alkalmazott</t>
  </si>
  <si>
    <t>Eszteregnye Község Önkormányzata</t>
  </si>
  <si>
    <t>konyha</t>
  </si>
  <si>
    <t>ovi</t>
  </si>
  <si>
    <t>közfogl.</t>
  </si>
  <si>
    <t>védőnő</t>
  </si>
  <si>
    <t xml:space="preserve">TEFA kölcsön </t>
  </si>
  <si>
    <t>2013.</t>
  </si>
  <si>
    <t xml:space="preserve">Buszváró építés </t>
  </si>
  <si>
    <t>Vízelvezetés, árkolás, buszváró építés</t>
  </si>
  <si>
    <t>Tárgyévi kifizetés (2015. évi ei.)</t>
  </si>
  <si>
    <t>2018. évi kifizetés</t>
  </si>
  <si>
    <t>2019. év utáni kifizetések</t>
  </si>
  <si>
    <t>társadalombiztosítás pénzügyi alapjaitól-védőnő</t>
  </si>
  <si>
    <t>helyi önkormányzatok és költségvetési szerveiktől-Rigyác</t>
  </si>
  <si>
    <t>társulások és költségvetési szerveiktől-Kerekvár óvoda-bejáró gyerekek</t>
  </si>
  <si>
    <t>Egyéb működési bevételek-továbbszámlázott szolgáltatás(villany,gáz)</t>
  </si>
  <si>
    <t>Orvosi rendelő</t>
  </si>
  <si>
    <t>Egyéb működési célú támogatások bevételei államháztartáson belülről (közfogl., segély visszaig., OEP védőnő)</t>
  </si>
  <si>
    <t>2017. évi költségvetés</t>
  </si>
  <si>
    <t>2017. évi előirányzat</t>
  </si>
  <si>
    <t>oktatásban résztvevők pénzbeli juttatásai (Bursa)</t>
  </si>
  <si>
    <t>Helyi iparűzési adó</t>
  </si>
  <si>
    <t>Közút pályázat önrész</t>
  </si>
  <si>
    <t>2017. évi
 előirányzat</t>
  </si>
  <si>
    <t>Biztosító által fizetett kártérítés</t>
  </si>
  <si>
    <t>B411</t>
  </si>
  <si>
    <t>16.számú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</si>
</sst>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Calibri"/>
      <family val="2"/>
      <charset val="238"/>
    </font>
    <font>
      <sz val="12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24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23" fillId="5" borderId="1" xfId="0" applyFont="1" applyFill="1" applyBorder="1"/>
    <xf numFmtId="0" fontId="27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6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38" fillId="0" borderId="0" xfId="0" applyFont="1"/>
    <xf numFmtId="0" fontId="9" fillId="2" borderId="1" xfId="0" applyFont="1" applyFill="1" applyBorder="1" applyAlignment="1">
      <alignment vertical="center" wrapText="1"/>
    </xf>
    <xf numFmtId="0" fontId="39" fillId="0" borderId="0" xfId="0" applyFont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40" fillId="0" borderId="0" xfId="0" applyFont="1"/>
    <xf numFmtId="0" fontId="41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3" fontId="10" fillId="5" borderId="1" xfId="0" applyNumberFormat="1" applyFont="1" applyFill="1" applyBorder="1"/>
    <xf numFmtId="3" fontId="10" fillId="0" borderId="1" xfId="0" applyNumberFormat="1" applyFont="1" applyBorder="1"/>
    <xf numFmtId="3" fontId="0" fillId="0" borderId="0" xfId="0" applyNumberFormat="1" applyBorder="1"/>
    <xf numFmtId="3" fontId="37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45" fillId="0" borderId="0" xfId="0" applyNumberFormat="1" applyFont="1" applyAlignment="1">
      <alignment horizontal="right"/>
    </xf>
    <xf numFmtId="0" fontId="24" fillId="0" borderId="0" xfId="0" applyFont="1" applyAlignment="1"/>
    <xf numFmtId="0" fontId="7" fillId="0" borderId="1" xfId="3" applyFont="1" applyFill="1" applyBorder="1" applyAlignment="1">
      <alignment horizontal="center" vertical="center" wrapText="1"/>
    </xf>
    <xf numFmtId="0" fontId="45" fillId="0" borderId="0" xfId="0" applyFont="1"/>
    <xf numFmtId="0" fontId="15" fillId="0" borderId="0" xfId="0" applyFont="1"/>
    <xf numFmtId="0" fontId="45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5" borderId="1" xfId="0" applyFont="1" applyFill="1" applyBorder="1"/>
    <xf numFmtId="3" fontId="15" fillId="0" borderId="0" xfId="0" applyNumberFormat="1" applyFont="1"/>
    <xf numFmtId="3" fontId="45" fillId="0" borderId="0" xfId="0" applyNumberFormat="1" applyFont="1"/>
    <xf numFmtId="0" fontId="12" fillId="0" borderId="0" xfId="0" applyFont="1"/>
    <xf numFmtId="3" fontId="45" fillId="0" borderId="1" xfId="0" applyNumberFormat="1" applyFont="1" applyBorder="1"/>
    <xf numFmtId="3" fontId="46" fillId="0" borderId="1" xfId="0" applyNumberFormat="1" applyFont="1" applyBorder="1"/>
    <xf numFmtId="0" fontId="5" fillId="5" borderId="1" xfId="0" applyFont="1" applyFill="1" applyBorder="1"/>
    <xf numFmtId="0" fontId="11" fillId="5" borderId="1" xfId="0" applyFont="1" applyFill="1" applyBorder="1"/>
    <xf numFmtId="0" fontId="45" fillId="0" borderId="0" xfId="0" applyFont="1" applyBorder="1"/>
    <xf numFmtId="3" fontId="47" fillId="0" borderId="1" xfId="0" applyNumberFormat="1" applyFont="1" applyBorder="1"/>
    <xf numFmtId="0" fontId="5" fillId="6" borderId="1" xfId="0" applyFont="1" applyFill="1" applyBorder="1"/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 applyAlignment="1"/>
    <xf numFmtId="0" fontId="45" fillId="0" borderId="0" xfId="0" applyFont="1" applyAlignment="1">
      <alignment horizontal="left"/>
    </xf>
    <xf numFmtId="0" fontId="44" fillId="0" borderId="1" xfId="0" applyFont="1" applyBorder="1"/>
    <xf numFmtId="3" fontId="44" fillId="0" borderId="1" xfId="0" applyNumberFormat="1" applyFont="1" applyBorder="1" applyAlignment="1">
      <alignment vertical="center"/>
    </xf>
    <xf numFmtId="0" fontId="0" fillId="0" borderId="0" xfId="0" applyFill="1"/>
    <xf numFmtId="3" fontId="2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44" fillId="0" borderId="1" xfId="0" applyNumberFormat="1" applyFont="1" applyBorder="1"/>
    <xf numFmtId="3" fontId="39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43" fillId="0" borderId="0" xfId="0" applyFont="1" applyAlignment="1">
      <alignment horizontal="center"/>
    </xf>
    <xf numFmtId="3" fontId="21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/>
    </xf>
    <xf numFmtId="3" fontId="50" fillId="0" borderId="1" xfId="0" applyNumberFormat="1" applyFont="1" applyBorder="1"/>
    <xf numFmtId="3" fontId="27" fillId="0" borderId="0" xfId="0" applyNumberFormat="1" applyFont="1" applyAlignment="1">
      <alignment horizontal="center" wrapText="1"/>
    </xf>
    <xf numFmtId="3" fontId="23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 wrapText="1"/>
    </xf>
    <xf numFmtId="3" fontId="26" fillId="5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5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51" fillId="0" borderId="0" xfId="0" applyFont="1"/>
    <xf numFmtId="0" fontId="43" fillId="0" borderId="1" xfId="0" applyFont="1" applyBorder="1"/>
    <xf numFmtId="3" fontId="52" fillId="0" borderId="1" xfId="0" applyNumberFormat="1" applyFont="1" applyBorder="1"/>
    <xf numFmtId="165" fontId="7" fillId="0" borderId="1" xfId="0" applyNumberFormat="1" applyFont="1" applyFill="1" applyBorder="1" applyAlignment="1">
      <alignment vertical="center"/>
    </xf>
    <xf numFmtId="3" fontId="9" fillId="0" borderId="1" xfId="0" applyNumberFormat="1" applyFont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14" fillId="0" borderId="1" xfId="0" applyNumberFormat="1" applyFont="1" applyBorder="1"/>
    <xf numFmtId="0" fontId="43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3" fontId="10" fillId="7" borderId="1" xfId="0" applyNumberFormat="1" applyFont="1" applyFill="1" applyBorder="1"/>
    <xf numFmtId="3" fontId="54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Fill="1" applyBorder="1" applyAlignment="1">
      <alignment horizontal="left" vertical="center" wrapText="1"/>
    </xf>
    <xf numFmtId="9" fontId="0" fillId="0" borderId="0" xfId="0" applyNumberFormat="1"/>
    <xf numFmtId="165" fontId="10" fillId="8" borderId="1" xfId="0" applyNumberFormat="1" applyFont="1" applyFill="1" applyBorder="1" applyAlignment="1">
      <alignment vertical="center"/>
    </xf>
    <xf numFmtId="3" fontId="37" fillId="8" borderId="1" xfId="0" applyNumberFormat="1" applyFont="1" applyFill="1" applyBorder="1"/>
    <xf numFmtId="0" fontId="30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3" fontId="46" fillId="9" borderId="1" xfId="0" applyNumberFormat="1" applyFont="1" applyFill="1" applyBorder="1"/>
    <xf numFmtId="3" fontId="10" fillId="9" borderId="1" xfId="0" applyNumberFormat="1" applyFont="1" applyFill="1" applyBorder="1"/>
    <xf numFmtId="0" fontId="31" fillId="0" borderId="1" xfId="0" applyFont="1" applyBorder="1" applyAlignment="1">
      <alignment horizontal="center" wrapText="1"/>
    </xf>
    <xf numFmtId="3" fontId="46" fillId="7" borderId="1" xfId="0" applyNumberFormat="1" applyFont="1" applyFill="1" applyBorder="1"/>
    <xf numFmtId="3" fontId="6" fillId="9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wrapText="1"/>
    </xf>
    <xf numFmtId="3" fontId="45" fillId="0" borderId="3" xfId="0" applyNumberFormat="1" applyFont="1" applyBorder="1" applyAlignment="1"/>
    <xf numFmtId="0" fontId="1" fillId="0" borderId="0" xfId="0" applyFont="1" applyFill="1" applyBorder="1" applyAlignment="1">
      <alignment horizontal="left" vertical="center" wrapText="1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/>
    <xf numFmtId="3" fontId="14" fillId="0" borderId="0" xfId="0" applyNumberFormat="1" applyFont="1" applyBorder="1"/>
    <xf numFmtId="3" fontId="15" fillId="0" borderId="1" xfId="0" applyNumberFormat="1" applyFont="1" applyBorder="1" applyAlignment="1">
      <alignment horizontal="center" wrapText="1"/>
    </xf>
    <xf numFmtId="3" fontId="15" fillId="0" borderId="0" xfId="0" applyNumberFormat="1" applyFont="1" applyFill="1" applyBorder="1"/>
    <xf numFmtId="3" fontId="10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3" fontId="45" fillId="0" borderId="0" xfId="0" applyNumberFormat="1" applyFont="1" applyFill="1" applyBorder="1"/>
    <xf numFmtId="3" fontId="37" fillId="0" borderId="0" xfId="0" applyNumberFormat="1" applyFont="1" applyFill="1" applyBorder="1"/>
    <xf numFmtId="3" fontId="46" fillId="0" borderId="0" xfId="0" applyNumberFormat="1" applyFont="1" applyFill="1" applyBorder="1"/>
    <xf numFmtId="3" fontId="14" fillId="0" borderId="0" xfId="0" applyNumberFormat="1" applyFont="1" applyFill="1" applyBorder="1"/>
    <xf numFmtId="3" fontId="9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45" fillId="0" borderId="0" xfId="0" applyNumberFormat="1" applyFont="1" applyBorder="1" applyAlignment="1"/>
    <xf numFmtId="3" fontId="55" fillId="0" borderId="0" xfId="0" applyNumberFormat="1" applyFont="1" applyFill="1" applyBorder="1"/>
    <xf numFmtId="3" fontId="0" fillId="0" borderId="0" xfId="0" applyNumberFormat="1" applyFill="1" applyBorder="1"/>
    <xf numFmtId="3" fontId="56" fillId="0" borderId="0" xfId="0" applyNumberFormat="1" applyFont="1" applyFill="1" applyBorder="1"/>
    <xf numFmtId="3" fontId="47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vertical="center"/>
    </xf>
    <xf numFmtId="3" fontId="57" fillId="0" borderId="0" xfId="0" applyNumberFormat="1" applyFont="1" applyFill="1" applyBorder="1"/>
    <xf numFmtId="0" fontId="7" fillId="0" borderId="0" xfId="3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4" fillId="0" borderId="1" xfId="0" applyFont="1" applyBorder="1"/>
    <xf numFmtId="3" fontId="55" fillId="0" borderId="1" xfId="0" applyNumberFormat="1" applyFont="1" applyBorder="1"/>
    <xf numFmtId="0" fontId="36" fillId="0" borderId="0" xfId="0" applyFont="1" applyBorder="1" applyAlignment="1">
      <alignment wrapText="1"/>
    </xf>
    <xf numFmtId="3" fontId="50" fillId="0" borderId="0" xfId="0" applyNumberFormat="1" applyFont="1" applyBorder="1"/>
    <xf numFmtId="3" fontId="44" fillId="0" borderId="0" xfId="0" applyNumberFormat="1" applyFont="1" applyBorder="1"/>
    <xf numFmtId="3" fontId="15" fillId="0" borderId="0" xfId="0" applyNumberFormat="1" applyFont="1" applyAlignment="1">
      <alignment horizontal="right"/>
    </xf>
    <xf numFmtId="0" fontId="45" fillId="0" borderId="0" xfId="0" applyFont="1" applyAlignment="1">
      <alignment wrapText="1"/>
    </xf>
    <xf numFmtId="0" fontId="43" fillId="0" borderId="0" xfId="0" applyFont="1" applyAlignment="1"/>
    <xf numFmtId="0" fontId="4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6" fillId="0" borderId="0" xfId="0" applyFont="1" applyFill="1" applyBorder="1" applyAlignment="1">
      <alignment horizontal="center" vertical="center" wrapText="1"/>
    </xf>
  </cellXfs>
  <cellStyles count="4">
    <cellStyle name="Hivatkozás" xfId="1" builtinId="8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njt.hu/cgi_bin/njt_doc.cgi?docid=139876.24347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1"/>
  <sheetViews>
    <sheetView tabSelected="1" topLeftCell="A16" workbookViewId="0">
      <selection activeCell="A28" sqref="A28"/>
    </sheetView>
  </sheetViews>
  <sheetFormatPr defaultRowHeight="15" x14ac:dyDescent="0.25"/>
  <cols>
    <col min="1" max="1" width="22.7109375" style="116" customWidth="1"/>
    <col min="2" max="2" width="53" style="116" bestFit="1" customWidth="1"/>
    <col min="3" max="16384" width="9.140625" style="116"/>
  </cols>
  <sheetData>
    <row r="1" spans="1:2" ht="18" x14ac:dyDescent="0.25">
      <c r="A1" s="233" t="s">
        <v>726</v>
      </c>
      <c r="B1" s="233"/>
    </row>
    <row r="2" spans="1:2" ht="18" x14ac:dyDescent="0.25">
      <c r="A2" s="234" t="s">
        <v>744</v>
      </c>
      <c r="B2" s="234"/>
    </row>
    <row r="4" spans="1:2" ht="20.25" x14ac:dyDescent="0.3">
      <c r="A4" s="235" t="s">
        <v>710</v>
      </c>
      <c r="B4" s="235"/>
    </row>
    <row r="5" spans="1:2" ht="20.25" x14ac:dyDescent="0.3">
      <c r="A5" s="134"/>
      <c r="B5" s="134"/>
    </row>
    <row r="6" spans="1:2" x14ac:dyDescent="0.25">
      <c r="A6" s="133" t="s">
        <v>712</v>
      </c>
    </row>
    <row r="7" spans="1:2" x14ac:dyDescent="0.25">
      <c r="A7" s="133"/>
    </row>
    <row r="8" spans="1:2" x14ac:dyDescent="0.25">
      <c r="A8" s="136" t="s">
        <v>682</v>
      </c>
      <c r="B8" s="116" t="s">
        <v>713</v>
      </c>
    </row>
    <row r="9" spans="1:2" x14ac:dyDescent="0.25">
      <c r="A9" s="136" t="s">
        <v>683</v>
      </c>
      <c r="B9" s="116" t="s">
        <v>684</v>
      </c>
    </row>
    <row r="10" spans="1:2" x14ac:dyDescent="0.25">
      <c r="A10" s="136" t="s">
        <v>685</v>
      </c>
      <c r="B10" s="116" t="s">
        <v>705</v>
      </c>
    </row>
    <row r="11" spans="1:2" x14ac:dyDescent="0.25">
      <c r="A11" s="136" t="s">
        <v>686</v>
      </c>
      <c r="B11" s="116" t="s">
        <v>676</v>
      </c>
    </row>
    <row r="12" spans="1:2" x14ac:dyDescent="0.25">
      <c r="A12" s="136"/>
    </row>
    <row r="14" spans="1:2" x14ac:dyDescent="0.25">
      <c r="A14" s="133" t="s">
        <v>675</v>
      </c>
    </row>
    <row r="15" spans="1:2" x14ac:dyDescent="0.25">
      <c r="A15" s="133"/>
    </row>
    <row r="16" spans="1:2" x14ac:dyDescent="0.25">
      <c r="A16" s="116" t="s">
        <v>724</v>
      </c>
      <c r="B16" s="116" t="s">
        <v>696</v>
      </c>
    </row>
    <row r="17" spans="1:2" x14ac:dyDescent="0.25">
      <c r="A17" s="116" t="s">
        <v>687</v>
      </c>
      <c r="B17" s="116" t="s">
        <v>698</v>
      </c>
    </row>
    <row r="18" spans="1:2" x14ac:dyDescent="0.25">
      <c r="A18" s="116" t="s">
        <v>688</v>
      </c>
      <c r="B18" s="116" t="s">
        <v>700</v>
      </c>
    </row>
    <row r="19" spans="1:2" x14ac:dyDescent="0.25">
      <c r="A19" s="116" t="s">
        <v>689</v>
      </c>
      <c r="B19" s="116" t="s">
        <v>702</v>
      </c>
    </row>
    <row r="20" spans="1:2" x14ac:dyDescent="0.25">
      <c r="A20" s="116" t="s">
        <v>690</v>
      </c>
      <c r="B20" s="116" t="s">
        <v>677</v>
      </c>
    </row>
    <row r="21" spans="1:2" x14ac:dyDescent="0.25">
      <c r="A21" s="116" t="s">
        <v>691</v>
      </c>
      <c r="B21" s="116" t="s">
        <v>678</v>
      </c>
    </row>
    <row r="22" spans="1:2" x14ac:dyDescent="0.25">
      <c r="A22" s="116" t="s">
        <v>693</v>
      </c>
      <c r="B22" s="116" t="s">
        <v>679</v>
      </c>
    </row>
    <row r="23" spans="1:2" x14ac:dyDescent="0.25">
      <c r="A23" s="116" t="s">
        <v>695</v>
      </c>
      <c r="B23" s="116" t="s">
        <v>680</v>
      </c>
    </row>
    <row r="24" spans="1:2" x14ac:dyDescent="0.25">
      <c r="A24" s="116" t="s">
        <v>697</v>
      </c>
      <c r="B24" s="116" t="s">
        <v>681</v>
      </c>
    </row>
    <row r="25" spans="1:2" x14ac:dyDescent="0.25">
      <c r="A25" s="116" t="s">
        <v>699</v>
      </c>
      <c r="B25" s="116" t="s">
        <v>692</v>
      </c>
    </row>
    <row r="26" spans="1:2" x14ac:dyDescent="0.25">
      <c r="A26" s="116" t="s">
        <v>701</v>
      </c>
      <c r="B26" s="116" t="s">
        <v>694</v>
      </c>
    </row>
    <row r="27" spans="1:2" x14ac:dyDescent="0.25">
      <c r="A27" s="116" t="s">
        <v>703</v>
      </c>
      <c r="B27" s="116" t="s">
        <v>704</v>
      </c>
    </row>
    <row r="31" spans="1:2" x14ac:dyDescent="0.25">
      <c r="A31" s="164"/>
      <c r="B31" s="164"/>
    </row>
  </sheetData>
  <mergeCells count="3">
    <mergeCell ref="A1:B1"/>
    <mergeCell ref="A2:B2"/>
    <mergeCell ref="A4:B4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workbookViewId="0">
      <selection activeCell="C36" sqref="C3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6" ht="15" customHeight="1" x14ac:dyDescent="0.25">
      <c r="E1" s="113" t="s">
        <v>717</v>
      </c>
      <c r="F1" s="113"/>
    </row>
    <row r="2" spans="1:6" ht="18" customHeight="1" x14ac:dyDescent="0.25">
      <c r="A2" s="233" t="str">
        <f>Mellékletek!A1</f>
        <v>Eszteregnye Község Önkormányzata</v>
      </c>
      <c r="B2" s="233"/>
      <c r="C2" s="233"/>
      <c r="D2" s="233"/>
      <c r="E2" s="233"/>
      <c r="F2" s="233"/>
    </row>
    <row r="3" spans="1:6" ht="25.5" customHeight="1" x14ac:dyDescent="0.25">
      <c r="A3" s="234" t="s">
        <v>744</v>
      </c>
      <c r="B3" s="234"/>
      <c r="C3" s="234"/>
      <c r="D3" s="234"/>
      <c r="E3" s="234"/>
      <c r="F3" s="234"/>
    </row>
    <row r="4" spans="1:6" ht="26.25" customHeight="1" x14ac:dyDescent="0.25">
      <c r="A4" s="242" t="s">
        <v>674</v>
      </c>
      <c r="B4" s="237"/>
      <c r="C4" s="237"/>
      <c r="D4" s="237"/>
      <c r="E4" s="237"/>
      <c r="F4" s="237"/>
    </row>
    <row r="6" spans="1:6" ht="30" x14ac:dyDescent="0.3">
      <c r="A6" s="2" t="s">
        <v>65</v>
      </c>
      <c r="B6" s="3" t="s">
        <v>66</v>
      </c>
      <c r="C6" s="186" t="s">
        <v>661</v>
      </c>
      <c r="D6" s="189"/>
      <c r="E6" s="189"/>
      <c r="F6" s="227"/>
    </row>
    <row r="7" spans="1:6" s="102" customFormat="1" x14ac:dyDescent="0.25">
      <c r="A7" s="141"/>
      <c r="B7" s="141"/>
      <c r="C7" s="141"/>
      <c r="D7" s="105"/>
      <c r="E7" s="105"/>
      <c r="F7" s="105"/>
    </row>
    <row r="8" spans="1:6" s="102" customFormat="1" x14ac:dyDescent="0.25">
      <c r="A8" s="141"/>
      <c r="B8" s="141"/>
      <c r="C8" s="141"/>
      <c r="D8" s="105"/>
      <c r="E8" s="105"/>
      <c r="F8" s="105"/>
    </row>
    <row r="9" spans="1:6" s="102" customFormat="1" x14ac:dyDescent="0.25">
      <c r="A9" s="141"/>
      <c r="B9" s="141"/>
      <c r="C9" s="141"/>
      <c r="D9" s="105"/>
      <c r="E9" s="105"/>
      <c r="F9" s="105"/>
    </row>
    <row r="10" spans="1:6" s="102" customFormat="1" x14ac:dyDescent="0.25">
      <c r="A10" s="141"/>
      <c r="B10" s="141"/>
      <c r="C10" s="141"/>
      <c r="D10" s="105"/>
      <c r="E10" s="105"/>
      <c r="F10" s="105"/>
    </row>
    <row r="11" spans="1:6" s="102" customFormat="1" x14ac:dyDescent="0.25">
      <c r="A11" s="147" t="s">
        <v>168</v>
      </c>
      <c r="B11" s="148" t="s">
        <v>169</v>
      </c>
      <c r="C11" s="154">
        <f>SUM(C7:C10)</f>
        <v>0</v>
      </c>
      <c r="D11" s="228"/>
      <c r="E11" s="228"/>
      <c r="F11" s="228"/>
    </row>
    <row r="12" spans="1:6" s="102" customFormat="1" x14ac:dyDescent="0.25">
      <c r="A12" s="147"/>
      <c r="B12" s="148"/>
      <c r="C12" s="141"/>
      <c r="D12" s="105"/>
      <c r="E12" s="105"/>
      <c r="F12" s="105"/>
    </row>
    <row r="13" spans="1:6" s="102" customFormat="1" x14ac:dyDescent="0.25">
      <c r="A13" s="147"/>
      <c r="B13" s="148"/>
      <c r="C13" s="141"/>
      <c r="D13" s="105"/>
      <c r="E13" s="105"/>
      <c r="F13" s="105"/>
    </row>
    <row r="14" spans="1:6" s="102" customFormat="1" x14ac:dyDescent="0.25">
      <c r="A14" s="147"/>
      <c r="B14" s="148"/>
      <c r="C14" s="141"/>
      <c r="D14" s="105"/>
      <c r="E14" s="105"/>
      <c r="F14" s="105"/>
    </row>
    <row r="15" spans="1:6" s="102" customFormat="1" x14ac:dyDescent="0.25">
      <c r="A15" s="147"/>
      <c r="B15" s="148"/>
      <c r="C15" s="141"/>
      <c r="D15" s="105"/>
      <c r="E15" s="105"/>
      <c r="F15" s="105"/>
    </row>
    <row r="16" spans="1:6" s="102" customFormat="1" x14ac:dyDescent="0.25">
      <c r="A16" s="147" t="s">
        <v>409</v>
      </c>
      <c r="B16" s="148" t="s">
        <v>170</v>
      </c>
      <c r="C16" s="154">
        <f>SUM(C12:C15)</f>
        <v>0</v>
      </c>
      <c r="D16" s="228"/>
      <c r="E16" s="228"/>
      <c r="F16" s="228"/>
    </row>
    <row r="17" spans="1:6" s="102" customFormat="1" x14ac:dyDescent="0.25">
      <c r="A17" s="147"/>
      <c r="B17" s="148"/>
      <c r="C17" s="141"/>
      <c r="D17" s="105"/>
      <c r="E17" s="105"/>
      <c r="F17" s="105"/>
    </row>
    <row r="18" spans="1:6" s="102" customFormat="1" x14ac:dyDescent="0.25">
      <c r="A18" s="147"/>
      <c r="B18" s="148"/>
      <c r="C18" s="141"/>
      <c r="D18" s="105"/>
      <c r="E18" s="105"/>
      <c r="F18" s="105"/>
    </row>
    <row r="19" spans="1:6" s="102" customFormat="1" x14ac:dyDescent="0.25">
      <c r="A19" s="147"/>
      <c r="B19" s="148"/>
      <c r="C19" s="141"/>
      <c r="D19" s="105"/>
      <c r="E19" s="105"/>
      <c r="F19" s="105"/>
    </row>
    <row r="20" spans="1:6" s="102" customFormat="1" x14ac:dyDescent="0.25">
      <c r="A20" s="147"/>
      <c r="B20" s="148"/>
      <c r="C20" s="141"/>
      <c r="D20" s="105"/>
      <c r="E20" s="105"/>
      <c r="F20" s="105"/>
    </row>
    <row r="21" spans="1:6" s="102" customFormat="1" x14ac:dyDescent="0.25">
      <c r="A21" s="149" t="s">
        <v>171</v>
      </c>
      <c r="B21" s="148" t="s">
        <v>172</v>
      </c>
      <c r="C21" s="154">
        <f>SUM(C17:C20)</f>
        <v>0</v>
      </c>
      <c r="D21" s="228"/>
      <c r="E21" s="228"/>
      <c r="F21" s="228"/>
    </row>
    <row r="22" spans="1:6" s="102" customFormat="1" x14ac:dyDescent="0.25">
      <c r="A22" s="5"/>
      <c r="B22" s="148"/>
      <c r="C22" s="141"/>
      <c r="D22" s="105"/>
      <c r="E22" s="105"/>
      <c r="F22" s="105"/>
    </row>
    <row r="23" spans="1:6" s="102" customFormat="1" x14ac:dyDescent="0.25">
      <c r="A23" s="149"/>
      <c r="B23" s="148"/>
      <c r="C23" s="141"/>
      <c r="D23" s="105"/>
      <c r="E23" s="105"/>
      <c r="F23" s="105"/>
    </row>
    <row r="24" spans="1:6" s="102" customFormat="1" x14ac:dyDescent="0.25">
      <c r="A24" s="147" t="s">
        <v>173</v>
      </c>
      <c r="B24" s="148" t="s">
        <v>174</v>
      </c>
      <c r="C24" s="154">
        <f>SUM(C22:C23)</f>
        <v>0</v>
      </c>
      <c r="D24" s="228"/>
      <c r="E24" s="228"/>
      <c r="F24" s="228"/>
    </row>
    <row r="25" spans="1:6" s="102" customFormat="1" x14ac:dyDescent="0.25">
      <c r="A25" s="147"/>
      <c r="B25" s="148"/>
      <c r="C25" s="141"/>
      <c r="D25" s="105"/>
      <c r="E25" s="105"/>
      <c r="F25" s="105"/>
    </row>
    <row r="26" spans="1:6" s="102" customFormat="1" x14ac:dyDescent="0.25">
      <c r="A26" s="147"/>
      <c r="B26" s="148"/>
      <c r="C26" s="141"/>
      <c r="D26" s="105"/>
      <c r="E26" s="105"/>
      <c r="F26" s="105"/>
    </row>
    <row r="27" spans="1:6" s="102" customFormat="1" x14ac:dyDescent="0.25">
      <c r="A27" s="147" t="s">
        <v>175</v>
      </c>
      <c r="B27" s="148" t="s">
        <v>176</v>
      </c>
      <c r="C27" s="154">
        <f>SUM(C25:C26)</f>
        <v>0</v>
      </c>
      <c r="D27" s="228"/>
      <c r="E27" s="228"/>
      <c r="F27" s="228"/>
    </row>
    <row r="28" spans="1:6" s="102" customFormat="1" x14ac:dyDescent="0.25">
      <c r="A28" s="147"/>
      <c r="B28" s="148"/>
      <c r="C28" s="141"/>
      <c r="D28" s="105"/>
      <c r="E28" s="105"/>
      <c r="F28" s="105"/>
    </row>
    <row r="29" spans="1:6" s="102" customFormat="1" x14ac:dyDescent="0.25">
      <c r="A29" s="147"/>
      <c r="B29" s="148"/>
      <c r="C29" s="141"/>
      <c r="D29" s="105"/>
      <c r="E29" s="105"/>
      <c r="F29" s="105"/>
    </row>
    <row r="30" spans="1:6" s="102" customFormat="1" x14ac:dyDescent="0.25">
      <c r="A30" s="149" t="s">
        <v>177</v>
      </c>
      <c r="B30" s="148" t="s">
        <v>178</v>
      </c>
      <c r="C30" s="154">
        <f>SUM(C28:C29)</f>
        <v>0</v>
      </c>
      <c r="D30" s="228"/>
      <c r="E30" s="228"/>
      <c r="F30" s="228"/>
    </row>
    <row r="31" spans="1:6" s="102" customFormat="1" x14ac:dyDescent="0.25">
      <c r="A31" s="149" t="s">
        <v>179</v>
      </c>
      <c r="B31" s="148" t="s">
        <v>180</v>
      </c>
      <c r="C31" s="141"/>
      <c r="D31" s="105"/>
      <c r="E31" s="105"/>
      <c r="F31" s="105"/>
    </row>
    <row r="32" spans="1:6" s="102" customFormat="1" ht="15.75" x14ac:dyDescent="0.25">
      <c r="A32" s="150" t="s">
        <v>410</v>
      </c>
      <c r="B32" s="151" t="s">
        <v>181</v>
      </c>
      <c r="C32" s="142">
        <f>C11+C16+C21+C24+C27+C30+C31</f>
        <v>0</v>
      </c>
      <c r="D32" s="229"/>
      <c r="E32" s="229"/>
      <c r="F32" s="229"/>
    </row>
    <row r="33" spans="1:6" s="102" customFormat="1" x14ac:dyDescent="0.25">
      <c r="A33" s="147"/>
      <c r="B33" s="153"/>
      <c r="C33" s="141"/>
      <c r="D33" s="105"/>
      <c r="E33" s="105"/>
      <c r="F33" s="105"/>
    </row>
    <row r="34" spans="1:6" s="102" customFormat="1" x14ac:dyDescent="0.25">
      <c r="A34" s="147"/>
      <c r="B34" s="153"/>
      <c r="C34" s="141"/>
      <c r="D34" s="105"/>
      <c r="E34" s="105"/>
      <c r="F34" s="105"/>
    </row>
    <row r="35" spans="1:6" s="102" customFormat="1" ht="15.75" x14ac:dyDescent="0.25">
      <c r="A35" s="177" t="s">
        <v>748</v>
      </c>
      <c r="B35" s="153"/>
      <c r="C35" s="141">
        <v>5150</v>
      </c>
      <c r="D35" s="105"/>
      <c r="E35" s="105"/>
      <c r="F35" s="105"/>
    </row>
    <row r="36" spans="1:6" s="102" customFormat="1" ht="15.75" x14ac:dyDescent="0.25">
      <c r="A36" s="152"/>
      <c r="B36" s="153"/>
      <c r="C36" s="141"/>
      <c r="D36" s="105"/>
      <c r="E36" s="105"/>
      <c r="F36" s="105"/>
    </row>
    <row r="37" spans="1:6" s="102" customFormat="1" x14ac:dyDescent="0.25">
      <c r="A37" s="147" t="s">
        <v>182</v>
      </c>
      <c r="B37" s="148" t="s">
        <v>183</v>
      </c>
      <c r="C37" s="154">
        <f>SUM(C33:C36)</f>
        <v>5150</v>
      </c>
      <c r="D37" s="228"/>
      <c r="E37" s="228"/>
      <c r="F37" s="228"/>
    </row>
    <row r="38" spans="1:6" s="102" customFormat="1" x14ac:dyDescent="0.25">
      <c r="A38" s="147"/>
      <c r="B38" s="148"/>
      <c r="C38" s="141"/>
      <c r="D38" s="105"/>
      <c r="E38" s="105"/>
      <c r="F38" s="105"/>
    </row>
    <row r="39" spans="1:6" s="102" customFormat="1" x14ac:dyDescent="0.25">
      <c r="A39" s="147"/>
      <c r="B39" s="148"/>
      <c r="C39" s="141"/>
      <c r="D39" s="105"/>
      <c r="E39" s="105"/>
      <c r="F39" s="105"/>
    </row>
    <row r="40" spans="1:6" s="102" customFormat="1" x14ac:dyDescent="0.25">
      <c r="A40" s="147"/>
      <c r="B40" s="148"/>
      <c r="C40" s="141"/>
      <c r="D40" s="105"/>
      <c r="E40" s="105"/>
      <c r="F40" s="105"/>
    </row>
    <row r="41" spans="1:6" s="102" customFormat="1" x14ac:dyDescent="0.25">
      <c r="A41" s="147"/>
      <c r="B41" s="148"/>
      <c r="C41" s="141"/>
      <c r="D41" s="105"/>
      <c r="E41" s="105"/>
      <c r="F41" s="105"/>
    </row>
    <row r="42" spans="1:6" s="102" customFormat="1" x14ac:dyDescent="0.25">
      <c r="A42" s="147" t="s">
        <v>184</v>
      </c>
      <c r="B42" s="148" t="s">
        <v>185</v>
      </c>
      <c r="C42" s="154">
        <f>SUM(C38:C41)</f>
        <v>0</v>
      </c>
      <c r="D42" s="228"/>
      <c r="E42" s="228"/>
      <c r="F42" s="228"/>
    </row>
    <row r="43" spans="1:6" s="102" customFormat="1" x14ac:dyDescent="0.25">
      <c r="A43" s="147"/>
      <c r="B43" s="148"/>
      <c r="C43" s="141"/>
      <c r="D43" s="105"/>
      <c r="E43" s="105"/>
      <c r="F43" s="105"/>
    </row>
    <row r="44" spans="1:6" s="102" customFormat="1" x14ac:dyDescent="0.25">
      <c r="A44" s="147"/>
      <c r="B44" s="148"/>
      <c r="C44" s="141"/>
      <c r="D44" s="105"/>
      <c r="E44" s="105"/>
      <c r="F44" s="105"/>
    </row>
    <row r="45" spans="1:6" s="102" customFormat="1" x14ac:dyDescent="0.25">
      <c r="A45" s="147"/>
      <c r="B45" s="148"/>
      <c r="C45" s="141"/>
      <c r="D45" s="105"/>
      <c r="E45" s="105"/>
      <c r="F45" s="105"/>
    </row>
    <row r="46" spans="1:6" s="102" customFormat="1" x14ac:dyDescent="0.25">
      <c r="A46" s="147"/>
      <c r="B46" s="148"/>
      <c r="C46" s="141"/>
      <c r="D46" s="105"/>
      <c r="E46" s="105"/>
      <c r="F46" s="105"/>
    </row>
    <row r="47" spans="1:6" s="102" customFormat="1" x14ac:dyDescent="0.25">
      <c r="A47" s="147" t="s">
        <v>186</v>
      </c>
      <c r="B47" s="148" t="s">
        <v>187</v>
      </c>
      <c r="C47" s="154">
        <f>SUM(C43:C46)</f>
        <v>0</v>
      </c>
      <c r="D47" s="228"/>
      <c r="E47" s="228"/>
      <c r="F47" s="228"/>
    </row>
    <row r="48" spans="1:6" s="102" customFormat="1" x14ac:dyDescent="0.25">
      <c r="A48" s="147" t="s">
        <v>188</v>
      </c>
      <c r="B48" s="148" t="s">
        <v>189</v>
      </c>
      <c r="C48" s="141">
        <f>C42*0.27</f>
        <v>0</v>
      </c>
      <c r="D48" s="105"/>
      <c r="E48" s="105"/>
      <c r="F48" s="105"/>
    </row>
    <row r="49" spans="1:6" s="102" customFormat="1" ht="15.75" x14ac:dyDescent="0.25">
      <c r="A49" s="150" t="s">
        <v>411</v>
      </c>
      <c r="B49" s="151" t="s">
        <v>190</v>
      </c>
      <c r="C49" s="142">
        <f>C37+C42+C47+C48</f>
        <v>5150</v>
      </c>
      <c r="D49" s="229"/>
      <c r="E49" s="229"/>
      <c r="F49" s="229"/>
    </row>
    <row r="52" spans="1:6" ht="25.5" x14ac:dyDescent="0.25">
      <c r="A52" s="45" t="s">
        <v>629</v>
      </c>
      <c r="B52" s="3" t="s">
        <v>66</v>
      </c>
      <c r="C52" s="121" t="s">
        <v>630</v>
      </c>
      <c r="D52" s="45" t="s">
        <v>631</v>
      </c>
      <c r="E52" s="45" t="s">
        <v>632</v>
      </c>
    </row>
    <row r="53" spans="1:6" s="102" customFormat="1" x14ac:dyDescent="0.25">
      <c r="A53" s="146"/>
      <c r="B53" s="146"/>
      <c r="C53" s="146"/>
      <c r="D53" s="146"/>
      <c r="E53" s="146">
        <f>SUM(C53:D53)</f>
        <v>0</v>
      </c>
    </row>
    <row r="54" spans="1:6" s="102" customFormat="1" x14ac:dyDescent="0.25">
      <c r="A54" s="146"/>
      <c r="B54" s="146"/>
      <c r="C54" s="146"/>
      <c r="D54" s="146"/>
      <c r="E54" s="146">
        <f t="shared" ref="E54:E87" si="0">SUM(C54:D54)</f>
        <v>0</v>
      </c>
    </row>
    <row r="55" spans="1:6" s="102" customFormat="1" x14ac:dyDescent="0.25">
      <c r="A55" s="146"/>
      <c r="B55" s="146"/>
      <c r="C55" s="146"/>
      <c r="D55" s="146"/>
      <c r="E55" s="146">
        <f t="shared" si="0"/>
        <v>0</v>
      </c>
    </row>
    <row r="56" spans="1:6" s="102" customFormat="1" x14ac:dyDescent="0.25">
      <c r="A56" s="146"/>
      <c r="B56" s="146"/>
      <c r="C56" s="146"/>
      <c r="D56" s="146"/>
      <c r="E56" s="146">
        <f t="shared" si="0"/>
        <v>0</v>
      </c>
    </row>
    <row r="57" spans="1:6" s="102" customFormat="1" x14ac:dyDescent="0.25">
      <c r="A57" s="147" t="s">
        <v>168</v>
      </c>
      <c r="B57" s="148" t="s">
        <v>169</v>
      </c>
      <c r="C57" s="146">
        <f>SUM(C53:C56)</f>
        <v>0</v>
      </c>
      <c r="D57" s="146">
        <f>SUM(D53:D56)</f>
        <v>0</v>
      </c>
      <c r="E57" s="146">
        <f t="shared" si="0"/>
        <v>0</v>
      </c>
    </row>
    <row r="58" spans="1:6" s="102" customFormat="1" x14ac:dyDescent="0.25">
      <c r="A58" s="147"/>
      <c r="B58" s="148"/>
      <c r="C58" s="146"/>
      <c r="D58" s="146"/>
      <c r="E58" s="146">
        <f t="shared" si="0"/>
        <v>0</v>
      </c>
    </row>
    <row r="59" spans="1:6" s="102" customFormat="1" x14ac:dyDescent="0.25">
      <c r="A59" s="147" t="s">
        <v>733</v>
      </c>
      <c r="B59" s="148"/>
      <c r="C59" s="226"/>
      <c r="D59" s="146"/>
      <c r="E59" s="146">
        <f t="shared" si="0"/>
        <v>0</v>
      </c>
    </row>
    <row r="60" spans="1:6" s="102" customFormat="1" x14ac:dyDescent="0.25">
      <c r="A60" s="147" t="s">
        <v>734</v>
      </c>
      <c r="B60" s="148"/>
      <c r="C60" s="226"/>
      <c r="D60" s="146"/>
      <c r="E60" s="146">
        <f t="shared" si="0"/>
        <v>0</v>
      </c>
    </row>
    <row r="61" spans="1:6" s="102" customFormat="1" x14ac:dyDescent="0.25">
      <c r="A61" s="147"/>
      <c r="B61" s="148"/>
      <c r="C61" s="146"/>
      <c r="D61" s="146"/>
      <c r="E61" s="146">
        <f t="shared" si="0"/>
        <v>0</v>
      </c>
    </row>
    <row r="62" spans="1:6" s="102" customFormat="1" x14ac:dyDescent="0.25">
      <c r="A62" s="147" t="s">
        <v>409</v>
      </c>
      <c r="B62" s="148" t="s">
        <v>170</v>
      </c>
      <c r="C62" s="146">
        <f>SUM(C58:C61)</f>
        <v>0</v>
      </c>
      <c r="D62" s="146">
        <f>SUM(D58:D61)</f>
        <v>0</v>
      </c>
      <c r="E62" s="146">
        <f t="shared" si="0"/>
        <v>0</v>
      </c>
    </row>
    <row r="63" spans="1:6" s="102" customFormat="1" x14ac:dyDescent="0.25">
      <c r="A63" s="147"/>
      <c r="B63" s="148"/>
      <c r="C63" s="146"/>
      <c r="D63" s="146"/>
      <c r="E63" s="146">
        <f t="shared" si="0"/>
        <v>0</v>
      </c>
    </row>
    <row r="64" spans="1:6" s="102" customFormat="1" x14ac:dyDescent="0.25">
      <c r="A64" s="147"/>
      <c r="B64" s="148"/>
      <c r="C64" s="146"/>
      <c r="D64" s="146"/>
      <c r="E64" s="146">
        <f t="shared" si="0"/>
        <v>0</v>
      </c>
    </row>
    <row r="65" spans="1:5" s="102" customFormat="1" x14ac:dyDescent="0.25">
      <c r="A65" s="147"/>
      <c r="B65" s="148"/>
      <c r="C65" s="146"/>
      <c r="D65" s="146"/>
      <c r="E65" s="146">
        <f t="shared" si="0"/>
        <v>0</v>
      </c>
    </row>
    <row r="66" spans="1:5" s="102" customFormat="1" x14ac:dyDescent="0.25">
      <c r="A66" s="147"/>
      <c r="B66" s="148"/>
      <c r="C66" s="146"/>
      <c r="D66" s="146"/>
      <c r="E66" s="146">
        <f t="shared" si="0"/>
        <v>0</v>
      </c>
    </row>
    <row r="67" spans="1:5" s="102" customFormat="1" x14ac:dyDescent="0.25">
      <c r="A67" s="149" t="s">
        <v>171</v>
      </c>
      <c r="B67" s="148" t="s">
        <v>172</v>
      </c>
      <c r="C67" s="146">
        <f>SUM(C63:C66)</f>
        <v>0</v>
      </c>
      <c r="D67" s="146">
        <f>SUM(D63:D66)</f>
        <v>0</v>
      </c>
      <c r="E67" s="146">
        <f t="shared" si="0"/>
        <v>0</v>
      </c>
    </row>
    <row r="68" spans="1:5" s="102" customFormat="1" x14ac:dyDescent="0.25">
      <c r="A68" s="5"/>
      <c r="B68" s="148"/>
      <c r="C68" s="146"/>
      <c r="D68" s="146"/>
      <c r="E68" s="146"/>
    </row>
    <row r="69" spans="1:5" s="102" customFormat="1" x14ac:dyDescent="0.25">
      <c r="A69" s="149"/>
      <c r="B69" s="148"/>
      <c r="C69" s="146"/>
      <c r="D69" s="146"/>
      <c r="E69" s="146"/>
    </row>
    <row r="70" spans="1:5" s="102" customFormat="1" x14ac:dyDescent="0.25">
      <c r="A70" s="147" t="s">
        <v>173</v>
      </c>
      <c r="B70" s="148" t="s">
        <v>174</v>
      </c>
      <c r="C70" s="146">
        <f>SUM(C68:C69)</f>
        <v>0</v>
      </c>
      <c r="D70" s="146">
        <f>SUM(D68:D69)</f>
        <v>0</v>
      </c>
      <c r="E70" s="146">
        <f t="shared" si="0"/>
        <v>0</v>
      </c>
    </row>
    <row r="71" spans="1:5" s="102" customFormat="1" ht="15.75" x14ac:dyDescent="0.25">
      <c r="A71" s="150" t="s">
        <v>410</v>
      </c>
      <c r="B71" s="151" t="s">
        <v>181</v>
      </c>
      <c r="C71" s="104">
        <f>C57+C62+C67+C70</f>
        <v>0</v>
      </c>
      <c r="D71" s="104">
        <f>D57+D62+D67+D70</f>
        <v>0</v>
      </c>
      <c r="E71" s="104">
        <f t="shared" si="0"/>
        <v>0</v>
      </c>
    </row>
    <row r="72" spans="1:5" s="102" customFormat="1" ht="15.75" x14ac:dyDescent="0.25">
      <c r="A72" s="177"/>
      <c r="B72" s="153"/>
      <c r="C72" s="146"/>
      <c r="D72" s="146"/>
      <c r="E72" s="146"/>
    </row>
    <row r="73" spans="1:5" s="102" customFormat="1" x14ac:dyDescent="0.25">
      <c r="A73" s="147"/>
      <c r="B73" s="153"/>
      <c r="C73" s="226"/>
      <c r="D73" s="146"/>
      <c r="E73" s="146">
        <f t="shared" si="0"/>
        <v>0</v>
      </c>
    </row>
    <row r="74" spans="1:5" s="102" customFormat="1" x14ac:dyDescent="0.25">
      <c r="A74" s="147"/>
      <c r="B74" s="153"/>
      <c r="C74" s="226"/>
      <c r="D74" s="146"/>
      <c r="E74" s="146">
        <f t="shared" si="0"/>
        <v>0</v>
      </c>
    </row>
    <row r="75" spans="1:5" s="102" customFormat="1" ht="15.75" x14ac:dyDescent="0.25">
      <c r="A75" s="152"/>
      <c r="B75" s="153"/>
      <c r="C75" s="146"/>
      <c r="D75" s="146"/>
      <c r="E75" s="146">
        <f t="shared" si="0"/>
        <v>0</v>
      </c>
    </row>
    <row r="76" spans="1:5" s="102" customFormat="1" x14ac:dyDescent="0.25">
      <c r="A76" s="147" t="s">
        <v>182</v>
      </c>
      <c r="B76" s="148" t="s">
        <v>183</v>
      </c>
      <c r="C76" s="146">
        <f>SUM(C72:C75)</f>
        <v>0</v>
      </c>
      <c r="D76" s="146">
        <f>SUM(D72:D75)</f>
        <v>0</v>
      </c>
      <c r="E76" s="146">
        <f t="shared" si="0"/>
        <v>0</v>
      </c>
    </row>
    <row r="77" spans="1:5" s="102" customFormat="1" x14ac:dyDescent="0.25">
      <c r="A77" s="147"/>
      <c r="B77" s="148"/>
      <c r="C77" s="146"/>
      <c r="D77" s="146"/>
      <c r="E77" s="146">
        <f t="shared" si="0"/>
        <v>0</v>
      </c>
    </row>
    <row r="78" spans="1:5" s="102" customFormat="1" x14ac:dyDescent="0.25">
      <c r="A78" s="147" t="s">
        <v>742</v>
      </c>
      <c r="B78" s="148"/>
      <c r="C78" s="146">
        <f>C39</f>
        <v>0</v>
      </c>
      <c r="D78" s="146">
        <f>C78*0.27</f>
        <v>0</v>
      </c>
      <c r="E78" s="146">
        <f t="shared" si="0"/>
        <v>0</v>
      </c>
    </row>
    <row r="79" spans="1:5" s="102" customFormat="1" x14ac:dyDescent="0.25">
      <c r="A79" s="147"/>
      <c r="B79" s="148"/>
      <c r="C79" s="146"/>
      <c r="D79" s="146"/>
      <c r="E79" s="146">
        <f t="shared" si="0"/>
        <v>0</v>
      </c>
    </row>
    <row r="80" spans="1:5" s="102" customFormat="1" x14ac:dyDescent="0.25">
      <c r="A80" s="147"/>
      <c r="B80" s="148"/>
      <c r="C80" s="146"/>
      <c r="D80" s="146"/>
      <c r="E80" s="146">
        <f t="shared" si="0"/>
        <v>0</v>
      </c>
    </row>
    <row r="81" spans="1:5" s="102" customFormat="1" x14ac:dyDescent="0.25">
      <c r="A81" s="147" t="s">
        <v>184</v>
      </c>
      <c r="B81" s="148" t="s">
        <v>185</v>
      </c>
      <c r="C81" s="146">
        <f>SUM(C77:C80)</f>
        <v>0</v>
      </c>
      <c r="D81" s="146">
        <f>SUM(D77:D80)</f>
        <v>0</v>
      </c>
      <c r="E81" s="146">
        <f t="shared" si="0"/>
        <v>0</v>
      </c>
    </row>
    <row r="82" spans="1:5" s="102" customFormat="1" x14ac:dyDescent="0.25">
      <c r="A82" s="147"/>
      <c r="B82" s="148"/>
      <c r="C82" s="146"/>
      <c r="D82" s="146"/>
      <c r="E82" s="146">
        <f t="shared" si="0"/>
        <v>0</v>
      </c>
    </row>
    <row r="83" spans="1:5" s="102" customFormat="1" x14ac:dyDescent="0.25">
      <c r="A83" s="147"/>
      <c r="B83" s="148"/>
      <c r="C83" s="146"/>
      <c r="D83" s="146"/>
      <c r="E83" s="146">
        <f t="shared" si="0"/>
        <v>0</v>
      </c>
    </row>
    <row r="84" spans="1:5" s="102" customFormat="1" x14ac:dyDescent="0.25">
      <c r="A84" s="147"/>
      <c r="B84" s="148"/>
      <c r="C84" s="146"/>
      <c r="D84" s="146"/>
      <c r="E84" s="146">
        <f t="shared" si="0"/>
        <v>0</v>
      </c>
    </row>
    <row r="85" spans="1:5" s="102" customFormat="1" x14ac:dyDescent="0.25">
      <c r="A85" s="147"/>
      <c r="B85" s="148"/>
      <c r="C85" s="146"/>
      <c r="D85" s="146"/>
      <c r="E85" s="146">
        <f t="shared" si="0"/>
        <v>0</v>
      </c>
    </row>
    <row r="86" spans="1:5" s="102" customFormat="1" x14ac:dyDescent="0.25">
      <c r="A86" s="147" t="s">
        <v>186</v>
      </c>
      <c r="B86" s="148" t="s">
        <v>187</v>
      </c>
      <c r="C86" s="146">
        <f>SUM(C82:C85)</f>
        <v>0</v>
      </c>
      <c r="D86" s="146">
        <f>SUM(D82:D85)</f>
        <v>0</v>
      </c>
      <c r="E86" s="146">
        <f t="shared" si="0"/>
        <v>0</v>
      </c>
    </row>
    <row r="87" spans="1:5" s="102" customFormat="1" ht="15.75" x14ac:dyDescent="0.25">
      <c r="A87" s="150" t="s">
        <v>411</v>
      </c>
      <c r="B87" s="151" t="s">
        <v>190</v>
      </c>
      <c r="C87" s="104">
        <f>C76+C81+C86</f>
        <v>0</v>
      </c>
      <c r="D87" s="104">
        <f>D76+D81+D86</f>
        <v>0</v>
      </c>
      <c r="E87" s="104">
        <f t="shared" si="0"/>
        <v>0</v>
      </c>
    </row>
    <row r="88" spans="1:5" x14ac:dyDescent="0.25">
      <c r="A88" s="4"/>
      <c r="B88" s="4"/>
      <c r="C88" s="4"/>
      <c r="D88" s="4"/>
      <c r="E88" s="4"/>
    </row>
    <row r="89" spans="1:5" x14ac:dyDescent="0.25">
      <c r="A89" s="4"/>
      <c r="B89" s="4"/>
      <c r="C89" s="4"/>
      <c r="D89" s="4"/>
      <c r="E89" s="4"/>
    </row>
    <row r="90" spans="1:5" x14ac:dyDescent="0.25">
      <c r="A90" s="4"/>
      <c r="B90" s="4"/>
      <c r="C90" s="4"/>
      <c r="D90" s="4"/>
      <c r="E90" s="4"/>
    </row>
    <row r="91" spans="1:5" x14ac:dyDescent="0.25">
      <c r="A91" s="4"/>
      <c r="B91" s="4"/>
      <c r="C91" s="4"/>
      <c r="D91" s="4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</sheetData>
  <mergeCells count="3">
    <mergeCell ref="A3:F3"/>
    <mergeCell ref="A4:F4"/>
    <mergeCell ref="A2:F2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4" sqref="A4:H4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15" customHeight="1" x14ac:dyDescent="0.25">
      <c r="H1" s="113" t="s">
        <v>718</v>
      </c>
    </row>
    <row r="2" spans="1:8" ht="18" customHeight="1" x14ac:dyDescent="0.25">
      <c r="A2" s="233" t="str">
        <f>Mellékletek!A1</f>
        <v>Eszteregnye Község Önkormányzata</v>
      </c>
      <c r="B2" s="233"/>
      <c r="C2" s="233"/>
      <c r="D2" s="233"/>
      <c r="E2" s="233"/>
      <c r="F2" s="233"/>
      <c r="G2" s="233"/>
      <c r="H2" s="233"/>
    </row>
    <row r="3" spans="1:8" ht="25.5" customHeight="1" x14ac:dyDescent="0.25">
      <c r="A3" s="234" t="s">
        <v>744</v>
      </c>
      <c r="B3" s="234"/>
      <c r="C3" s="234"/>
      <c r="D3" s="234"/>
      <c r="E3" s="234"/>
      <c r="F3" s="234"/>
      <c r="G3" s="234"/>
      <c r="H3" s="234"/>
    </row>
    <row r="4" spans="1:8" ht="23.25" customHeight="1" x14ac:dyDescent="0.25">
      <c r="A4" s="242" t="s">
        <v>0</v>
      </c>
      <c r="B4" s="237"/>
      <c r="C4" s="237"/>
      <c r="D4" s="237"/>
      <c r="E4" s="237"/>
      <c r="F4" s="237"/>
      <c r="G4" s="237"/>
      <c r="H4" s="237"/>
    </row>
    <row r="5" spans="1:8" ht="18" x14ac:dyDescent="0.25">
      <c r="A5" s="51"/>
    </row>
    <row r="7" spans="1:8" ht="30" x14ac:dyDescent="0.3">
      <c r="A7" s="2" t="s">
        <v>65</v>
      </c>
      <c r="B7" s="3" t="s">
        <v>66</v>
      </c>
      <c r="C7" s="63" t="s">
        <v>661</v>
      </c>
      <c r="D7" s="63" t="s">
        <v>662</v>
      </c>
      <c r="E7" s="63" t="s">
        <v>662</v>
      </c>
      <c r="F7" s="63" t="s">
        <v>662</v>
      </c>
      <c r="G7" s="63" t="s">
        <v>662</v>
      </c>
      <c r="H7" s="73" t="s">
        <v>663</v>
      </c>
    </row>
    <row r="8" spans="1:8" x14ac:dyDescent="0.25">
      <c r="A8" s="29"/>
      <c r="B8" s="29"/>
      <c r="C8" s="29"/>
      <c r="D8" s="29"/>
      <c r="E8" s="29"/>
      <c r="F8" s="29"/>
      <c r="G8" s="29"/>
      <c r="H8" s="29">
        <f>SUM(C8:G8)</f>
        <v>0</v>
      </c>
    </row>
    <row r="9" spans="1:8" x14ac:dyDescent="0.25">
      <c r="A9" s="29"/>
      <c r="B9" s="29"/>
      <c r="C9" s="29"/>
      <c r="D9" s="29"/>
      <c r="E9" s="29"/>
      <c r="F9" s="29"/>
      <c r="G9" s="29"/>
      <c r="H9" s="29">
        <f t="shared" ref="H9:H17" si="0">SUM(C9:G9)</f>
        <v>0</v>
      </c>
    </row>
    <row r="10" spans="1:8" x14ac:dyDescent="0.25">
      <c r="A10" s="29"/>
      <c r="B10" s="29"/>
      <c r="C10" s="29"/>
      <c r="D10" s="29"/>
      <c r="E10" s="29"/>
      <c r="F10" s="29"/>
      <c r="G10" s="29"/>
      <c r="H10" s="29">
        <f t="shared" si="0"/>
        <v>0</v>
      </c>
    </row>
    <row r="11" spans="1:8" x14ac:dyDescent="0.25">
      <c r="A11" s="29"/>
      <c r="B11" s="29"/>
      <c r="C11" s="29"/>
      <c r="D11" s="29"/>
      <c r="E11" s="29"/>
      <c r="F11" s="29"/>
      <c r="G11" s="29"/>
      <c r="H11" s="29">
        <f t="shared" si="0"/>
        <v>0</v>
      </c>
    </row>
    <row r="12" spans="1:8" x14ac:dyDescent="0.25">
      <c r="A12" s="15" t="s">
        <v>628</v>
      </c>
      <c r="B12" s="8" t="s">
        <v>166</v>
      </c>
      <c r="C12" s="137">
        <f>SUM(C8:C11)</f>
        <v>0</v>
      </c>
      <c r="D12" s="137">
        <f>SUM(D8:D11)</f>
        <v>0</v>
      </c>
      <c r="E12" s="137">
        <f>SUM(E8:E11)</f>
        <v>0</v>
      </c>
      <c r="F12" s="137">
        <f>SUM(F8:F11)</f>
        <v>0</v>
      </c>
      <c r="G12" s="137">
        <f>SUM(G8:G11)</f>
        <v>0</v>
      </c>
      <c r="H12" s="137">
        <f t="shared" si="0"/>
        <v>0</v>
      </c>
    </row>
    <row r="13" spans="1:8" x14ac:dyDescent="0.25">
      <c r="A13" s="15"/>
      <c r="B13" s="8"/>
      <c r="C13" s="29"/>
      <c r="D13" s="29"/>
      <c r="E13" s="29"/>
      <c r="F13" s="29"/>
      <c r="G13" s="29"/>
      <c r="H13" s="29">
        <f t="shared" si="0"/>
        <v>0</v>
      </c>
    </row>
    <row r="14" spans="1:8" x14ac:dyDescent="0.25">
      <c r="A14" s="15"/>
      <c r="B14" s="8"/>
      <c r="C14" s="29"/>
      <c r="D14" s="29"/>
      <c r="E14" s="29"/>
      <c r="F14" s="29"/>
      <c r="G14" s="29"/>
      <c r="H14" s="29">
        <f t="shared" si="0"/>
        <v>0</v>
      </c>
    </row>
    <row r="15" spans="1:8" x14ac:dyDescent="0.25">
      <c r="A15" s="15"/>
      <c r="B15" s="8"/>
      <c r="C15" s="29"/>
      <c r="D15" s="29"/>
      <c r="E15" s="29"/>
      <c r="F15" s="29"/>
      <c r="G15" s="29"/>
      <c r="H15" s="29">
        <f t="shared" si="0"/>
        <v>0</v>
      </c>
    </row>
    <row r="16" spans="1:8" x14ac:dyDescent="0.25">
      <c r="A16" s="15"/>
      <c r="B16" s="8"/>
      <c r="C16" s="29"/>
      <c r="D16" s="29"/>
      <c r="E16" s="29"/>
      <c r="F16" s="29"/>
      <c r="G16" s="29"/>
      <c r="H16" s="29">
        <f t="shared" si="0"/>
        <v>0</v>
      </c>
    </row>
    <row r="17" spans="1:8" x14ac:dyDescent="0.25">
      <c r="A17" s="15" t="s">
        <v>627</v>
      </c>
      <c r="B17" s="8" t="s">
        <v>166</v>
      </c>
      <c r="C17" s="137">
        <f>SUM(C13:C16)</f>
        <v>0</v>
      </c>
      <c r="D17" s="137">
        <f>SUM(D13:D16)</f>
        <v>0</v>
      </c>
      <c r="E17" s="137">
        <f>SUM(E13:E16)</f>
        <v>0</v>
      </c>
      <c r="F17" s="137">
        <f>SUM(F13:F16)</f>
        <v>0</v>
      </c>
      <c r="G17" s="137">
        <f>SUM(G13:G16)</f>
        <v>0</v>
      </c>
      <c r="H17" s="137">
        <f t="shared" si="0"/>
        <v>0</v>
      </c>
    </row>
  </sheetData>
  <mergeCells count="3">
    <mergeCell ref="A3:H3"/>
    <mergeCell ref="A4:H4"/>
    <mergeCell ref="A2:H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A4" sqref="A4:J4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15" customHeight="1" x14ac:dyDescent="0.25">
      <c r="J1" s="113" t="s">
        <v>719</v>
      </c>
    </row>
    <row r="2" spans="1:10" ht="18" customHeight="1" x14ac:dyDescent="0.25">
      <c r="A2" s="233" t="str">
        <f>Mellékletek!A1</f>
        <v>Eszteregnye Község Önkormányzata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25.5" customHeight="1" x14ac:dyDescent="0.25">
      <c r="A3" s="234" t="s">
        <v>744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ht="46.5" customHeight="1" x14ac:dyDescent="0.25">
      <c r="A4" s="242" t="s">
        <v>1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10" ht="16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5">
      <c r="A6" s="4" t="s">
        <v>661</v>
      </c>
    </row>
    <row r="7" spans="1:10" ht="61.5" customHeight="1" x14ac:dyDescent="0.3">
      <c r="A7" s="2" t="s">
        <v>65</v>
      </c>
      <c r="B7" s="3" t="s">
        <v>66</v>
      </c>
      <c r="C7" s="63" t="s">
        <v>633</v>
      </c>
      <c r="D7" s="63" t="s">
        <v>636</v>
      </c>
      <c r="E7" s="63" t="s">
        <v>637</v>
      </c>
      <c r="F7" s="63" t="s">
        <v>638</v>
      </c>
      <c r="G7" s="63" t="s">
        <v>646</v>
      </c>
      <c r="H7" s="63" t="s">
        <v>634</v>
      </c>
      <c r="I7" s="63" t="s">
        <v>635</v>
      </c>
      <c r="J7" s="63" t="s">
        <v>639</v>
      </c>
    </row>
    <row r="8" spans="1:10" ht="25.5" x14ac:dyDescent="0.25">
      <c r="A8" s="44"/>
      <c r="B8" s="44"/>
      <c r="C8" s="44"/>
      <c r="D8" s="44"/>
      <c r="E8" s="44"/>
      <c r="F8" s="66" t="s">
        <v>647</v>
      </c>
      <c r="G8" s="65"/>
      <c r="H8" s="44"/>
      <c r="I8" s="44"/>
      <c r="J8" s="44"/>
    </row>
    <row r="9" spans="1:10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spans="1:10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</row>
    <row r="11" spans="1:10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</row>
    <row r="12" spans="1:10" x14ac:dyDescent="0.25">
      <c r="A12" s="13" t="s">
        <v>168</v>
      </c>
      <c r="B12" s="6" t="s">
        <v>169</v>
      </c>
      <c r="C12" s="44"/>
      <c r="D12" s="44"/>
      <c r="E12" s="44"/>
      <c r="F12" s="44"/>
      <c r="G12" s="44"/>
      <c r="H12" s="44"/>
      <c r="I12" s="44"/>
      <c r="J12" s="44"/>
    </row>
    <row r="13" spans="1:10" x14ac:dyDescent="0.25">
      <c r="A13" s="13"/>
      <c r="B13" s="6"/>
      <c r="C13" s="44"/>
      <c r="D13" s="44"/>
      <c r="E13" s="44"/>
      <c r="F13" s="44"/>
      <c r="G13" s="44"/>
      <c r="H13" s="44"/>
      <c r="I13" s="44"/>
      <c r="J13" s="44"/>
    </row>
    <row r="14" spans="1:10" x14ac:dyDescent="0.25">
      <c r="A14" s="13"/>
      <c r="B14" s="6"/>
      <c r="C14" s="44"/>
      <c r="D14" s="44"/>
      <c r="E14" s="44"/>
      <c r="F14" s="44"/>
      <c r="G14" s="44"/>
      <c r="H14" s="44"/>
      <c r="I14" s="44"/>
      <c r="J14" s="44"/>
    </row>
    <row r="15" spans="1:10" x14ac:dyDescent="0.25">
      <c r="A15" s="13"/>
      <c r="B15" s="6"/>
      <c r="C15" s="44"/>
      <c r="D15" s="44"/>
      <c r="E15" s="44"/>
      <c r="F15" s="44"/>
      <c r="G15" s="44"/>
      <c r="H15" s="44"/>
      <c r="I15" s="44"/>
      <c r="J15" s="44"/>
    </row>
    <row r="16" spans="1:10" x14ac:dyDescent="0.25">
      <c r="A16" s="13"/>
      <c r="B16" s="6"/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A17" s="13" t="s">
        <v>409</v>
      </c>
      <c r="B17" s="6" t="s">
        <v>170</v>
      </c>
      <c r="C17" s="44"/>
      <c r="D17" s="44"/>
      <c r="E17" s="44"/>
      <c r="F17" s="44"/>
      <c r="G17" s="44"/>
      <c r="H17" s="44"/>
      <c r="I17" s="44"/>
      <c r="J17" s="44"/>
    </row>
    <row r="18" spans="1:10" x14ac:dyDescent="0.25">
      <c r="A18" s="13"/>
      <c r="B18" s="6"/>
      <c r="C18" s="44"/>
      <c r="D18" s="44"/>
      <c r="E18" s="44"/>
      <c r="F18" s="44"/>
      <c r="G18" s="44"/>
      <c r="H18" s="44"/>
      <c r="I18" s="44"/>
      <c r="J18" s="44"/>
    </row>
    <row r="19" spans="1:10" x14ac:dyDescent="0.25">
      <c r="A19" s="13"/>
      <c r="B19" s="6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13"/>
      <c r="B20" s="6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13"/>
      <c r="B21" s="6"/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A22" s="5" t="s">
        <v>171</v>
      </c>
      <c r="B22" s="6" t="s">
        <v>172</v>
      </c>
      <c r="C22" s="44"/>
      <c r="D22" s="44"/>
      <c r="E22" s="44"/>
      <c r="F22" s="44"/>
      <c r="G22" s="44"/>
      <c r="H22" s="44"/>
      <c r="I22" s="44"/>
      <c r="J22" s="44"/>
    </row>
    <row r="23" spans="1:10" x14ac:dyDescent="0.25">
      <c r="A23" s="5"/>
      <c r="B23" s="6"/>
      <c r="C23" s="44"/>
      <c r="D23" s="44"/>
      <c r="E23" s="44"/>
      <c r="F23" s="44"/>
      <c r="G23" s="44"/>
      <c r="H23" s="44"/>
      <c r="I23" s="44"/>
      <c r="J23" s="44"/>
    </row>
    <row r="24" spans="1:10" x14ac:dyDescent="0.25">
      <c r="A24" s="5"/>
      <c r="B24" s="6"/>
      <c r="C24" s="44"/>
      <c r="D24" s="44"/>
      <c r="E24" s="44"/>
      <c r="F24" s="44"/>
      <c r="G24" s="44"/>
      <c r="H24" s="44"/>
      <c r="I24" s="44"/>
      <c r="J24" s="44"/>
    </row>
    <row r="25" spans="1:10" x14ac:dyDescent="0.25">
      <c r="A25" s="13" t="s">
        <v>173</v>
      </c>
      <c r="B25" s="6" t="s">
        <v>174</v>
      </c>
      <c r="C25" s="44"/>
      <c r="D25" s="44"/>
      <c r="E25" s="44"/>
      <c r="F25" s="44"/>
      <c r="G25" s="44"/>
      <c r="H25" s="44"/>
      <c r="I25" s="44"/>
      <c r="J25" s="44"/>
    </row>
    <row r="26" spans="1:10" x14ac:dyDescent="0.25">
      <c r="A26" s="13"/>
      <c r="B26" s="6"/>
      <c r="C26" s="44"/>
      <c r="D26" s="44"/>
      <c r="E26" s="44"/>
      <c r="F26" s="44"/>
      <c r="G26" s="44"/>
      <c r="H26" s="44"/>
      <c r="I26" s="44"/>
      <c r="J26" s="44"/>
    </row>
    <row r="27" spans="1:10" x14ac:dyDescent="0.25">
      <c r="A27" s="13"/>
      <c r="B27" s="6"/>
      <c r="C27" s="44"/>
      <c r="D27" s="44"/>
      <c r="E27" s="44"/>
      <c r="F27" s="44"/>
      <c r="G27" s="44"/>
      <c r="H27" s="44"/>
      <c r="I27" s="44"/>
      <c r="J27" s="44"/>
    </row>
    <row r="28" spans="1:10" x14ac:dyDescent="0.25">
      <c r="A28" s="13" t="s">
        <v>175</v>
      </c>
      <c r="B28" s="6" t="s">
        <v>176</v>
      </c>
      <c r="C28" s="44"/>
      <c r="D28" s="44"/>
      <c r="E28" s="44"/>
      <c r="F28" s="44"/>
      <c r="G28" s="44"/>
      <c r="H28" s="44"/>
      <c r="I28" s="44"/>
      <c r="J28" s="44"/>
    </row>
    <row r="29" spans="1:10" x14ac:dyDescent="0.25">
      <c r="A29" s="13"/>
      <c r="B29" s="6"/>
      <c r="C29" s="44"/>
      <c r="D29" s="44"/>
      <c r="E29" s="44"/>
      <c r="F29" s="44"/>
      <c r="G29" s="44"/>
      <c r="H29" s="44"/>
      <c r="I29" s="44"/>
      <c r="J29" s="44"/>
    </row>
    <row r="30" spans="1:10" x14ac:dyDescent="0.25">
      <c r="A30" s="13"/>
      <c r="B30" s="6"/>
      <c r="C30" s="44"/>
      <c r="D30" s="44"/>
      <c r="E30" s="44"/>
      <c r="F30" s="44"/>
      <c r="G30" s="44"/>
      <c r="H30" s="44"/>
      <c r="I30" s="44"/>
      <c r="J30" s="44"/>
    </row>
    <row r="31" spans="1:10" x14ac:dyDescent="0.25">
      <c r="A31" s="5" t="s">
        <v>177</v>
      </c>
      <c r="B31" s="6" t="s">
        <v>178</v>
      </c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A32" s="5" t="s">
        <v>179</v>
      </c>
      <c r="B32" s="6" t="s">
        <v>180</v>
      </c>
      <c r="C32" s="44"/>
      <c r="D32" s="44"/>
      <c r="E32" s="44"/>
      <c r="F32" s="44"/>
      <c r="G32" s="44"/>
      <c r="H32" s="44"/>
      <c r="I32" s="44"/>
      <c r="J32" s="44"/>
    </row>
    <row r="33" spans="1:10" ht="15.75" x14ac:dyDescent="0.25">
      <c r="A33" s="20" t="s">
        <v>410</v>
      </c>
      <c r="B33" s="9" t="s">
        <v>181</v>
      </c>
      <c r="C33" s="44"/>
      <c r="D33" s="44"/>
      <c r="E33" s="44"/>
      <c r="F33" s="44"/>
      <c r="G33" s="44"/>
      <c r="H33" s="44"/>
      <c r="I33" s="44"/>
      <c r="J33" s="44"/>
    </row>
    <row r="34" spans="1:10" ht="15.75" x14ac:dyDescent="0.25">
      <c r="A34" s="23"/>
      <c r="B34" s="8"/>
      <c r="C34" s="44"/>
      <c r="D34" s="44"/>
      <c r="E34" s="44"/>
      <c r="F34" s="44"/>
      <c r="G34" s="44"/>
      <c r="H34" s="44"/>
      <c r="I34" s="44"/>
      <c r="J34" s="44"/>
    </row>
    <row r="35" spans="1:10" ht="15.75" x14ac:dyDescent="0.25">
      <c r="A35" s="23"/>
      <c r="B35" s="8"/>
      <c r="C35" s="44"/>
      <c r="D35" s="44"/>
      <c r="E35" s="44"/>
      <c r="F35" s="44"/>
      <c r="G35" s="44"/>
      <c r="H35" s="44"/>
      <c r="I35" s="44"/>
      <c r="J35" s="44"/>
    </row>
    <row r="36" spans="1:10" ht="15.75" x14ac:dyDescent="0.25">
      <c r="A36" s="23"/>
      <c r="B36" s="8"/>
      <c r="C36" s="44"/>
      <c r="D36" s="44"/>
      <c r="E36" s="44"/>
      <c r="F36" s="44"/>
      <c r="G36" s="44"/>
      <c r="H36" s="44"/>
      <c r="I36" s="44"/>
      <c r="J36" s="44"/>
    </row>
    <row r="37" spans="1:10" ht="15.75" x14ac:dyDescent="0.25">
      <c r="A37" s="23"/>
      <c r="B37" s="8"/>
      <c r="C37" s="44"/>
      <c r="D37" s="44"/>
      <c r="E37" s="44"/>
      <c r="F37" s="44"/>
      <c r="G37" s="44"/>
      <c r="H37" s="44"/>
      <c r="I37" s="44"/>
      <c r="J37" s="44"/>
    </row>
    <row r="38" spans="1:10" x14ac:dyDescent="0.25">
      <c r="A38" s="13" t="s">
        <v>182</v>
      </c>
      <c r="B38" s="6" t="s">
        <v>183</v>
      </c>
      <c r="C38" s="44"/>
      <c r="D38" s="44"/>
      <c r="E38" s="44"/>
      <c r="F38" s="44"/>
      <c r="G38" s="44"/>
      <c r="H38" s="44"/>
      <c r="I38" s="44"/>
      <c r="J38" s="44"/>
    </row>
    <row r="39" spans="1:10" x14ac:dyDescent="0.25">
      <c r="A39" s="13"/>
      <c r="B39" s="6"/>
      <c r="C39" s="44"/>
      <c r="D39" s="44"/>
      <c r="E39" s="44"/>
      <c r="F39" s="44"/>
      <c r="G39" s="44"/>
      <c r="H39" s="44"/>
      <c r="I39" s="44"/>
      <c r="J39" s="44"/>
    </row>
    <row r="40" spans="1:10" x14ac:dyDescent="0.25">
      <c r="A40" s="13"/>
      <c r="B40" s="6"/>
      <c r="C40" s="44"/>
      <c r="D40" s="44"/>
      <c r="E40" s="44"/>
      <c r="F40" s="44"/>
      <c r="G40" s="44"/>
      <c r="H40" s="44"/>
      <c r="I40" s="44"/>
      <c r="J40" s="44"/>
    </row>
    <row r="41" spans="1:10" x14ac:dyDescent="0.25">
      <c r="A41" s="13"/>
      <c r="B41" s="6"/>
      <c r="C41" s="44"/>
      <c r="D41" s="44"/>
      <c r="E41" s="44"/>
      <c r="F41" s="44"/>
      <c r="G41" s="44"/>
      <c r="H41" s="44"/>
      <c r="I41" s="44"/>
      <c r="J41" s="44"/>
    </row>
    <row r="42" spans="1:10" x14ac:dyDescent="0.25">
      <c r="A42" s="13"/>
      <c r="B42" s="6"/>
      <c r="C42" s="44"/>
      <c r="D42" s="44"/>
      <c r="E42" s="44"/>
      <c r="F42" s="44"/>
      <c r="G42" s="44"/>
      <c r="H42" s="44"/>
      <c r="I42" s="44"/>
      <c r="J42" s="44"/>
    </row>
    <row r="43" spans="1:10" x14ac:dyDescent="0.25">
      <c r="A43" s="13" t="s">
        <v>184</v>
      </c>
      <c r="B43" s="6" t="s">
        <v>185</v>
      </c>
      <c r="C43" s="44"/>
      <c r="D43" s="44"/>
      <c r="E43" s="44"/>
      <c r="F43" s="44"/>
      <c r="G43" s="44"/>
      <c r="H43" s="44"/>
      <c r="I43" s="44"/>
      <c r="J43" s="44"/>
    </row>
    <row r="44" spans="1:10" x14ac:dyDescent="0.25">
      <c r="A44" s="13"/>
      <c r="B44" s="6"/>
      <c r="C44" s="44"/>
      <c r="D44" s="44"/>
      <c r="E44" s="44"/>
      <c r="F44" s="44"/>
      <c r="G44" s="44"/>
      <c r="H44" s="44"/>
      <c r="I44" s="44"/>
      <c r="J44" s="44"/>
    </row>
    <row r="45" spans="1:10" x14ac:dyDescent="0.25">
      <c r="A45" s="13"/>
      <c r="B45" s="6"/>
      <c r="C45" s="44"/>
      <c r="D45" s="44"/>
      <c r="E45" s="44"/>
      <c r="F45" s="44"/>
      <c r="G45" s="44"/>
      <c r="H45" s="44"/>
      <c r="I45" s="44"/>
      <c r="J45" s="44"/>
    </row>
    <row r="46" spans="1:10" x14ac:dyDescent="0.25">
      <c r="A46" s="13"/>
      <c r="B46" s="6"/>
      <c r="C46" s="44"/>
      <c r="D46" s="44"/>
      <c r="E46" s="44"/>
      <c r="F46" s="44"/>
      <c r="G46" s="44"/>
      <c r="H46" s="44"/>
      <c r="I46" s="44"/>
      <c r="J46" s="44"/>
    </row>
    <row r="47" spans="1:10" x14ac:dyDescent="0.25">
      <c r="A47" s="13"/>
      <c r="B47" s="6"/>
      <c r="C47" s="44"/>
      <c r="D47" s="44"/>
      <c r="E47" s="44"/>
      <c r="F47" s="44"/>
      <c r="G47" s="44"/>
      <c r="H47" s="44"/>
      <c r="I47" s="44"/>
      <c r="J47" s="44"/>
    </row>
    <row r="48" spans="1:10" x14ac:dyDescent="0.25">
      <c r="A48" s="13" t="s">
        <v>186</v>
      </c>
      <c r="B48" s="6" t="s">
        <v>187</v>
      </c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A49" s="13" t="s">
        <v>188</v>
      </c>
      <c r="B49" s="6" t="s">
        <v>189</v>
      </c>
      <c r="C49" s="44"/>
      <c r="D49" s="44"/>
      <c r="E49" s="44"/>
      <c r="F49" s="44"/>
      <c r="G49" s="44"/>
      <c r="H49" s="44"/>
      <c r="I49" s="44"/>
      <c r="J49" s="44"/>
    </row>
    <row r="50" spans="1:10" ht="15.75" x14ac:dyDescent="0.25">
      <c r="A50" s="20" t="s">
        <v>411</v>
      </c>
      <c r="B50" s="9" t="s">
        <v>190</v>
      </c>
      <c r="C50" s="44"/>
      <c r="D50" s="44"/>
      <c r="E50" s="44"/>
      <c r="F50" s="44"/>
      <c r="G50" s="44"/>
      <c r="H50" s="44"/>
      <c r="I50" s="44"/>
      <c r="J50" s="44"/>
    </row>
  </sheetData>
  <mergeCells count="3">
    <mergeCell ref="A4:J4"/>
    <mergeCell ref="A3:J3"/>
    <mergeCell ref="A2:J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workbookViewId="0">
      <selection activeCell="C11" sqref="C1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10" ht="15" customHeight="1" x14ac:dyDescent="0.25">
      <c r="I1" s="113" t="s">
        <v>720</v>
      </c>
    </row>
    <row r="2" spans="1:10" ht="18" customHeight="1" x14ac:dyDescent="0.25">
      <c r="A2" s="233" t="str">
        <f>Mellékletek!A1</f>
        <v>Eszteregnye Község Önkormányzata</v>
      </c>
      <c r="B2" s="233"/>
      <c r="C2" s="233"/>
      <c r="D2" s="233"/>
      <c r="E2" s="233"/>
      <c r="F2" s="233"/>
      <c r="G2" s="233"/>
      <c r="H2" s="233"/>
      <c r="I2" s="233"/>
      <c r="J2" s="135"/>
    </row>
    <row r="3" spans="1:10" ht="25.5" customHeight="1" x14ac:dyDescent="0.25">
      <c r="A3" s="234" t="s">
        <v>744</v>
      </c>
      <c r="B3" s="234"/>
      <c r="C3" s="234"/>
      <c r="D3" s="234"/>
      <c r="E3" s="234"/>
      <c r="F3" s="234"/>
      <c r="G3" s="234"/>
      <c r="H3" s="234"/>
      <c r="I3" s="234"/>
      <c r="J3" s="114"/>
    </row>
    <row r="4" spans="1:10" ht="82.5" customHeight="1" x14ac:dyDescent="0.25">
      <c r="A4" s="242" t="s">
        <v>19</v>
      </c>
      <c r="B4" s="242"/>
      <c r="C4" s="242"/>
      <c r="D4" s="242"/>
      <c r="E4" s="242"/>
      <c r="F4" s="242"/>
      <c r="G4" s="242"/>
      <c r="H4" s="242"/>
      <c r="I4" s="242"/>
    </row>
    <row r="5" spans="1:10" ht="20.25" customHeight="1" x14ac:dyDescent="0.25">
      <c r="A5" s="69"/>
      <c r="B5" s="70"/>
      <c r="C5" s="70"/>
      <c r="D5" s="70"/>
      <c r="E5" s="70"/>
      <c r="F5" s="70"/>
      <c r="G5" s="70"/>
      <c r="H5" s="70"/>
    </row>
    <row r="6" spans="1:10" x14ac:dyDescent="0.25">
      <c r="A6" s="4" t="s">
        <v>661</v>
      </c>
    </row>
    <row r="7" spans="1:10" ht="86.25" customHeight="1" x14ac:dyDescent="0.3">
      <c r="A7" s="2" t="s">
        <v>65</v>
      </c>
      <c r="B7" s="3" t="s">
        <v>66</v>
      </c>
      <c r="C7" s="63" t="s">
        <v>634</v>
      </c>
      <c r="D7" s="63" t="s">
        <v>635</v>
      </c>
      <c r="E7" s="63" t="s">
        <v>640</v>
      </c>
      <c r="F7" s="63" t="s">
        <v>641</v>
      </c>
      <c r="G7" s="63" t="s">
        <v>642</v>
      </c>
      <c r="H7" s="63" t="s">
        <v>643</v>
      </c>
      <c r="I7" s="63" t="s">
        <v>45</v>
      </c>
    </row>
    <row r="8" spans="1:10" x14ac:dyDescent="0.25">
      <c r="A8" s="21" t="s">
        <v>489</v>
      </c>
      <c r="B8" s="5" t="s">
        <v>330</v>
      </c>
      <c r="C8" s="44"/>
      <c r="D8" s="44"/>
      <c r="E8" s="65"/>
      <c r="F8" s="44"/>
      <c r="G8" s="44"/>
      <c r="H8" s="44"/>
      <c r="I8" s="44"/>
    </row>
    <row r="9" spans="1:10" x14ac:dyDescent="0.25">
      <c r="A9" s="56" t="s">
        <v>204</v>
      </c>
      <c r="B9" s="56" t="s">
        <v>330</v>
      </c>
      <c r="C9" s="44"/>
      <c r="D9" s="44"/>
      <c r="E9" s="44"/>
      <c r="F9" s="44"/>
      <c r="G9" s="44"/>
      <c r="H9" s="44"/>
      <c r="I9" s="44"/>
    </row>
    <row r="10" spans="1:10" ht="30" x14ac:dyDescent="0.25">
      <c r="A10" s="12" t="s">
        <v>331</v>
      </c>
      <c r="B10" s="5" t="s">
        <v>332</v>
      </c>
      <c r="C10" s="44"/>
      <c r="D10" s="44"/>
      <c r="E10" s="44"/>
      <c r="F10" s="44"/>
      <c r="G10" s="44"/>
      <c r="H10" s="44"/>
      <c r="I10" s="44"/>
    </row>
    <row r="11" spans="1:10" x14ac:dyDescent="0.25">
      <c r="A11" s="21" t="s">
        <v>538</v>
      </c>
      <c r="B11" s="5" t="s">
        <v>333</v>
      </c>
      <c r="C11" s="44"/>
      <c r="D11" s="44"/>
      <c r="E11" s="44"/>
      <c r="F11" s="44"/>
      <c r="G11" s="44"/>
      <c r="H11" s="44"/>
      <c r="I11" s="44"/>
    </row>
    <row r="12" spans="1:10" x14ac:dyDescent="0.25">
      <c r="A12" s="56" t="s">
        <v>204</v>
      </c>
      <c r="B12" s="56" t="s">
        <v>333</v>
      </c>
      <c r="C12" s="44"/>
      <c r="D12" s="44"/>
      <c r="E12" s="44"/>
      <c r="F12" s="44"/>
      <c r="G12" s="44"/>
      <c r="H12" s="44"/>
      <c r="I12" s="44"/>
    </row>
    <row r="13" spans="1:10" x14ac:dyDescent="0.25">
      <c r="A13" s="11" t="s">
        <v>509</v>
      </c>
      <c r="B13" s="7" t="s">
        <v>334</v>
      </c>
      <c r="C13" s="44"/>
      <c r="D13" s="44"/>
      <c r="E13" s="44"/>
      <c r="F13" s="44"/>
      <c r="G13" s="44"/>
      <c r="H13" s="44"/>
      <c r="I13" s="44"/>
    </row>
    <row r="14" spans="1:10" x14ac:dyDescent="0.25">
      <c r="A14" s="12" t="s">
        <v>539</v>
      </c>
      <c r="B14" s="5" t="s">
        <v>335</v>
      </c>
      <c r="C14" s="44"/>
      <c r="D14" s="44"/>
      <c r="E14" s="44"/>
      <c r="F14" s="44"/>
      <c r="G14" s="44"/>
      <c r="H14" s="44"/>
      <c r="I14" s="44"/>
    </row>
    <row r="15" spans="1:10" x14ac:dyDescent="0.25">
      <c r="A15" s="56" t="s">
        <v>212</v>
      </c>
      <c r="B15" s="56" t="s">
        <v>335</v>
      </c>
      <c r="C15" s="44"/>
      <c r="D15" s="44"/>
      <c r="E15" s="44"/>
      <c r="F15" s="44"/>
      <c r="G15" s="44"/>
      <c r="H15" s="44"/>
      <c r="I15" s="44"/>
    </row>
    <row r="16" spans="1:10" x14ac:dyDescent="0.25">
      <c r="A16" s="21" t="s">
        <v>336</v>
      </c>
      <c r="B16" s="5" t="s">
        <v>337</v>
      </c>
      <c r="C16" s="44"/>
      <c r="D16" s="44"/>
      <c r="E16" s="44"/>
      <c r="F16" s="44"/>
      <c r="G16" s="44"/>
      <c r="H16" s="44"/>
      <c r="I16" s="44"/>
    </row>
    <row r="17" spans="1:9" x14ac:dyDescent="0.25">
      <c r="A17" s="13" t="s">
        <v>540</v>
      </c>
      <c r="B17" s="5" t="s">
        <v>338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56" t="s">
        <v>213</v>
      </c>
      <c r="B18" s="56" t="s">
        <v>338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21" t="s">
        <v>339</v>
      </c>
      <c r="B19" s="5" t="s">
        <v>340</v>
      </c>
      <c r="C19" s="29"/>
      <c r="D19" s="29"/>
      <c r="E19" s="29"/>
      <c r="F19" s="29"/>
      <c r="G19" s="29"/>
      <c r="H19" s="29"/>
      <c r="I19" s="29"/>
    </row>
    <row r="20" spans="1:9" x14ac:dyDescent="0.25">
      <c r="A20" s="22" t="s">
        <v>510</v>
      </c>
      <c r="B20" s="7" t="s">
        <v>341</v>
      </c>
      <c r="C20" s="29"/>
      <c r="D20" s="29"/>
      <c r="E20" s="29"/>
      <c r="F20" s="29"/>
      <c r="G20" s="29"/>
      <c r="H20" s="29"/>
      <c r="I20" s="29"/>
    </row>
    <row r="21" spans="1:9" x14ac:dyDescent="0.25">
      <c r="A21" s="12" t="s">
        <v>356</v>
      </c>
      <c r="B21" s="5" t="s">
        <v>357</v>
      </c>
      <c r="C21" s="29"/>
      <c r="D21" s="29"/>
      <c r="E21" s="29"/>
      <c r="F21" s="29"/>
      <c r="G21" s="29"/>
      <c r="H21" s="29"/>
      <c r="I21" s="29"/>
    </row>
    <row r="22" spans="1:9" x14ac:dyDescent="0.25">
      <c r="A22" s="13" t="s">
        <v>358</v>
      </c>
      <c r="B22" s="5" t="s">
        <v>359</v>
      </c>
      <c r="C22" s="29"/>
      <c r="D22" s="29"/>
      <c r="E22" s="29"/>
      <c r="F22" s="29"/>
      <c r="G22" s="29"/>
      <c r="H22" s="29"/>
      <c r="I22" s="29"/>
    </row>
    <row r="23" spans="1:9" x14ac:dyDescent="0.25">
      <c r="A23" s="21" t="s">
        <v>360</v>
      </c>
      <c r="B23" s="5" t="s">
        <v>361</v>
      </c>
      <c r="C23" s="29"/>
      <c r="D23" s="29"/>
      <c r="E23" s="29"/>
      <c r="F23" s="29"/>
      <c r="G23" s="29"/>
      <c r="H23" s="29"/>
      <c r="I23" s="29"/>
    </row>
    <row r="24" spans="1:9" x14ac:dyDescent="0.25">
      <c r="A24" s="21" t="s">
        <v>494</v>
      </c>
      <c r="B24" s="5" t="s">
        <v>362</v>
      </c>
      <c r="C24" s="29"/>
      <c r="D24" s="29"/>
      <c r="E24" s="29"/>
      <c r="F24" s="29"/>
      <c r="G24" s="29"/>
      <c r="H24" s="29"/>
      <c r="I24" s="29"/>
    </row>
    <row r="25" spans="1:9" x14ac:dyDescent="0.25">
      <c r="A25" s="56" t="s">
        <v>238</v>
      </c>
      <c r="B25" s="56" t="s">
        <v>362</v>
      </c>
      <c r="C25" s="29"/>
      <c r="D25" s="29"/>
      <c r="E25" s="29"/>
      <c r="F25" s="29"/>
      <c r="G25" s="29"/>
      <c r="H25" s="29"/>
      <c r="I25" s="29"/>
    </row>
    <row r="26" spans="1:9" x14ac:dyDescent="0.25">
      <c r="A26" s="56" t="s">
        <v>239</v>
      </c>
      <c r="B26" s="56" t="s">
        <v>362</v>
      </c>
      <c r="C26" s="29"/>
      <c r="D26" s="29"/>
      <c r="E26" s="29"/>
      <c r="F26" s="29"/>
      <c r="G26" s="29"/>
      <c r="H26" s="29"/>
      <c r="I26" s="29"/>
    </row>
    <row r="27" spans="1:9" x14ac:dyDescent="0.25">
      <c r="A27" s="57" t="s">
        <v>240</v>
      </c>
      <c r="B27" s="57" t="s">
        <v>362</v>
      </c>
      <c r="C27" s="29"/>
      <c r="D27" s="29"/>
      <c r="E27" s="29"/>
      <c r="F27" s="29"/>
      <c r="G27" s="29"/>
      <c r="H27" s="29"/>
      <c r="I27" s="29"/>
    </row>
    <row r="28" spans="1:9" x14ac:dyDescent="0.25">
      <c r="A28" s="58" t="s">
        <v>513</v>
      </c>
      <c r="B28" s="41" t="s">
        <v>363</v>
      </c>
      <c r="C28" s="29"/>
      <c r="D28" s="29"/>
      <c r="E28" s="29"/>
      <c r="F28" s="29"/>
      <c r="G28" s="29"/>
      <c r="H28" s="29"/>
      <c r="I28" s="29"/>
    </row>
    <row r="29" spans="1:9" x14ac:dyDescent="0.25">
      <c r="A29" s="98"/>
      <c r="B29" s="99"/>
    </row>
    <row r="30" spans="1:9" ht="24.75" customHeight="1" x14ac:dyDescent="0.25">
      <c r="A30" s="2" t="s">
        <v>65</v>
      </c>
      <c r="B30" s="3" t="s">
        <v>66</v>
      </c>
      <c r="C30" s="29"/>
      <c r="D30" s="29"/>
      <c r="E30" s="29"/>
    </row>
    <row r="31" spans="1:9" ht="26.25" x14ac:dyDescent="0.25">
      <c r="A31" s="101" t="s">
        <v>44</v>
      </c>
      <c r="B31" s="41"/>
      <c r="C31" s="29"/>
      <c r="D31" s="29"/>
      <c r="E31" s="29"/>
    </row>
    <row r="32" spans="1:9" ht="15.75" x14ac:dyDescent="0.25">
      <c r="A32" s="100" t="s">
        <v>38</v>
      </c>
      <c r="B32" s="41"/>
      <c r="C32" s="29"/>
      <c r="D32" s="29"/>
      <c r="E32" s="29"/>
    </row>
    <row r="33" spans="1:5" ht="31.5" x14ac:dyDescent="0.25">
      <c r="A33" s="100" t="s">
        <v>39</v>
      </c>
      <c r="B33" s="41"/>
      <c r="C33" s="29"/>
      <c r="D33" s="29"/>
      <c r="E33" s="29"/>
    </row>
    <row r="34" spans="1:5" ht="15.75" x14ac:dyDescent="0.25">
      <c r="A34" s="100" t="s">
        <v>40</v>
      </c>
      <c r="B34" s="41"/>
      <c r="C34" s="29"/>
      <c r="D34" s="29"/>
      <c r="E34" s="29"/>
    </row>
    <row r="35" spans="1:5" ht="31.5" x14ac:dyDescent="0.25">
      <c r="A35" s="100" t="s">
        <v>41</v>
      </c>
      <c r="B35" s="41"/>
      <c r="C35" s="29"/>
      <c r="D35" s="29"/>
      <c r="E35" s="29"/>
    </row>
    <row r="36" spans="1:5" ht="15.75" x14ac:dyDescent="0.25">
      <c r="A36" s="100" t="s">
        <v>42</v>
      </c>
      <c r="B36" s="41"/>
      <c r="C36" s="29"/>
      <c r="D36" s="29"/>
      <c r="E36" s="29"/>
    </row>
    <row r="37" spans="1:5" ht="15.75" x14ac:dyDescent="0.25">
      <c r="A37" s="100" t="s">
        <v>43</v>
      </c>
      <c r="B37" s="41"/>
      <c r="C37" s="29"/>
      <c r="D37" s="29"/>
      <c r="E37" s="29"/>
    </row>
    <row r="38" spans="1:5" x14ac:dyDescent="0.25">
      <c r="A38" s="58" t="s">
        <v>8</v>
      </c>
      <c r="B38" s="41"/>
      <c r="C38" s="29"/>
      <c r="D38" s="29"/>
      <c r="E38" s="29"/>
    </row>
    <row r="39" spans="1:5" x14ac:dyDescent="0.25">
      <c r="A39" s="98"/>
      <c r="B39" s="99"/>
    </row>
    <row r="40" spans="1:5" x14ac:dyDescent="0.25">
      <c r="A40" s="98"/>
      <c r="B40" s="99"/>
    </row>
    <row r="41" spans="1:5" x14ac:dyDescent="0.25">
      <c r="A41" s="98"/>
      <c r="B41" s="99"/>
    </row>
    <row r="42" spans="1:5" x14ac:dyDescent="0.25">
      <c r="A42" s="98"/>
      <c r="B42" s="99"/>
    </row>
    <row r="43" spans="1:5" x14ac:dyDescent="0.25">
      <c r="A43" s="98"/>
      <c r="B43" s="99"/>
    </row>
    <row r="44" spans="1:5" x14ac:dyDescent="0.25">
      <c r="A44" s="98"/>
      <c r="B44" s="99"/>
    </row>
    <row r="45" spans="1:5" x14ac:dyDescent="0.25">
      <c r="A45" s="98"/>
      <c r="B45" s="99"/>
    </row>
    <row r="46" spans="1:5" x14ac:dyDescent="0.25">
      <c r="A46" s="98"/>
      <c r="B46" s="99"/>
    </row>
    <row r="47" spans="1:5" x14ac:dyDescent="0.25">
      <c r="A47" s="98"/>
      <c r="B47" s="99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67" t="s">
        <v>644</v>
      </c>
      <c r="B50" s="4"/>
      <c r="C50" s="4"/>
      <c r="D50" s="4"/>
      <c r="E50" s="4"/>
      <c r="F50" s="4"/>
      <c r="G50" s="4"/>
    </row>
    <row r="51" spans="1:8" ht="15.75" x14ac:dyDescent="0.25">
      <c r="A51" s="68" t="s">
        <v>648</v>
      </c>
      <c r="B51" s="4"/>
      <c r="C51" s="4"/>
      <c r="D51" s="4"/>
      <c r="E51" s="4"/>
      <c r="F51" s="4"/>
      <c r="G51" s="4"/>
    </row>
    <row r="52" spans="1:8" ht="15.75" x14ac:dyDescent="0.25">
      <c r="A52" s="68" t="s">
        <v>649</v>
      </c>
      <c r="B52" s="4"/>
      <c r="C52" s="4"/>
      <c r="D52" s="4"/>
      <c r="E52" s="4"/>
      <c r="F52" s="4"/>
      <c r="G52" s="4"/>
    </row>
    <row r="53" spans="1:8" ht="15.75" x14ac:dyDescent="0.25">
      <c r="A53" s="68" t="s">
        <v>650</v>
      </c>
      <c r="B53" s="4"/>
      <c r="C53" s="4"/>
      <c r="D53" s="4"/>
      <c r="E53" s="4"/>
      <c r="F53" s="4"/>
      <c r="G53" s="4"/>
    </row>
    <row r="54" spans="1:8" ht="15.75" x14ac:dyDescent="0.25">
      <c r="A54" s="68" t="s">
        <v>651</v>
      </c>
      <c r="B54" s="4"/>
      <c r="C54" s="4"/>
      <c r="D54" s="4"/>
      <c r="E54" s="4"/>
      <c r="F54" s="4"/>
      <c r="G54" s="4"/>
    </row>
    <row r="55" spans="1:8" ht="15.75" x14ac:dyDescent="0.25">
      <c r="A55" s="68" t="s">
        <v>652</v>
      </c>
      <c r="B55" s="4"/>
      <c r="C55" s="4"/>
      <c r="D55" s="4"/>
      <c r="E55" s="4"/>
      <c r="F55" s="4"/>
      <c r="G55" s="4"/>
    </row>
    <row r="56" spans="1:8" x14ac:dyDescent="0.25">
      <c r="A56" s="67" t="s">
        <v>645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43" t="s">
        <v>653</v>
      </c>
      <c r="B58" s="244"/>
      <c r="C58" s="244"/>
      <c r="D58" s="244"/>
      <c r="E58" s="244"/>
      <c r="F58" s="244"/>
      <c r="G58" s="244"/>
      <c r="H58" s="244"/>
    </row>
    <row r="61" spans="1:8" ht="15.75" x14ac:dyDescent="0.25">
      <c r="A61" s="59" t="s">
        <v>655</v>
      </c>
    </row>
    <row r="62" spans="1:8" ht="15.75" x14ac:dyDescent="0.25">
      <c r="A62" s="68" t="s">
        <v>656</v>
      </c>
    </row>
    <row r="63" spans="1:8" ht="15.75" x14ac:dyDescent="0.25">
      <c r="A63" s="68" t="s">
        <v>657</v>
      </c>
    </row>
    <row r="64" spans="1:8" ht="15.75" x14ac:dyDescent="0.25">
      <c r="A64" s="68" t="s">
        <v>658</v>
      </c>
    </row>
    <row r="65" spans="1:1" x14ac:dyDescent="0.25">
      <c r="A65" s="67" t="s">
        <v>654</v>
      </c>
    </row>
    <row r="66" spans="1:1" ht="15.75" x14ac:dyDescent="0.25">
      <c r="A66" s="68" t="s">
        <v>659</v>
      </c>
    </row>
    <row r="68" spans="1:1" ht="15.75" x14ac:dyDescent="0.25">
      <c r="A68" s="96" t="s">
        <v>36</v>
      </c>
    </row>
    <row r="69" spans="1:1" ht="15.75" x14ac:dyDescent="0.25">
      <c r="A69" s="96" t="s">
        <v>37</v>
      </c>
    </row>
    <row r="70" spans="1:1" ht="15.75" x14ac:dyDescent="0.25">
      <c r="A70" s="97" t="s">
        <v>38</v>
      </c>
    </row>
    <row r="71" spans="1:1" ht="15.75" x14ac:dyDescent="0.25">
      <c r="A71" s="97" t="s">
        <v>39</v>
      </c>
    </row>
    <row r="72" spans="1:1" ht="15.75" x14ac:dyDescent="0.25">
      <c r="A72" s="97" t="s">
        <v>40</v>
      </c>
    </row>
    <row r="73" spans="1:1" ht="15.75" x14ac:dyDescent="0.25">
      <c r="A73" s="97" t="s">
        <v>41</v>
      </c>
    </row>
    <row r="74" spans="1:1" ht="15.75" x14ac:dyDescent="0.25">
      <c r="A74" s="97" t="s">
        <v>42</v>
      </c>
    </row>
    <row r="75" spans="1:1" ht="15.75" x14ac:dyDescent="0.25">
      <c r="A75" s="97" t="s">
        <v>43</v>
      </c>
    </row>
  </sheetData>
  <mergeCells count="4">
    <mergeCell ref="A58:H58"/>
    <mergeCell ref="A2:I2"/>
    <mergeCell ref="A3:I3"/>
    <mergeCell ref="A4:I4"/>
  </mergeCells>
  <phoneticPr fontId="42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>
      <selection activeCell="A3" sqref="A3:B3"/>
    </sheetView>
  </sheetViews>
  <sheetFormatPr defaultRowHeight="15" x14ac:dyDescent="0.25"/>
  <cols>
    <col min="1" max="1" width="83.28515625" customWidth="1"/>
    <col min="2" max="2" width="19.5703125" style="102" customWidth="1"/>
  </cols>
  <sheetData>
    <row r="1" spans="1:8" ht="15" customHeight="1" x14ac:dyDescent="0.25">
      <c r="B1" s="113" t="s">
        <v>721</v>
      </c>
    </row>
    <row r="2" spans="1:8" ht="18" customHeight="1" x14ac:dyDescent="0.25">
      <c r="A2" s="233" t="str">
        <f>Mellékletek!A1</f>
        <v>Eszteregnye Község Önkormányzata</v>
      </c>
      <c r="B2" s="233"/>
      <c r="C2" s="135"/>
      <c r="D2" s="135"/>
      <c r="E2" s="135"/>
      <c r="F2" s="135"/>
      <c r="G2" s="135"/>
      <c r="H2" s="135"/>
    </row>
    <row r="3" spans="1:8" ht="25.5" customHeight="1" x14ac:dyDescent="0.25">
      <c r="A3" s="234" t="s">
        <v>744</v>
      </c>
      <c r="B3" s="234"/>
      <c r="C3" s="114"/>
      <c r="D3" s="114"/>
      <c r="E3" s="114"/>
      <c r="F3" s="114"/>
      <c r="G3" s="114"/>
      <c r="H3" s="114"/>
    </row>
    <row r="4" spans="1:8" ht="71.25" customHeight="1" x14ac:dyDescent="0.25">
      <c r="A4" s="242" t="s">
        <v>10</v>
      </c>
      <c r="B4" s="242"/>
      <c r="C4" s="75"/>
      <c r="D4" s="75"/>
      <c r="E4" s="75"/>
      <c r="F4" s="75"/>
      <c r="G4" s="75"/>
    </row>
    <row r="5" spans="1:8" ht="24" customHeight="1" x14ac:dyDescent="0.25">
      <c r="A5" s="71"/>
      <c r="B5" s="155"/>
      <c r="C5" s="75"/>
      <c r="D5" s="75"/>
      <c r="E5" s="75"/>
      <c r="F5" s="75"/>
      <c r="G5" s="75"/>
    </row>
    <row r="6" spans="1:8" ht="22.5" customHeight="1" x14ac:dyDescent="0.25">
      <c r="A6" s="4" t="s">
        <v>661</v>
      </c>
    </row>
    <row r="7" spans="1:8" ht="18" x14ac:dyDescent="0.25">
      <c r="A7" s="165" t="s">
        <v>664</v>
      </c>
      <c r="B7" s="156" t="s">
        <v>670</v>
      </c>
    </row>
    <row r="8" spans="1:8" x14ac:dyDescent="0.25">
      <c r="A8" s="44" t="s">
        <v>47</v>
      </c>
      <c r="B8" s="157"/>
    </row>
    <row r="9" spans="1:8" x14ac:dyDescent="0.25">
      <c r="A9" s="76" t="s">
        <v>48</v>
      </c>
      <c r="B9" s="157"/>
    </row>
    <row r="10" spans="1:8" x14ac:dyDescent="0.25">
      <c r="A10" s="44" t="s">
        <v>49</v>
      </c>
      <c r="B10" s="157"/>
    </row>
    <row r="11" spans="1:8" x14ac:dyDescent="0.25">
      <c r="A11" s="44" t="s">
        <v>50</v>
      </c>
      <c r="B11" s="157"/>
    </row>
    <row r="12" spans="1:8" x14ac:dyDescent="0.25">
      <c r="A12" s="44" t="s">
        <v>51</v>
      </c>
      <c r="B12" s="157"/>
    </row>
    <row r="13" spans="1:8" x14ac:dyDescent="0.25">
      <c r="A13" s="44" t="s">
        <v>52</v>
      </c>
      <c r="B13" s="157"/>
    </row>
    <row r="14" spans="1:8" x14ac:dyDescent="0.25">
      <c r="A14" s="44" t="s">
        <v>53</v>
      </c>
      <c r="B14" s="157"/>
    </row>
    <row r="15" spans="1:8" x14ac:dyDescent="0.25">
      <c r="A15" s="44" t="s">
        <v>54</v>
      </c>
      <c r="B15" s="157"/>
    </row>
    <row r="16" spans="1:8" x14ac:dyDescent="0.25">
      <c r="A16" s="74" t="s">
        <v>673</v>
      </c>
      <c r="B16" s="163">
        <f>SUM(B8:B15)</f>
        <v>0</v>
      </c>
    </row>
    <row r="17" spans="1:2" ht="30" x14ac:dyDescent="0.25">
      <c r="A17" s="77" t="s">
        <v>665</v>
      </c>
      <c r="B17" s="157"/>
    </row>
    <row r="18" spans="1:2" ht="30" x14ac:dyDescent="0.25">
      <c r="A18" s="77" t="s">
        <v>666</v>
      </c>
      <c r="B18" s="157"/>
    </row>
    <row r="19" spans="1:2" x14ac:dyDescent="0.25">
      <c r="A19" s="78" t="s">
        <v>667</v>
      </c>
      <c r="B19" s="157"/>
    </row>
    <row r="20" spans="1:2" x14ac:dyDescent="0.25">
      <c r="A20" s="78" t="s">
        <v>668</v>
      </c>
      <c r="B20" s="157"/>
    </row>
    <row r="21" spans="1:2" x14ac:dyDescent="0.25">
      <c r="A21" s="44" t="s">
        <v>671</v>
      </c>
      <c r="B21" s="157"/>
    </row>
    <row r="22" spans="1:2" x14ac:dyDescent="0.25">
      <c r="A22" s="52" t="s">
        <v>669</v>
      </c>
      <c r="B22" s="161"/>
    </row>
    <row r="23" spans="1:2" ht="31.5" x14ac:dyDescent="0.25">
      <c r="A23" s="79" t="s">
        <v>672</v>
      </c>
      <c r="B23" s="159"/>
    </row>
    <row r="24" spans="1:2" ht="15.75" x14ac:dyDescent="0.25">
      <c r="A24" s="47" t="s">
        <v>541</v>
      </c>
      <c r="B24" s="162">
        <f>SUM(B22:B23)</f>
        <v>0</v>
      </c>
    </row>
    <row r="27" spans="1:2" ht="18" x14ac:dyDescent="0.25">
      <c r="A27" s="46" t="s">
        <v>664</v>
      </c>
      <c r="B27" s="156" t="s">
        <v>670</v>
      </c>
    </row>
    <row r="28" spans="1:2" x14ac:dyDescent="0.25">
      <c r="A28" s="44" t="s">
        <v>47</v>
      </c>
      <c r="B28" s="157"/>
    </row>
    <row r="29" spans="1:2" x14ac:dyDescent="0.25">
      <c r="A29" s="76" t="s">
        <v>48</v>
      </c>
      <c r="B29" s="157"/>
    </row>
    <row r="30" spans="1:2" x14ac:dyDescent="0.25">
      <c r="A30" s="44" t="s">
        <v>49</v>
      </c>
      <c r="B30" s="157"/>
    </row>
    <row r="31" spans="1:2" x14ac:dyDescent="0.25">
      <c r="A31" s="44" t="s">
        <v>50</v>
      </c>
      <c r="B31" s="157"/>
    </row>
    <row r="32" spans="1:2" x14ac:dyDescent="0.25">
      <c r="A32" s="44" t="s">
        <v>51</v>
      </c>
      <c r="B32" s="157"/>
    </row>
    <row r="33" spans="1:2" x14ac:dyDescent="0.25">
      <c r="A33" s="44" t="s">
        <v>52</v>
      </c>
      <c r="B33" s="157"/>
    </row>
    <row r="34" spans="1:2" x14ac:dyDescent="0.25">
      <c r="A34" s="44" t="s">
        <v>53</v>
      </c>
      <c r="B34" s="157"/>
    </row>
    <row r="35" spans="1:2" x14ac:dyDescent="0.25">
      <c r="A35" s="44" t="s">
        <v>54</v>
      </c>
      <c r="B35" s="157"/>
    </row>
    <row r="36" spans="1:2" x14ac:dyDescent="0.25">
      <c r="A36" s="74" t="s">
        <v>673</v>
      </c>
      <c r="B36" s="158"/>
    </row>
    <row r="37" spans="1:2" ht="30" x14ac:dyDescent="0.25">
      <c r="A37" s="77" t="s">
        <v>665</v>
      </c>
      <c r="B37" s="157"/>
    </row>
    <row r="38" spans="1:2" ht="30" x14ac:dyDescent="0.25">
      <c r="A38" s="77" t="s">
        <v>666</v>
      </c>
      <c r="B38" s="157"/>
    </row>
    <row r="39" spans="1:2" x14ac:dyDescent="0.25">
      <c r="A39" s="78" t="s">
        <v>667</v>
      </c>
      <c r="B39" s="157"/>
    </row>
    <row r="40" spans="1:2" x14ac:dyDescent="0.25">
      <c r="A40" s="78" t="s">
        <v>668</v>
      </c>
      <c r="B40" s="157"/>
    </row>
    <row r="41" spans="1:2" x14ac:dyDescent="0.25">
      <c r="A41" s="44" t="s">
        <v>671</v>
      </c>
      <c r="B41" s="157"/>
    </row>
    <row r="42" spans="1:2" x14ac:dyDescent="0.25">
      <c r="A42" s="52" t="s">
        <v>669</v>
      </c>
      <c r="B42" s="157"/>
    </row>
    <row r="43" spans="1:2" ht="31.5" x14ac:dyDescent="0.25">
      <c r="A43" s="79" t="s">
        <v>672</v>
      </c>
      <c r="B43" s="159"/>
    </row>
    <row r="44" spans="1:2" ht="15.75" x14ac:dyDescent="0.25">
      <c r="A44" s="47" t="s">
        <v>541</v>
      </c>
      <c r="B44" s="160"/>
    </row>
  </sheetData>
  <mergeCells count="3">
    <mergeCell ref="A4:B4"/>
    <mergeCell ref="A3:B3"/>
    <mergeCell ref="A2:B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workbookViewId="0">
      <selection activeCell="A3" sqref="A3:D3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8" ht="15" customHeight="1" x14ac:dyDescent="0.25">
      <c r="D1" s="113" t="s">
        <v>722</v>
      </c>
    </row>
    <row r="2" spans="1:8" ht="18" customHeight="1" x14ac:dyDescent="0.25">
      <c r="A2" s="233" t="str">
        <f>Mellékletek!A1</f>
        <v>Eszteregnye Község Önkormányzata</v>
      </c>
      <c r="B2" s="233"/>
      <c r="C2" s="233"/>
      <c r="D2" s="233"/>
      <c r="E2" s="135"/>
      <c r="F2" s="135"/>
      <c r="G2" s="135"/>
      <c r="H2" s="135"/>
    </row>
    <row r="3" spans="1:8" ht="25.5" customHeight="1" x14ac:dyDescent="0.25">
      <c r="A3" s="234" t="s">
        <v>744</v>
      </c>
      <c r="B3" s="234"/>
      <c r="C3" s="234"/>
      <c r="D3" s="234"/>
      <c r="E3" s="114"/>
      <c r="F3" s="114"/>
      <c r="G3" s="114"/>
      <c r="H3" s="114"/>
    </row>
    <row r="4" spans="1:8" ht="48.75" customHeight="1" x14ac:dyDescent="0.25">
      <c r="A4" s="242" t="s">
        <v>20</v>
      </c>
      <c r="B4" s="237"/>
      <c r="C4" s="237"/>
      <c r="D4" s="238"/>
    </row>
    <row r="5" spans="1:8" ht="21" customHeight="1" x14ac:dyDescent="0.25">
      <c r="A5" s="71"/>
      <c r="B5" s="72"/>
      <c r="C5" s="72"/>
    </row>
    <row r="6" spans="1:8" x14ac:dyDescent="0.25">
      <c r="A6" s="4" t="s">
        <v>661</v>
      </c>
    </row>
    <row r="7" spans="1:8" ht="25.5" x14ac:dyDescent="0.25">
      <c r="A7" s="45" t="s">
        <v>629</v>
      </c>
      <c r="B7" s="3" t="s">
        <v>66</v>
      </c>
      <c r="C7" s="82" t="s">
        <v>11</v>
      </c>
      <c r="D7" s="82" t="s">
        <v>13</v>
      </c>
    </row>
    <row r="8" spans="1:8" x14ac:dyDescent="0.25">
      <c r="A8" s="12" t="s">
        <v>419</v>
      </c>
      <c r="B8" s="5" t="s">
        <v>203</v>
      </c>
      <c r="C8" s="29"/>
      <c r="D8" s="29"/>
    </row>
    <row r="9" spans="1:8" x14ac:dyDescent="0.25">
      <c r="A9" s="19" t="s">
        <v>204</v>
      </c>
      <c r="B9" s="19" t="s">
        <v>203</v>
      </c>
      <c r="C9" s="29"/>
      <c r="D9" s="29"/>
    </row>
    <row r="10" spans="1:8" x14ac:dyDescent="0.25">
      <c r="A10" s="19" t="s">
        <v>205</v>
      </c>
      <c r="B10" s="19" t="s">
        <v>203</v>
      </c>
      <c r="C10" s="29"/>
      <c r="D10" s="29"/>
    </row>
    <row r="11" spans="1:8" ht="30" x14ac:dyDescent="0.25">
      <c r="A11" s="12" t="s">
        <v>206</v>
      </c>
      <c r="B11" s="5" t="s">
        <v>207</v>
      </c>
      <c r="C11" s="29"/>
      <c r="D11" s="29"/>
    </row>
    <row r="12" spans="1:8" x14ac:dyDescent="0.25">
      <c r="A12" s="12" t="s">
        <v>418</v>
      </c>
      <c r="B12" s="5" t="s">
        <v>208</v>
      </c>
      <c r="C12" s="29"/>
      <c r="D12" s="29"/>
    </row>
    <row r="13" spans="1:8" x14ac:dyDescent="0.25">
      <c r="A13" s="19" t="s">
        <v>204</v>
      </c>
      <c r="B13" s="19" t="s">
        <v>208</v>
      </c>
      <c r="C13" s="29"/>
      <c r="D13" s="29"/>
    </row>
    <row r="14" spans="1:8" x14ac:dyDescent="0.25">
      <c r="A14" s="19" t="s">
        <v>205</v>
      </c>
      <c r="B14" s="19" t="s">
        <v>209</v>
      </c>
      <c r="C14" s="29"/>
      <c r="D14" s="29"/>
    </row>
    <row r="15" spans="1:8" x14ac:dyDescent="0.25">
      <c r="A15" s="11" t="s">
        <v>417</v>
      </c>
      <c r="B15" s="7" t="s">
        <v>210</v>
      </c>
      <c r="C15" s="29"/>
      <c r="D15" s="29"/>
    </row>
    <row r="16" spans="1:8" x14ac:dyDescent="0.25">
      <c r="A16" s="21" t="s">
        <v>422</v>
      </c>
      <c r="B16" s="5" t="s">
        <v>211</v>
      </c>
      <c r="C16" s="29"/>
      <c r="D16" s="29"/>
    </row>
    <row r="17" spans="1:4" x14ac:dyDescent="0.25">
      <c r="A17" s="19" t="s">
        <v>212</v>
      </c>
      <c r="B17" s="19" t="s">
        <v>211</v>
      </c>
      <c r="C17" s="29"/>
      <c r="D17" s="29"/>
    </row>
    <row r="18" spans="1:4" x14ac:dyDescent="0.25">
      <c r="A18" s="19" t="s">
        <v>213</v>
      </c>
      <c r="B18" s="19" t="s">
        <v>211</v>
      </c>
      <c r="C18" s="29"/>
      <c r="D18" s="29"/>
    </row>
    <row r="19" spans="1:4" x14ac:dyDescent="0.25">
      <c r="A19" s="21" t="s">
        <v>423</v>
      </c>
      <c r="B19" s="5" t="s">
        <v>214</v>
      </c>
      <c r="C19" s="29"/>
      <c r="D19" s="29"/>
    </row>
    <row r="20" spans="1:4" x14ac:dyDescent="0.25">
      <c r="A20" s="19" t="s">
        <v>205</v>
      </c>
      <c r="B20" s="19" t="s">
        <v>214</v>
      </c>
      <c r="C20" s="29"/>
      <c r="D20" s="29"/>
    </row>
    <row r="21" spans="1:4" x14ac:dyDescent="0.25">
      <c r="A21" s="13" t="s">
        <v>215</v>
      </c>
      <c r="B21" s="5" t="s">
        <v>216</v>
      </c>
      <c r="C21" s="29"/>
      <c r="D21" s="29"/>
    </row>
    <row r="22" spans="1:4" x14ac:dyDescent="0.25">
      <c r="A22" s="13" t="s">
        <v>424</v>
      </c>
      <c r="B22" s="5" t="s">
        <v>217</v>
      </c>
      <c r="C22" s="29"/>
      <c r="D22" s="29"/>
    </row>
    <row r="23" spans="1:4" x14ac:dyDescent="0.25">
      <c r="A23" s="19" t="s">
        <v>213</v>
      </c>
      <c r="B23" s="19" t="s">
        <v>217</v>
      </c>
      <c r="C23" s="29"/>
      <c r="D23" s="29"/>
    </row>
    <row r="24" spans="1:4" x14ac:dyDescent="0.25">
      <c r="A24" s="19" t="s">
        <v>205</v>
      </c>
      <c r="B24" s="19" t="s">
        <v>217</v>
      </c>
      <c r="C24" s="29"/>
      <c r="D24" s="29"/>
    </row>
    <row r="25" spans="1:4" x14ac:dyDescent="0.25">
      <c r="A25" s="22" t="s">
        <v>420</v>
      </c>
      <c r="B25" s="7" t="s">
        <v>218</v>
      </c>
      <c r="C25" s="29"/>
      <c r="D25" s="29"/>
    </row>
    <row r="26" spans="1:4" x14ac:dyDescent="0.25">
      <c r="A26" s="21" t="s">
        <v>219</v>
      </c>
      <c r="B26" s="5" t="s">
        <v>220</v>
      </c>
      <c r="C26" s="29"/>
      <c r="D26" s="29"/>
    </row>
    <row r="27" spans="1:4" x14ac:dyDescent="0.25">
      <c r="A27" s="21" t="s">
        <v>221</v>
      </c>
      <c r="B27" s="5" t="s">
        <v>222</v>
      </c>
      <c r="C27" s="29"/>
      <c r="D27" s="29"/>
    </row>
    <row r="28" spans="1:4" x14ac:dyDescent="0.25">
      <c r="A28" s="21" t="s">
        <v>225</v>
      </c>
      <c r="B28" s="5" t="s">
        <v>226</v>
      </c>
      <c r="C28" s="29"/>
      <c r="D28" s="29"/>
    </row>
    <row r="29" spans="1:4" x14ac:dyDescent="0.25">
      <c r="A29" s="21" t="s">
        <v>227</v>
      </c>
      <c r="B29" s="5" t="s">
        <v>228</v>
      </c>
      <c r="C29" s="29"/>
      <c r="D29" s="29"/>
    </row>
    <row r="30" spans="1:4" x14ac:dyDescent="0.25">
      <c r="A30" s="21" t="s">
        <v>229</v>
      </c>
      <c r="B30" s="5" t="s">
        <v>230</v>
      </c>
      <c r="C30" s="29"/>
      <c r="D30" s="29"/>
    </row>
    <row r="31" spans="1:4" x14ac:dyDescent="0.25">
      <c r="A31" s="48" t="s">
        <v>421</v>
      </c>
      <c r="B31" s="49" t="s">
        <v>231</v>
      </c>
      <c r="C31" s="29"/>
      <c r="D31" s="29"/>
    </row>
    <row r="32" spans="1:4" x14ac:dyDescent="0.25">
      <c r="A32" s="21" t="s">
        <v>232</v>
      </c>
      <c r="B32" s="5" t="s">
        <v>233</v>
      </c>
      <c r="C32" s="29"/>
      <c r="D32" s="29"/>
    </row>
    <row r="33" spans="1:4" x14ac:dyDescent="0.25">
      <c r="A33" s="12" t="s">
        <v>234</v>
      </c>
      <c r="B33" s="5" t="s">
        <v>235</v>
      </c>
      <c r="C33" s="29"/>
      <c r="D33" s="29"/>
    </row>
    <row r="34" spans="1:4" x14ac:dyDescent="0.25">
      <c r="A34" s="21" t="s">
        <v>425</v>
      </c>
      <c r="B34" s="5" t="s">
        <v>236</v>
      </c>
      <c r="C34" s="29"/>
      <c r="D34" s="29"/>
    </row>
    <row r="35" spans="1:4" x14ac:dyDescent="0.25">
      <c r="A35" s="19" t="s">
        <v>205</v>
      </c>
      <c r="B35" s="19" t="s">
        <v>236</v>
      </c>
      <c r="C35" s="29"/>
      <c r="D35" s="29"/>
    </row>
    <row r="36" spans="1:4" x14ac:dyDescent="0.25">
      <c r="A36" s="21" t="s">
        <v>426</v>
      </c>
      <c r="B36" s="5" t="s">
        <v>237</v>
      </c>
      <c r="C36" s="29"/>
      <c r="D36" s="29"/>
    </row>
    <row r="37" spans="1:4" x14ac:dyDescent="0.25">
      <c r="A37" s="19" t="s">
        <v>238</v>
      </c>
      <c r="B37" s="19" t="s">
        <v>237</v>
      </c>
      <c r="C37" s="29"/>
      <c r="D37" s="29"/>
    </row>
    <row r="38" spans="1:4" x14ac:dyDescent="0.25">
      <c r="A38" s="19" t="s">
        <v>239</v>
      </c>
      <c r="B38" s="19" t="s">
        <v>237</v>
      </c>
      <c r="C38" s="29"/>
      <c r="D38" s="29"/>
    </row>
    <row r="39" spans="1:4" x14ac:dyDescent="0.25">
      <c r="A39" s="19" t="s">
        <v>240</v>
      </c>
      <c r="B39" s="19" t="s">
        <v>237</v>
      </c>
      <c r="C39" s="29"/>
      <c r="D39" s="29"/>
    </row>
    <row r="40" spans="1:4" x14ac:dyDescent="0.25">
      <c r="A40" s="19" t="s">
        <v>205</v>
      </c>
      <c r="B40" s="19" t="s">
        <v>237</v>
      </c>
      <c r="C40" s="29"/>
      <c r="D40" s="29"/>
    </row>
    <row r="41" spans="1:4" x14ac:dyDescent="0.25">
      <c r="A41" s="48" t="s">
        <v>427</v>
      </c>
      <c r="B41" s="49" t="s">
        <v>241</v>
      </c>
      <c r="C41" s="29"/>
      <c r="D41" s="29"/>
    </row>
    <row r="44" spans="1:4" ht="25.5" x14ac:dyDescent="0.25">
      <c r="A44" s="45" t="s">
        <v>629</v>
      </c>
      <c r="B44" s="3" t="s">
        <v>66</v>
      </c>
      <c r="C44" s="82" t="s">
        <v>11</v>
      </c>
      <c r="D44" s="82" t="s">
        <v>12</v>
      </c>
    </row>
    <row r="45" spans="1:4" x14ac:dyDescent="0.25">
      <c r="A45" s="21" t="s">
        <v>489</v>
      </c>
      <c r="B45" s="5" t="s">
        <v>330</v>
      </c>
      <c r="C45" s="29"/>
      <c r="D45" s="29"/>
    </row>
    <row r="46" spans="1:4" x14ac:dyDescent="0.25">
      <c r="A46" s="56" t="s">
        <v>204</v>
      </c>
      <c r="B46" s="56" t="s">
        <v>330</v>
      </c>
      <c r="C46" s="29"/>
      <c r="D46" s="29"/>
    </row>
    <row r="47" spans="1:4" ht="30" x14ac:dyDescent="0.25">
      <c r="A47" s="12" t="s">
        <v>331</v>
      </c>
      <c r="B47" s="5" t="s">
        <v>332</v>
      </c>
      <c r="C47" s="29"/>
      <c r="D47" s="29"/>
    </row>
    <row r="48" spans="1:4" x14ac:dyDescent="0.25">
      <c r="A48" s="21" t="s">
        <v>538</v>
      </c>
      <c r="B48" s="5" t="s">
        <v>333</v>
      </c>
      <c r="C48" s="29"/>
      <c r="D48" s="29"/>
    </row>
    <row r="49" spans="1:4" x14ac:dyDescent="0.25">
      <c r="A49" s="56" t="s">
        <v>204</v>
      </c>
      <c r="B49" s="56" t="s">
        <v>333</v>
      </c>
      <c r="C49" s="29"/>
      <c r="D49" s="29"/>
    </row>
    <row r="50" spans="1:4" x14ac:dyDescent="0.25">
      <c r="A50" s="11" t="s">
        <v>509</v>
      </c>
      <c r="B50" s="7" t="s">
        <v>334</v>
      </c>
      <c r="C50" s="29"/>
      <c r="D50" s="29"/>
    </row>
    <row r="51" spans="1:4" x14ac:dyDescent="0.25">
      <c r="A51" s="12" t="s">
        <v>539</v>
      </c>
      <c r="B51" s="5" t="s">
        <v>335</v>
      </c>
      <c r="C51" s="29"/>
      <c r="D51" s="29"/>
    </row>
    <row r="52" spans="1:4" x14ac:dyDescent="0.25">
      <c r="A52" s="56" t="s">
        <v>212</v>
      </c>
      <c r="B52" s="56" t="s">
        <v>335</v>
      </c>
      <c r="C52" s="29"/>
      <c r="D52" s="29"/>
    </row>
    <row r="53" spans="1:4" x14ac:dyDescent="0.25">
      <c r="A53" s="21" t="s">
        <v>336</v>
      </c>
      <c r="B53" s="5" t="s">
        <v>337</v>
      </c>
      <c r="C53" s="29"/>
      <c r="D53" s="29"/>
    </row>
    <row r="54" spans="1:4" x14ac:dyDescent="0.25">
      <c r="A54" s="13" t="s">
        <v>540</v>
      </c>
      <c r="B54" s="5" t="s">
        <v>338</v>
      </c>
      <c r="C54" s="29"/>
      <c r="D54" s="29"/>
    </row>
    <row r="55" spans="1:4" x14ac:dyDescent="0.25">
      <c r="A55" s="56" t="s">
        <v>213</v>
      </c>
      <c r="B55" s="56" t="s">
        <v>338</v>
      </c>
      <c r="C55" s="29"/>
      <c r="D55" s="29"/>
    </row>
    <row r="56" spans="1:4" x14ac:dyDescent="0.25">
      <c r="A56" s="21" t="s">
        <v>339</v>
      </c>
      <c r="B56" s="5" t="s">
        <v>340</v>
      </c>
      <c r="C56" s="29"/>
      <c r="D56" s="29"/>
    </row>
    <row r="57" spans="1:4" x14ac:dyDescent="0.25">
      <c r="A57" s="22" t="s">
        <v>510</v>
      </c>
      <c r="B57" s="7" t="s">
        <v>341</v>
      </c>
      <c r="C57" s="29"/>
      <c r="D57" s="29"/>
    </row>
    <row r="58" spans="1:4" x14ac:dyDescent="0.25">
      <c r="A58" s="22" t="s">
        <v>345</v>
      </c>
      <c r="B58" s="7" t="s">
        <v>346</v>
      </c>
      <c r="C58" s="29"/>
      <c r="D58" s="29"/>
    </row>
    <row r="59" spans="1:4" x14ac:dyDescent="0.25">
      <c r="A59" s="22" t="s">
        <v>347</v>
      </c>
      <c r="B59" s="7" t="s">
        <v>348</v>
      </c>
      <c r="C59" s="29"/>
      <c r="D59" s="29"/>
    </row>
    <row r="60" spans="1:4" x14ac:dyDescent="0.25">
      <c r="A60" s="22" t="s">
        <v>351</v>
      </c>
      <c r="B60" s="7" t="s">
        <v>352</v>
      </c>
      <c r="C60" s="29"/>
      <c r="D60" s="29"/>
    </row>
    <row r="61" spans="1:4" x14ac:dyDescent="0.25">
      <c r="A61" s="11" t="s">
        <v>660</v>
      </c>
      <c r="B61" s="7" t="s">
        <v>353</v>
      </c>
      <c r="C61" s="29"/>
      <c r="D61" s="29"/>
    </row>
    <row r="62" spans="1:4" x14ac:dyDescent="0.25">
      <c r="A62" s="15" t="s">
        <v>354</v>
      </c>
      <c r="B62" s="7" t="s">
        <v>353</v>
      </c>
      <c r="C62" s="29"/>
      <c r="D62" s="29"/>
    </row>
    <row r="63" spans="1:4" x14ac:dyDescent="0.25">
      <c r="A63" s="85" t="s">
        <v>512</v>
      </c>
      <c r="B63" s="49" t="s">
        <v>355</v>
      </c>
      <c r="C63" s="29"/>
      <c r="D63" s="29"/>
    </row>
    <row r="64" spans="1:4" x14ac:dyDescent="0.25">
      <c r="A64" s="12" t="s">
        <v>356</v>
      </c>
      <c r="B64" s="5" t="s">
        <v>357</v>
      </c>
      <c r="C64" s="29"/>
      <c r="D64" s="29"/>
    </row>
    <row r="65" spans="1:4" x14ac:dyDescent="0.25">
      <c r="A65" s="13" t="s">
        <v>358</v>
      </c>
      <c r="B65" s="5" t="s">
        <v>359</v>
      </c>
      <c r="C65" s="29"/>
      <c r="D65" s="29"/>
    </row>
    <row r="66" spans="1:4" x14ac:dyDescent="0.25">
      <c r="A66" s="21" t="s">
        <v>360</v>
      </c>
      <c r="B66" s="5" t="s">
        <v>361</v>
      </c>
      <c r="C66" s="29"/>
      <c r="D66" s="29"/>
    </row>
    <row r="67" spans="1:4" x14ac:dyDescent="0.25">
      <c r="A67" s="21" t="s">
        <v>494</v>
      </c>
      <c r="B67" s="5" t="s">
        <v>362</v>
      </c>
      <c r="C67" s="29"/>
      <c r="D67" s="29"/>
    </row>
    <row r="68" spans="1:4" x14ac:dyDescent="0.25">
      <c r="A68" s="56" t="s">
        <v>238</v>
      </c>
      <c r="B68" s="56" t="s">
        <v>362</v>
      </c>
      <c r="C68" s="29"/>
      <c r="D68" s="29"/>
    </row>
    <row r="69" spans="1:4" x14ac:dyDescent="0.25">
      <c r="A69" s="56" t="s">
        <v>239</v>
      </c>
      <c r="B69" s="56" t="s">
        <v>362</v>
      </c>
      <c r="C69" s="29"/>
      <c r="D69" s="29"/>
    </row>
    <row r="70" spans="1:4" x14ac:dyDescent="0.25">
      <c r="A70" s="57" t="s">
        <v>240</v>
      </c>
      <c r="B70" s="57" t="s">
        <v>362</v>
      </c>
      <c r="C70" s="29"/>
      <c r="D70" s="29"/>
    </row>
    <row r="71" spans="1:4" x14ac:dyDescent="0.25">
      <c r="A71" s="48" t="s">
        <v>513</v>
      </c>
      <c r="B71" s="49" t="s">
        <v>363</v>
      </c>
      <c r="C71" s="29"/>
      <c r="D71" s="29"/>
    </row>
  </sheetData>
  <mergeCells count="3">
    <mergeCell ref="A3:D3"/>
    <mergeCell ref="A4:D4"/>
    <mergeCell ref="A2:D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3" sqref="A3:G3"/>
    </sheetView>
  </sheetViews>
  <sheetFormatPr defaultRowHeight="15" x14ac:dyDescent="0.25"/>
  <cols>
    <col min="1" max="1" width="78.42578125" customWidth="1"/>
    <col min="2" max="2" width="14.5703125" customWidth="1"/>
    <col min="3" max="3" width="23.7109375" customWidth="1"/>
    <col min="4" max="4" width="21.5703125" customWidth="1"/>
    <col min="5" max="5" width="22.7109375" customWidth="1"/>
    <col min="6" max="6" width="22.5703125" customWidth="1"/>
    <col min="7" max="7" width="19.5703125" customWidth="1"/>
  </cols>
  <sheetData>
    <row r="1" spans="1:8" ht="15" customHeight="1" x14ac:dyDescent="0.25">
      <c r="G1" s="113" t="s">
        <v>723</v>
      </c>
    </row>
    <row r="2" spans="1:8" ht="18" customHeight="1" x14ac:dyDescent="0.25">
      <c r="A2" s="233" t="str">
        <f>Mellékletek!A1</f>
        <v>Eszteregnye Község Önkormányzata</v>
      </c>
      <c r="B2" s="233"/>
      <c r="C2" s="233"/>
      <c r="D2" s="233"/>
      <c r="E2" s="233"/>
      <c r="F2" s="233"/>
      <c r="G2" s="233"/>
      <c r="H2" s="135"/>
    </row>
    <row r="3" spans="1:8" ht="25.5" customHeight="1" x14ac:dyDescent="0.25">
      <c r="A3" s="234" t="s">
        <v>744</v>
      </c>
      <c r="B3" s="234"/>
      <c r="C3" s="234"/>
      <c r="D3" s="234"/>
      <c r="E3" s="234"/>
      <c r="F3" s="234"/>
      <c r="G3" s="234"/>
      <c r="H3" s="114"/>
    </row>
    <row r="4" spans="1:8" ht="25.5" customHeight="1" x14ac:dyDescent="0.25">
      <c r="A4" s="245" t="s">
        <v>7</v>
      </c>
      <c r="B4" s="237"/>
      <c r="C4" s="237"/>
      <c r="D4" s="237"/>
      <c r="E4" s="237"/>
      <c r="F4" s="237"/>
      <c r="G4" s="237"/>
    </row>
    <row r="5" spans="1:8" ht="21.75" customHeight="1" x14ac:dyDescent="0.25">
      <c r="A5" s="83"/>
      <c r="B5" s="72"/>
      <c r="C5" s="72"/>
      <c r="D5" s="72"/>
      <c r="E5" s="72"/>
      <c r="F5" s="72"/>
      <c r="G5" s="72"/>
    </row>
    <row r="6" spans="1:8" ht="20.25" customHeight="1" x14ac:dyDescent="0.25">
      <c r="A6" s="4" t="s">
        <v>661</v>
      </c>
    </row>
    <row r="7" spans="1:8" x14ac:dyDescent="0.25">
      <c r="A7" s="45" t="s">
        <v>629</v>
      </c>
      <c r="B7" s="3" t="s">
        <v>66</v>
      </c>
      <c r="C7" s="80" t="s">
        <v>5</v>
      </c>
      <c r="D7" s="80" t="s">
        <v>5</v>
      </c>
      <c r="E7" s="80" t="s">
        <v>5</v>
      </c>
      <c r="F7" s="80" t="s">
        <v>5</v>
      </c>
      <c r="G7" s="45" t="s">
        <v>6</v>
      </c>
    </row>
    <row r="8" spans="1:8" ht="26.25" customHeight="1" x14ac:dyDescent="0.25">
      <c r="A8" s="81" t="s">
        <v>3</v>
      </c>
      <c r="B8" s="5" t="s">
        <v>224</v>
      </c>
      <c r="C8" s="29"/>
      <c r="D8" s="29"/>
      <c r="E8" s="29"/>
      <c r="F8" s="29"/>
      <c r="G8" s="29"/>
    </row>
    <row r="9" spans="1:8" ht="26.25" customHeight="1" x14ac:dyDescent="0.25">
      <c r="A9" s="81" t="s">
        <v>4</v>
      </c>
      <c r="B9" s="5" t="s">
        <v>224</v>
      </c>
      <c r="C9" s="29"/>
      <c r="D9" s="29"/>
      <c r="E9" s="29"/>
      <c r="F9" s="29"/>
      <c r="G9" s="29"/>
    </row>
    <row r="10" spans="1:8" ht="22.5" customHeight="1" x14ac:dyDescent="0.25">
      <c r="A10" s="45" t="s">
        <v>8</v>
      </c>
      <c r="B10" s="45"/>
      <c r="C10" s="29"/>
      <c r="D10" s="29"/>
      <c r="E10" s="29"/>
      <c r="F10" s="29"/>
      <c r="G10" s="29"/>
    </row>
  </sheetData>
  <mergeCells count="3">
    <mergeCell ref="A3:G3"/>
    <mergeCell ref="A4:G4"/>
    <mergeCell ref="A2:G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B1" workbookViewId="0">
      <selection activeCell="I1" sqref="I1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5" x14ac:dyDescent="0.25">
      <c r="I1" s="230" t="s">
        <v>752</v>
      </c>
    </row>
    <row r="2" spans="1:15" s="139" customFormat="1" ht="18" x14ac:dyDescent="0.25">
      <c r="A2" s="233" t="str">
        <f>Mellékletek!A1</f>
        <v>Eszteregnye Község Önkormányzata</v>
      </c>
      <c r="B2" s="233"/>
      <c r="C2" s="233"/>
      <c r="D2" s="233"/>
      <c r="E2" s="233"/>
      <c r="F2" s="233"/>
      <c r="G2" s="233"/>
      <c r="H2" s="233"/>
      <c r="I2" s="233"/>
      <c r="J2" s="135"/>
      <c r="K2" s="135"/>
      <c r="L2" s="135"/>
      <c r="M2" s="135"/>
      <c r="N2" s="135"/>
      <c r="O2" s="135"/>
    </row>
    <row r="3" spans="1:15" s="139" customFormat="1" ht="22.5" customHeight="1" x14ac:dyDescent="0.25">
      <c r="A3" s="234" t="s">
        <v>744</v>
      </c>
      <c r="B3" s="234"/>
      <c r="C3" s="234"/>
      <c r="D3" s="234"/>
      <c r="E3" s="234"/>
      <c r="F3" s="234"/>
      <c r="G3" s="234"/>
      <c r="H3" s="234"/>
      <c r="I3" s="234"/>
      <c r="J3" s="114"/>
      <c r="K3" s="114"/>
      <c r="L3" s="114"/>
      <c r="M3" s="114"/>
      <c r="N3" s="114"/>
      <c r="O3" s="114"/>
    </row>
    <row r="4" spans="1:15" ht="23.25" customHeight="1" x14ac:dyDescent="0.25">
      <c r="A4" s="242" t="s">
        <v>2</v>
      </c>
      <c r="B4" s="237"/>
      <c r="C4" s="237"/>
      <c r="D4" s="237"/>
      <c r="E4" s="237"/>
      <c r="F4" s="237"/>
      <c r="G4" s="237"/>
      <c r="H4" s="237"/>
      <c r="I4" s="237"/>
    </row>
    <row r="6" spans="1:15" x14ac:dyDescent="0.25">
      <c r="A6" s="4" t="s">
        <v>661</v>
      </c>
    </row>
    <row r="7" spans="1:15" ht="36.75" x14ac:dyDescent="0.25">
      <c r="A7" s="87" t="s">
        <v>25</v>
      </c>
      <c r="B7" s="88" t="s">
        <v>26</v>
      </c>
      <c r="C7" s="88" t="s">
        <v>27</v>
      </c>
      <c r="D7" s="88" t="s">
        <v>735</v>
      </c>
      <c r="E7" s="88" t="s">
        <v>34</v>
      </c>
      <c r="F7" s="88" t="s">
        <v>35</v>
      </c>
      <c r="G7" s="88" t="s">
        <v>736</v>
      </c>
      <c r="H7" s="88" t="s">
        <v>737</v>
      </c>
      <c r="I7" s="95" t="s">
        <v>28</v>
      </c>
    </row>
    <row r="8" spans="1:15" ht="15.75" x14ac:dyDescent="0.3">
      <c r="A8" s="89"/>
      <c r="B8" s="89"/>
      <c r="C8" s="90"/>
      <c r="D8" s="90"/>
      <c r="E8" s="90"/>
      <c r="F8" s="90"/>
      <c r="G8" s="90"/>
      <c r="H8" s="90"/>
      <c r="I8" s="90"/>
    </row>
    <row r="9" spans="1:15" ht="15.75" x14ac:dyDescent="0.3">
      <c r="A9" s="89"/>
      <c r="B9" s="89"/>
      <c r="C9" s="90"/>
      <c r="D9" s="90"/>
      <c r="E9" s="90"/>
      <c r="F9" s="90"/>
      <c r="G9" s="90"/>
      <c r="H9" s="90"/>
      <c r="I9" s="90"/>
    </row>
    <row r="10" spans="1:15" ht="15.75" x14ac:dyDescent="0.3">
      <c r="A10" s="89"/>
      <c r="B10" s="89"/>
      <c r="C10" s="90"/>
      <c r="D10" s="90"/>
      <c r="E10" s="90"/>
      <c r="F10" s="90"/>
      <c r="G10" s="90"/>
      <c r="H10" s="90"/>
      <c r="I10" s="90"/>
    </row>
    <row r="11" spans="1:15" ht="15.75" x14ac:dyDescent="0.3">
      <c r="A11" s="89"/>
      <c r="B11" s="89"/>
      <c r="C11" s="90"/>
      <c r="D11" s="90"/>
      <c r="E11" s="90"/>
      <c r="F11" s="90"/>
      <c r="G11" s="90"/>
      <c r="H11" s="90"/>
      <c r="I11" s="90"/>
    </row>
    <row r="12" spans="1:15" x14ac:dyDescent="0.25">
      <c r="A12" s="91" t="s">
        <v>29</v>
      </c>
      <c r="B12" s="91"/>
      <c r="C12" s="92"/>
      <c r="D12" s="92"/>
      <c r="E12" s="92"/>
      <c r="F12" s="92"/>
      <c r="G12" s="92"/>
      <c r="H12" s="92"/>
      <c r="I12" s="92"/>
    </row>
    <row r="13" spans="1:15" ht="15.75" x14ac:dyDescent="0.3">
      <c r="A13" s="89" t="s">
        <v>731</v>
      </c>
      <c r="B13" s="89" t="s">
        <v>732</v>
      </c>
      <c r="C13" s="90"/>
      <c r="D13" s="90">
        <v>0</v>
      </c>
      <c r="E13" s="90">
        <v>732</v>
      </c>
      <c r="F13" s="90">
        <v>368</v>
      </c>
      <c r="G13" s="90"/>
      <c r="H13" s="90"/>
      <c r="I13" s="90">
        <f>SUM(C13:H13)</f>
        <v>1100</v>
      </c>
    </row>
    <row r="14" spans="1:15" ht="15.75" x14ac:dyDescent="0.3">
      <c r="A14" s="89"/>
      <c r="B14" s="89"/>
      <c r="C14" s="90"/>
      <c r="D14" s="90"/>
      <c r="E14" s="90"/>
      <c r="F14" s="90"/>
      <c r="G14" s="90"/>
      <c r="H14" s="90"/>
      <c r="I14" s="90"/>
    </row>
    <row r="15" spans="1:15" ht="15.75" x14ac:dyDescent="0.3">
      <c r="A15" s="89"/>
      <c r="B15" s="89"/>
      <c r="C15" s="90"/>
      <c r="D15" s="90"/>
      <c r="E15" s="90"/>
      <c r="F15" s="90"/>
      <c r="G15" s="90"/>
      <c r="H15" s="90"/>
      <c r="I15" s="90"/>
    </row>
    <row r="16" spans="1:15" ht="15.75" x14ac:dyDescent="0.3">
      <c r="A16" s="89"/>
      <c r="B16" s="89"/>
      <c r="C16" s="90"/>
      <c r="D16" s="90"/>
      <c r="E16" s="90"/>
      <c r="F16" s="90"/>
      <c r="G16" s="90"/>
      <c r="H16" s="90"/>
      <c r="I16" s="90"/>
    </row>
    <row r="17" spans="1:9" x14ac:dyDescent="0.25">
      <c r="A17" s="91" t="s">
        <v>30</v>
      </c>
      <c r="B17" s="91"/>
      <c r="C17" s="92">
        <f>SUM(C13:C16)</f>
        <v>0</v>
      </c>
      <c r="D17" s="92">
        <f t="shared" ref="D17:I17" si="0">SUM(D13:D16)</f>
        <v>0</v>
      </c>
      <c r="E17" s="92">
        <f t="shared" si="0"/>
        <v>732</v>
      </c>
      <c r="F17" s="92">
        <f t="shared" si="0"/>
        <v>368</v>
      </c>
      <c r="G17" s="92">
        <f t="shared" si="0"/>
        <v>0</v>
      </c>
      <c r="H17" s="92">
        <f t="shared" si="0"/>
        <v>0</v>
      </c>
      <c r="I17" s="92">
        <f t="shared" si="0"/>
        <v>1100</v>
      </c>
    </row>
    <row r="18" spans="1:9" ht="15.75" x14ac:dyDescent="0.3">
      <c r="A18" s="89"/>
      <c r="B18" s="89"/>
      <c r="C18" s="90"/>
      <c r="D18" s="90"/>
      <c r="E18" s="90"/>
      <c r="F18" s="90"/>
      <c r="G18" s="90"/>
      <c r="H18" s="90"/>
      <c r="I18" s="90"/>
    </row>
    <row r="19" spans="1:9" ht="15.75" x14ac:dyDescent="0.3">
      <c r="A19" s="89"/>
      <c r="B19" s="89"/>
      <c r="C19" s="90"/>
      <c r="D19" s="90"/>
      <c r="E19" s="90"/>
      <c r="F19" s="90"/>
      <c r="G19" s="90"/>
      <c r="H19" s="90"/>
      <c r="I19" s="90"/>
    </row>
    <row r="20" spans="1:9" ht="15.75" x14ac:dyDescent="0.3">
      <c r="A20" s="89"/>
      <c r="B20" s="89"/>
      <c r="C20" s="90"/>
      <c r="D20" s="90"/>
      <c r="E20" s="90"/>
      <c r="F20" s="90"/>
      <c r="G20" s="90"/>
      <c r="H20" s="90"/>
      <c r="I20" s="90"/>
    </row>
    <row r="21" spans="1:9" ht="15.75" x14ac:dyDescent="0.3">
      <c r="A21" s="89"/>
      <c r="B21" s="89"/>
      <c r="C21" s="90"/>
      <c r="D21" s="90"/>
      <c r="E21" s="90"/>
      <c r="F21" s="90"/>
      <c r="G21" s="90"/>
      <c r="H21" s="90"/>
      <c r="I21" s="90"/>
    </row>
    <row r="22" spans="1:9" x14ac:dyDescent="0.25">
      <c r="A22" s="91" t="s">
        <v>31</v>
      </c>
      <c r="B22" s="91"/>
      <c r="C22" s="92"/>
      <c r="D22" s="92"/>
      <c r="E22" s="92"/>
      <c r="F22" s="92"/>
      <c r="G22" s="92"/>
      <c r="H22" s="92"/>
      <c r="I22" s="92"/>
    </row>
    <row r="23" spans="1:9" ht="15.75" x14ac:dyDescent="0.3">
      <c r="A23" s="89"/>
      <c r="B23" s="89"/>
      <c r="C23" s="90"/>
      <c r="D23" s="90"/>
      <c r="E23" s="90"/>
      <c r="F23" s="90"/>
      <c r="G23" s="90"/>
      <c r="H23" s="90"/>
      <c r="I23" s="90"/>
    </row>
    <row r="24" spans="1:9" ht="15.75" x14ac:dyDescent="0.3">
      <c r="A24" s="89"/>
      <c r="B24" s="89"/>
      <c r="C24" s="90"/>
      <c r="D24" s="90"/>
      <c r="E24" s="90"/>
      <c r="F24" s="90"/>
      <c r="G24" s="90"/>
      <c r="H24" s="90"/>
      <c r="I24" s="90"/>
    </row>
    <row r="25" spans="1:9" ht="15.75" x14ac:dyDescent="0.3">
      <c r="A25" s="89"/>
      <c r="B25" s="89"/>
      <c r="C25" s="90"/>
      <c r="D25" s="90"/>
      <c r="E25" s="90"/>
      <c r="F25" s="90"/>
      <c r="G25" s="90"/>
      <c r="H25" s="90"/>
      <c r="I25" s="90"/>
    </row>
    <row r="26" spans="1:9" ht="15.75" x14ac:dyDescent="0.3">
      <c r="A26" s="89"/>
      <c r="B26" s="89"/>
      <c r="C26" s="90"/>
      <c r="D26" s="90"/>
      <c r="E26" s="90"/>
      <c r="F26" s="90"/>
      <c r="G26" s="90"/>
      <c r="H26" s="90"/>
      <c r="I26" s="90"/>
    </row>
    <row r="27" spans="1:9" x14ac:dyDescent="0.25">
      <c r="A27" s="91" t="s">
        <v>32</v>
      </c>
      <c r="B27" s="91"/>
      <c r="C27" s="92"/>
      <c r="D27" s="92"/>
      <c r="E27" s="92"/>
      <c r="F27" s="92"/>
      <c r="G27" s="92"/>
      <c r="H27" s="92"/>
      <c r="I27" s="92"/>
    </row>
    <row r="28" spans="1:9" x14ac:dyDescent="0.25">
      <c r="A28" s="91"/>
      <c r="B28" s="91"/>
      <c r="C28" s="92"/>
      <c r="D28" s="92"/>
      <c r="E28" s="92"/>
      <c r="F28" s="92"/>
      <c r="G28" s="92"/>
      <c r="H28" s="92"/>
      <c r="I28" s="92"/>
    </row>
    <row r="29" spans="1:9" x14ac:dyDescent="0.25">
      <c r="A29" s="91"/>
      <c r="B29" s="91"/>
      <c r="C29" s="92"/>
      <c r="D29" s="92"/>
      <c r="E29" s="92"/>
      <c r="F29" s="92"/>
      <c r="G29" s="92"/>
      <c r="H29" s="92"/>
      <c r="I29" s="92"/>
    </row>
    <row r="30" spans="1:9" x14ac:dyDescent="0.25">
      <c r="A30" s="91"/>
      <c r="B30" s="91"/>
      <c r="C30" s="92"/>
      <c r="D30" s="92"/>
      <c r="E30" s="92"/>
      <c r="F30" s="92"/>
      <c r="G30" s="92"/>
      <c r="H30" s="92"/>
      <c r="I30" s="92"/>
    </row>
    <row r="31" spans="1:9" x14ac:dyDescent="0.25">
      <c r="A31" s="91"/>
      <c r="B31" s="91"/>
      <c r="C31" s="92"/>
      <c r="D31" s="92"/>
      <c r="E31" s="92"/>
      <c r="F31" s="92"/>
      <c r="G31" s="92"/>
      <c r="H31" s="92"/>
      <c r="I31" s="92"/>
    </row>
    <row r="32" spans="1:9" ht="16.5" x14ac:dyDescent="0.3">
      <c r="A32" s="93" t="s">
        <v>33</v>
      </c>
      <c r="B32" s="89"/>
      <c r="C32" s="94">
        <f>C12+C17+C22+C27</f>
        <v>0</v>
      </c>
      <c r="D32" s="94">
        <f t="shared" ref="D32:I32" si="1">D12+D17+D22+D27</f>
        <v>0</v>
      </c>
      <c r="E32" s="94">
        <f t="shared" si="1"/>
        <v>732</v>
      </c>
      <c r="F32" s="94">
        <f t="shared" si="1"/>
        <v>368</v>
      </c>
      <c r="G32" s="94">
        <f t="shared" si="1"/>
        <v>0</v>
      </c>
      <c r="H32" s="94">
        <f t="shared" si="1"/>
        <v>0</v>
      </c>
      <c r="I32" s="94">
        <f t="shared" si="1"/>
        <v>1100</v>
      </c>
    </row>
  </sheetData>
  <mergeCells count="3">
    <mergeCell ref="A3:I3"/>
    <mergeCell ref="A4:I4"/>
    <mergeCell ref="A2:I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B8" sqref="B8"/>
    </sheetView>
  </sheetViews>
  <sheetFormatPr defaultRowHeight="15" x14ac:dyDescent="0.25"/>
  <cols>
    <col min="1" max="1" width="73.140625" customWidth="1"/>
    <col min="2" max="3" width="16.140625" style="102" customWidth="1"/>
    <col min="4" max="4" width="14.5703125" bestFit="1" customWidth="1"/>
    <col min="5" max="5" width="14.42578125" customWidth="1"/>
  </cols>
  <sheetData>
    <row r="1" spans="1:10" x14ac:dyDescent="0.25">
      <c r="C1" s="113"/>
      <c r="E1" s="113" t="s">
        <v>707</v>
      </c>
    </row>
    <row r="2" spans="1:10" ht="18" x14ac:dyDescent="0.25">
      <c r="A2" s="233" t="str">
        <f>Mellékletek!A1</f>
        <v>Eszteregnye Község Önkormányzata</v>
      </c>
      <c r="B2" s="233"/>
      <c r="C2" s="233"/>
      <c r="D2" s="233"/>
      <c r="E2" s="233"/>
    </row>
    <row r="3" spans="1:10" ht="18" x14ac:dyDescent="0.25">
      <c r="A3" s="145"/>
      <c r="B3" s="145"/>
      <c r="C3" s="172"/>
    </row>
    <row r="4" spans="1:10" ht="18" x14ac:dyDescent="0.25">
      <c r="A4" s="234" t="s">
        <v>744</v>
      </c>
      <c r="B4" s="234"/>
      <c r="C4" s="234"/>
      <c r="D4" s="234"/>
      <c r="E4" s="234"/>
    </row>
    <row r="5" spans="1:10" ht="18" x14ac:dyDescent="0.25">
      <c r="A5" s="236" t="s">
        <v>497</v>
      </c>
      <c r="B5" s="236"/>
      <c r="C5" s="236"/>
      <c r="D5" s="236"/>
      <c r="E5" s="236"/>
    </row>
    <row r="7" spans="1:10" ht="30" customHeight="1" x14ac:dyDescent="0.25">
      <c r="A7" s="118" t="s">
        <v>629</v>
      </c>
      <c r="B7" s="196" t="s">
        <v>749</v>
      </c>
      <c r="C7" s="192"/>
      <c r="D7" s="193"/>
      <c r="E7" s="193"/>
      <c r="F7" s="117"/>
      <c r="G7" s="117"/>
      <c r="H7" s="117"/>
      <c r="I7" s="117"/>
      <c r="J7" s="117"/>
    </row>
    <row r="8" spans="1:10" x14ac:dyDescent="0.25">
      <c r="A8" s="119" t="s">
        <v>47</v>
      </c>
      <c r="B8" s="171">
        <f>'kiadások működés felhalmozás'!C26</f>
        <v>20425</v>
      </c>
      <c r="C8" s="194"/>
      <c r="D8" s="194"/>
      <c r="E8" s="194"/>
      <c r="F8" s="123"/>
      <c r="G8" s="117"/>
      <c r="H8" s="117"/>
      <c r="I8" s="117"/>
      <c r="J8" s="117"/>
    </row>
    <row r="9" spans="1:10" x14ac:dyDescent="0.25">
      <c r="A9" s="119" t="s">
        <v>48</v>
      </c>
      <c r="B9" s="171">
        <f>'kiadások működés felhalmozás'!C27</f>
        <v>4539.5</v>
      </c>
      <c r="C9" s="194"/>
      <c r="D9" s="194"/>
      <c r="E9" s="194"/>
      <c r="F9" s="123"/>
      <c r="G9" s="117"/>
      <c r="H9" s="117"/>
      <c r="I9" s="117"/>
      <c r="J9" s="117"/>
    </row>
    <row r="10" spans="1:10" x14ac:dyDescent="0.25">
      <c r="A10" s="119" t="s">
        <v>49</v>
      </c>
      <c r="B10" s="171">
        <f>'kiadások működés felhalmozás'!C52</f>
        <v>22913</v>
      </c>
      <c r="C10" s="194"/>
      <c r="D10" s="194"/>
      <c r="E10" s="194"/>
      <c r="F10" s="123"/>
      <c r="G10" s="117"/>
      <c r="H10" s="117"/>
      <c r="I10" s="117"/>
      <c r="J10" s="117"/>
    </row>
    <row r="11" spans="1:10" x14ac:dyDescent="0.25">
      <c r="A11" s="119" t="s">
        <v>50</v>
      </c>
      <c r="B11" s="120">
        <f>'kiadások működés felhalmozás'!C61</f>
        <v>5851</v>
      </c>
      <c r="C11" s="194"/>
      <c r="D11" s="194"/>
      <c r="E11" s="194"/>
      <c r="F11" s="123"/>
      <c r="G11" s="117"/>
      <c r="H11" s="117"/>
      <c r="I11" s="117"/>
      <c r="J11" s="117"/>
    </row>
    <row r="12" spans="1:10" x14ac:dyDescent="0.25">
      <c r="A12" s="119" t="s">
        <v>51</v>
      </c>
      <c r="B12" s="171">
        <f>'kiadások működés felhalmozás'!C75</f>
        <v>18079</v>
      </c>
      <c r="C12" s="194"/>
      <c r="D12" s="194"/>
      <c r="E12" s="194"/>
      <c r="F12" s="123"/>
      <c r="G12" s="117"/>
      <c r="H12" s="117"/>
      <c r="I12" s="117"/>
      <c r="J12" s="117"/>
    </row>
    <row r="13" spans="1:10" x14ac:dyDescent="0.25">
      <c r="A13" s="119" t="s">
        <v>52</v>
      </c>
      <c r="B13" s="171">
        <f>'kiadások működés felhalmozás'!C84</f>
        <v>0</v>
      </c>
      <c r="C13" s="195"/>
      <c r="D13" s="194"/>
      <c r="E13" s="194"/>
      <c r="F13" s="123"/>
      <c r="G13" s="117"/>
      <c r="H13" s="117"/>
      <c r="I13" s="117"/>
      <c r="J13" s="117"/>
    </row>
    <row r="14" spans="1:10" x14ac:dyDescent="0.25">
      <c r="A14" s="119" t="s">
        <v>53</v>
      </c>
      <c r="B14" s="120">
        <f>'kiadások működés felhalmozás'!C89</f>
        <v>5150</v>
      </c>
      <c r="C14" s="194"/>
      <c r="D14" s="194"/>
      <c r="E14" s="194"/>
      <c r="F14" s="123"/>
      <c r="G14" s="117"/>
      <c r="H14" s="117"/>
      <c r="I14" s="117"/>
      <c r="J14" s="117"/>
    </row>
    <row r="15" spans="1:10" x14ac:dyDescent="0.25">
      <c r="A15" s="119" t="s">
        <v>54</v>
      </c>
      <c r="B15" s="171">
        <f>'kiadások működés felhalmozás'!C98</f>
        <v>0</v>
      </c>
      <c r="C15" s="195"/>
      <c r="D15" s="194"/>
      <c r="E15" s="194"/>
      <c r="F15" s="123"/>
      <c r="G15" s="117"/>
      <c r="H15" s="117"/>
      <c r="I15" s="117"/>
      <c r="J15" s="117"/>
    </row>
    <row r="16" spans="1:10" x14ac:dyDescent="0.25">
      <c r="A16" s="121" t="s">
        <v>46</v>
      </c>
      <c r="B16" s="120">
        <f>SUM(B8:B15)</f>
        <v>76957.5</v>
      </c>
      <c r="C16" s="194"/>
      <c r="D16" s="194"/>
      <c r="E16" s="194"/>
      <c r="F16" s="123"/>
      <c r="G16" s="117"/>
      <c r="H16" s="117"/>
      <c r="I16" s="117"/>
      <c r="J16" s="117"/>
    </row>
    <row r="17" spans="1:10" x14ac:dyDescent="0.25">
      <c r="A17" s="121" t="s">
        <v>55</v>
      </c>
      <c r="B17" s="120">
        <f>'kiadások működés felhalmozás'!C123</f>
        <v>368</v>
      </c>
      <c r="C17" s="194"/>
      <c r="D17" s="194"/>
      <c r="E17" s="194"/>
      <c r="F17" s="123"/>
      <c r="G17" s="117"/>
      <c r="H17" s="117"/>
      <c r="I17" s="117"/>
      <c r="J17" s="117"/>
    </row>
    <row r="18" spans="1:10" x14ac:dyDescent="0.25">
      <c r="A18" s="122" t="s">
        <v>495</v>
      </c>
      <c r="B18" s="103">
        <f>B16+B17</f>
        <v>77325.5</v>
      </c>
      <c r="C18" s="198"/>
      <c r="D18" s="198"/>
      <c r="E18" s="198"/>
      <c r="F18" s="123"/>
      <c r="G18" s="117"/>
      <c r="H18" s="117"/>
      <c r="I18" s="117"/>
      <c r="J18" s="117"/>
    </row>
    <row r="19" spans="1:10" x14ac:dyDescent="0.25">
      <c r="A19" s="119" t="s">
        <v>57</v>
      </c>
      <c r="B19" s="171">
        <f>'bevételek működés felhalmozás'!C20</f>
        <v>43420</v>
      </c>
      <c r="C19" s="195"/>
      <c r="D19" s="194"/>
      <c r="E19" s="194"/>
      <c r="F19" s="123"/>
      <c r="G19" s="117"/>
      <c r="H19" s="117"/>
      <c r="I19" s="117"/>
      <c r="J19" s="117"/>
    </row>
    <row r="20" spans="1:10" x14ac:dyDescent="0.25">
      <c r="A20" s="119" t="s">
        <v>58</v>
      </c>
      <c r="B20" s="120">
        <f>'bevételek működés felhalmozás'!C57</f>
        <v>0</v>
      </c>
      <c r="C20" s="194"/>
      <c r="D20" s="194"/>
      <c r="E20" s="194"/>
      <c r="F20" s="123"/>
      <c r="G20" s="117"/>
      <c r="H20" s="117"/>
      <c r="I20" s="117"/>
      <c r="J20" s="117"/>
    </row>
    <row r="21" spans="1:10" x14ac:dyDescent="0.25">
      <c r="A21" s="119" t="s">
        <v>59</v>
      </c>
      <c r="B21" s="171">
        <f>'bevételek működés felhalmozás'!C34</f>
        <v>17150</v>
      </c>
      <c r="C21" s="194"/>
      <c r="D21" s="194"/>
      <c r="E21" s="194"/>
      <c r="F21" s="123"/>
      <c r="G21" s="117"/>
      <c r="H21" s="117"/>
      <c r="I21" s="117"/>
      <c r="J21" s="117"/>
    </row>
    <row r="22" spans="1:10" x14ac:dyDescent="0.25">
      <c r="A22" s="119" t="s">
        <v>60</v>
      </c>
      <c r="B22" s="120">
        <f>'bevételek működés felhalmozás'!C46</f>
        <v>1676</v>
      </c>
      <c r="C22" s="194"/>
      <c r="D22" s="194"/>
      <c r="E22" s="194"/>
      <c r="F22" s="123"/>
      <c r="G22" s="117"/>
      <c r="H22" s="117"/>
      <c r="I22" s="117"/>
      <c r="J22" s="117"/>
    </row>
    <row r="23" spans="1:10" x14ac:dyDescent="0.25">
      <c r="A23" s="119" t="s">
        <v>61</v>
      </c>
      <c r="B23" s="120">
        <f>'bevételek működés felhalmozás'!C63</f>
        <v>0</v>
      </c>
      <c r="C23" s="194"/>
      <c r="D23" s="194"/>
      <c r="E23" s="194"/>
      <c r="F23" s="123"/>
      <c r="G23" s="117"/>
      <c r="H23" s="117"/>
      <c r="I23" s="117"/>
      <c r="J23" s="117"/>
    </row>
    <row r="24" spans="1:10" x14ac:dyDescent="0.25">
      <c r="A24" s="119" t="s">
        <v>62</v>
      </c>
      <c r="B24" s="171">
        <f>'bevételek működés felhalmozás'!C50</f>
        <v>80</v>
      </c>
      <c r="C24" s="194"/>
      <c r="D24" s="194"/>
      <c r="E24" s="194"/>
      <c r="F24" s="123"/>
      <c r="G24" s="117"/>
      <c r="H24" s="117"/>
      <c r="I24" s="117"/>
      <c r="J24" s="117"/>
    </row>
    <row r="25" spans="1:10" x14ac:dyDescent="0.25">
      <c r="A25" s="119" t="s">
        <v>63</v>
      </c>
      <c r="B25" s="120">
        <f>'bevételek működés felhalmozás'!C67</f>
        <v>0</v>
      </c>
      <c r="C25" s="194"/>
      <c r="D25" s="194"/>
      <c r="E25" s="194"/>
      <c r="F25" s="123"/>
      <c r="G25" s="117"/>
      <c r="H25" s="117"/>
      <c r="I25" s="117"/>
      <c r="J25" s="117"/>
    </row>
    <row r="26" spans="1:10" x14ac:dyDescent="0.25">
      <c r="A26" s="121" t="s">
        <v>56</v>
      </c>
      <c r="B26" s="120">
        <f>SUM(B19:B25)</f>
        <v>62326</v>
      </c>
      <c r="C26" s="194"/>
      <c r="D26" s="194"/>
      <c r="E26" s="194"/>
      <c r="F26" s="123"/>
      <c r="G26" s="117"/>
      <c r="H26" s="117"/>
      <c r="I26" s="117"/>
      <c r="J26" s="117"/>
    </row>
    <row r="27" spans="1:10" x14ac:dyDescent="0.25">
      <c r="A27" s="121" t="s">
        <v>64</v>
      </c>
      <c r="B27" s="171">
        <f>'bevételek működés felhalmozás'!C98</f>
        <v>15000</v>
      </c>
      <c r="C27" s="194"/>
      <c r="D27" s="194"/>
      <c r="E27" s="194"/>
      <c r="F27" s="123"/>
      <c r="G27" s="117"/>
      <c r="H27" s="117"/>
      <c r="I27" s="117"/>
      <c r="J27" s="117"/>
    </row>
    <row r="28" spans="1:10" x14ac:dyDescent="0.25">
      <c r="A28" s="122" t="s">
        <v>496</v>
      </c>
      <c r="B28" s="103">
        <f>B26+B27</f>
        <v>77326</v>
      </c>
      <c r="C28" s="198"/>
      <c r="D28" s="198"/>
      <c r="E28" s="198"/>
      <c r="F28" s="123"/>
      <c r="G28" s="117"/>
      <c r="H28" s="117"/>
      <c r="I28" s="117"/>
      <c r="J28" s="117"/>
    </row>
    <row r="29" spans="1:10" x14ac:dyDescent="0.25">
      <c r="A29" s="117"/>
      <c r="B29" s="123"/>
      <c r="C29" s="194"/>
      <c r="D29" s="194"/>
      <c r="E29" s="194"/>
      <c r="F29" s="123"/>
      <c r="G29" s="117"/>
      <c r="H29" s="117"/>
      <c r="I29" s="117"/>
      <c r="J29" s="117"/>
    </row>
    <row r="30" spans="1:10" x14ac:dyDescent="0.25">
      <c r="A30" s="117"/>
      <c r="B30" s="123"/>
      <c r="C30" s="194"/>
      <c r="D30" s="194"/>
      <c r="E30" s="194"/>
      <c r="F30" s="123"/>
      <c r="G30" s="117"/>
      <c r="H30" s="117"/>
      <c r="I30" s="117"/>
      <c r="J30" s="117"/>
    </row>
    <row r="31" spans="1:10" x14ac:dyDescent="0.25">
      <c r="A31" s="117"/>
      <c r="B31" s="123"/>
      <c r="C31" s="123"/>
      <c r="D31" s="123"/>
      <c r="E31" s="123"/>
      <c r="F31" s="123"/>
      <c r="G31" s="117"/>
      <c r="H31" s="117"/>
      <c r="I31" s="117"/>
      <c r="J31" s="117"/>
    </row>
    <row r="32" spans="1:10" x14ac:dyDescent="0.25">
      <c r="A32" s="117"/>
      <c r="B32" s="123"/>
      <c r="C32" s="123"/>
      <c r="D32" s="123"/>
      <c r="E32" s="123"/>
      <c r="F32" s="123"/>
      <c r="G32" s="117"/>
      <c r="H32" s="117"/>
      <c r="I32" s="117"/>
      <c r="J32" s="117"/>
    </row>
    <row r="33" spans="1:10" x14ac:dyDescent="0.25">
      <c r="A33" s="117"/>
      <c r="B33" s="123"/>
      <c r="C33" s="123"/>
      <c r="D33" s="123"/>
      <c r="E33" s="123"/>
      <c r="F33" s="123"/>
      <c r="G33" s="117"/>
      <c r="H33" s="117"/>
      <c r="I33" s="117"/>
      <c r="J33" s="117"/>
    </row>
    <row r="34" spans="1:10" x14ac:dyDescent="0.25">
      <c r="A34" s="117"/>
      <c r="B34" s="123"/>
      <c r="C34" s="123"/>
      <c r="D34" s="123"/>
      <c r="E34" s="123"/>
      <c r="F34" s="123"/>
      <c r="G34" s="117"/>
      <c r="H34" s="117"/>
      <c r="I34" s="117"/>
      <c r="J34" s="117"/>
    </row>
    <row r="35" spans="1:10" x14ac:dyDescent="0.25">
      <c r="A35" s="117"/>
      <c r="B35" s="123"/>
      <c r="C35" s="123"/>
      <c r="D35" s="123"/>
      <c r="E35" s="123"/>
      <c r="F35" s="123"/>
      <c r="G35" s="117"/>
      <c r="H35" s="117"/>
      <c r="I35" s="117"/>
      <c r="J35" s="117"/>
    </row>
    <row r="36" spans="1:10" x14ac:dyDescent="0.25">
      <c r="D36" s="102"/>
      <c r="E36" s="102"/>
      <c r="F36" s="102"/>
    </row>
    <row r="37" spans="1:10" x14ac:dyDescent="0.25">
      <c r="D37" s="102"/>
      <c r="E37" s="102"/>
      <c r="F37" s="102"/>
    </row>
    <row r="38" spans="1:10" x14ac:dyDescent="0.25">
      <c r="D38" s="102"/>
      <c r="E38" s="102"/>
      <c r="F38" s="102"/>
    </row>
    <row r="39" spans="1:10" x14ac:dyDescent="0.25">
      <c r="D39" s="102"/>
      <c r="E39" s="102"/>
      <c r="F39" s="102"/>
    </row>
    <row r="40" spans="1:10" x14ac:dyDescent="0.25">
      <c r="D40" s="102"/>
      <c r="E40" s="102"/>
      <c r="F40" s="102"/>
    </row>
  </sheetData>
  <mergeCells count="3">
    <mergeCell ref="A2:E2"/>
    <mergeCell ref="A4:E4"/>
    <mergeCell ref="A5:E5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3"/>
  <sheetViews>
    <sheetView zoomScaleNormal="100" workbookViewId="0">
      <selection activeCell="C126" sqref="C126"/>
    </sheetView>
  </sheetViews>
  <sheetFormatPr defaultRowHeight="15" x14ac:dyDescent="0.25"/>
  <cols>
    <col min="1" max="1" width="105.140625" customWidth="1"/>
    <col min="3" max="3" width="22" style="102" customWidth="1"/>
    <col min="4" max="4" width="17.140625" style="102" customWidth="1"/>
    <col min="5" max="5" width="18.85546875" customWidth="1"/>
    <col min="6" max="6" width="15.5703125" style="116" customWidth="1"/>
    <col min="7" max="7" width="15.7109375" customWidth="1"/>
    <col min="8" max="8" width="20.5703125" customWidth="1"/>
  </cols>
  <sheetData>
    <row r="1" spans="1:8" x14ac:dyDescent="0.25">
      <c r="A1" s="116"/>
      <c r="B1" s="116"/>
      <c r="C1" s="113" t="s">
        <v>708</v>
      </c>
      <c r="D1" s="124"/>
      <c r="E1" s="116"/>
    </row>
    <row r="2" spans="1:8" ht="18" x14ac:dyDescent="0.25">
      <c r="A2" s="233" t="str">
        <f>Mellékletek!A1</f>
        <v>Eszteregnye Község Önkormányzata</v>
      </c>
      <c r="B2" s="233"/>
      <c r="C2" s="233"/>
      <c r="D2" s="232"/>
      <c r="E2" s="232"/>
      <c r="F2" s="232"/>
    </row>
    <row r="3" spans="1:8" ht="24.75" customHeight="1" x14ac:dyDescent="0.25">
      <c r="A3" s="234" t="s">
        <v>744</v>
      </c>
      <c r="B3" s="234"/>
      <c r="C3" s="234"/>
      <c r="D3" s="114"/>
      <c r="E3" s="114"/>
      <c r="F3" s="114"/>
    </row>
    <row r="4" spans="1:8" ht="18.75" customHeight="1" x14ac:dyDescent="0.25">
      <c r="A4" s="236" t="s">
        <v>543</v>
      </c>
      <c r="B4" s="236"/>
      <c r="C4" s="236"/>
      <c r="D4" s="231"/>
      <c r="E4" s="231"/>
      <c r="F4" s="231"/>
    </row>
    <row r="5" spans="1:8" ht="18" x14ac:dyDescent="0.25">
      <c r="A5" s="125"/>
      <c r="B5" s="116"/>
      <c r="C5" s="124"/>
      <c r="D5" s="124"/>
      <c r="E5" s="116"/>
    </row>
    <row r="6" spans="1:8" ht="15.75" x14ac:dyDescent="0.3">
      <c r="A6" s="117" t="s">
        <v>661</v>
      </c>
      <c r="B6" s="116"/>
      <c r="C6" s="210" t="s">
        <v>574</v>
      </c>
      <c r="D6" s="210"/>
      <c r="E6" s="210"/>
      <c r="F6" s="210"/>
      <c r="G6" s="189"/>
      <c r="H6" s="189"/>
    </row>
    <row r="7" spans="1:8" ht="25.5" x14ac:dyDescent="0.3">
      <c r="A7" s="2" t="s">
        <v>65</v>
      </c>
      <c r="B7" s="3" t="s">
        <v>66</v>
      </c>
      <c r="C7" s="112" t="s">
        <v>745</v>
      </c>
      <c r="D7" s="199"/>
      <c r="E7" s="200"/>
      <c r="F7" s="200"/>
    </row>
    <row r="8" spans="1:8" x14ac:dyDescent="0.25">
      <c r="A8" s="30" t="s">
        <v>67</v>
      </c>
      <c r="B8" s="31" t="s">
        <v>68</v>
      </c>
      <c r="C8" s="171">
        <v>13753</v>
      </c>
      <c r="D8" s="197"/>
      <c r="E8" s="197"/>
      <c r="F8" s="201"/>
    </row>
    <row r="9" spans="1:8" x14ac:dyDescent="0.25">
      <c r="A9" s="30" t="s">
        <v>69</v>
      </c>
      <c r="B9" s="32" t="s">
        <v>70</v>
      </c>
      <c r="C9" s="120">
        <v>0</v>
      </c>
      <c r="D9" s="197"/>
      <c r="E9" s="197"/>
      <c r="F9" s="201"/>
    </row>
    <row r="10" spans="1:8" x14ac:dyDescent="0.25">
      <c r="A10" s="30" t="s">
        <v>71</v>
      </c>
      <c r="B10" s="32" t="s">
        <v>72</v>
      </c>
      <c r="C10" s="120">
        <v>0</v>
      </c>
      <c r="D10" s="197"/>
      <c r="E10" s="197"/>
      <c r="F10" s="201"/>
    </row>
    <row r="11" spans="1:8" x14ac:dyDescent="0.25">
      <c r="A11" s="33" t="s">
        <v>73</v>
      </c>
      <c r="B11" s="32" t="s">
        <v>74</v>
      </c>
      <c r="C11" s="120">
        <v>0</v>
      </c>
      <c r="D11" s="197"/>
      <c r="E11" s="197"/>
      <c r="F11" s="201"/>
    </row>
    <row r="12" spans="1:8" x14ac:dyDescent="0.25">
      <c r="A12" s="33" t="s">
        <v>75</v>
      </c>
      <c r="B12" s="32" t="s">
        <v>76</v>
      </c>
      <c r="C12" s="120">
        <v>0</v>
      </c>
      <c r="D12" s="197"/>
      <c r="E12" s="197"/>
      <c r="F12" s="201"/>
    </row>
    <row r="13" spans="1:8" x14ac:dyDescent="0.25">
      <c r="A13" s="33" t="s">
        <v>77</v>
      </c>
      <c r="B13" s="32" t="s">
        <v>78</v>
      </c>
      <c r="C13" s="120">
        <v>0</v>
      </c>
      <c r="D13" s="197"/>
      <c r="E13" s="197"/>
      <c r="F13" s="201"/>
    </row>
    <row r="14" spans="1:8" x14ac:dyDescent="0.25">
      <c r="A14" s="33" t="s">
        <v>79</v>
      </c>
      <c r="B14" s="32" t="s">
        <v>80</v>
      </c>
      <c r="C14" s="120">
        <v>384</v>
      </c>
      <c r="D14" s="197"/>
      <c r="E14" s="197"/>
      <c r="F14" s="201"/>
    </row>
    <row r="15" spans="1:8" x14ac:dyDescent="0.25">
      <c r="A15" s="33" t="s">
        <v>81</v>
      </c>
      <c r="B15" s="32" t="s">
        <v>82</v>
      </c>
      <c r="C15" s="120">
        <v>0</v>
      </c>
      <c r="D15" s="197"/>
      <c r="E15" s="197"/>
      <c r="F15" s="201"/>
    </row>
    <row r="16" spans="1:8" x14ac:dyDescent="0.25">
      <c r="A16" s="13" t="s">
        <v>83</v>
      </c>
      <c r="B16" s="167" t="s">
        <v>84</v>
      </c>
      <c r="C16" s="171">
        <v>0</v>
      </c>
      <c r="D16" s="197"/>
      <c r="E16" s="197"/>
      <c r="F16" s="201"/>
    </row>
    <row r="17" spans="1:6" x14ac:dyDescent="0.25">
      <c r="A17" s="5" t="s">
        <v>85</v>
      </c>
      <c r="B17" s="32" t="s">
        <v>86</v>
      </c>
      <c r="C17" s="120">
        <v>60</v>
      </c>
      <c r="D17" s="197"/>
      <c r="E17" s="197"/>
      <c r="F17" s="201"/>
    </row>
    <row r="18" spans="1:6" x14ac:dyDescent="0.25">
      <c r="A18" s="5" t="s">
        <v>87</v>
      </c>
      <c r="B18" s="32" t="s">
        <v>88</v>
      </c>
      <c r="C18" s="120">
        <v>0</v>
      </c>
      <c r="D18" s="197"/>
      <c r="E18" s="197"/>
      <c r="F18" s="201"/>
    </row>
    <row r="19" spans="1:6" x14ac:dyDescent="0.25">
      <c r="A19" s="5" t="s">
        <v>89</v>
      </c>
      <c r="B19" s="32" t="s">
        <v>90</v>
      </c>
      <c r="C19" s="120">
        <v>0</v>
      </c>
      <c r="D19" s="197"/>
      <c r="E19" s="197"/>
      <c r="F19" s="201"/>
    </row>
    <row r="20" spans="1:6" x14ac:dyDescent="0.25">
      <c r="A20" s="5" t="s">
        <v>428</v>
      </c>
      <c r="B20" s="32" t="s">
        <v>91</v>
      </c>
      <c r="C20" s="120">
        <v>0</v>
      </c>
      <c r="D20" s="197"/>
      <c r="E20" s="197"/>
      <c r="F20" s="201"/>
    </row>
    <row r="21" spans="1:6" x14ac:dyDescent="0.25">
      <c r="A21" s="34" t="s">
        <v>367</v>
      </c>
      <c r="B21" s="35" t="s">
        <v>92</v>
      </c>
      <c r="C21" s="106">
        <f>SUM(C8:C20)</f>
        <v>14197</v>
      </c>
      <c r="D21" s="202"/>
      <c r="E21" s="202"/>
      <c r="F21" s="203"/>
    </row>
    <row r="22" spans="1:6" x14ac:dyDescent="0.25">
      <c r="A22" s="5" t="s">
        <v>93</v>
      </c>
      <c r="B22" s="32" t="s">
        <v>94</v>
      </c>
      <c r="C22" s="120">
        <v>5637</v>
      </c>
      <c r="D22" s="197"/>
      <c r="E22" s="197"/>
      <c r="F22" s="201"/>
    </row>
    <row r="23" spans="1:6" x14ac:dyDescent="0.25">
      <c r="A23" s="5" t="s">
        <v>95</v>
      </c>
      <c r="B23" s="32" t="s">
        <v>96</v>
      </c>
      <c r="C23" s="120">
        <v>0</v>
      </c>
      <c r="D23" s="197"/>
      <c r="E23" s="197"/>
      <c r="F23" s="201"/>
    </row>
    <row r="24" spans="1:6" x14ac:dyDescent="0.25">
      <c r="A24" s="6" t="s">
        <v>97</v>
      </c>
      <c r="B24" s="32" t="s">
        <v>98</v>
      </c>
      <c r="C24" s="171">
        <v>591</v>
      </c>
      <c r="D24" s="204"/>
      <c r="E24" s="197"/>
      <c r="F24" s="201"/>
    </row>
    <row r="25" spans="1:6" x14ac:dyDescent="0.25">
      <c r="A25" s="7" t="s">
        <v>368</v>
      </c>
      <c r="B25" s="35" t="s">
        <v>99</v>
      </c>
      <c r="C25" s="106">
        <f>SUM(C22:C24)</f>
        <v>6228</v>
      </c>
      <c r="D25" s="202"/>
      <c r="E25" s="202"/>
      <c r="F25" s="203"/>
    </row>
    <row r="26" spans="1:6" x14ac:dyDescent="0.25">
      <c r="A26" s="54" t="s">
        <v>458</v>
      </c>
      <c r="B26" s="55" t="s">
        <v>100</v>
      </c>
      <c r="C26" s="168">
        <f>C21+C25</f>
        <v>20425</v>
      </c>
      <c r="D26" s="198"/>
      <c r="E26" s="205"/>
      <c r="F26" s="203"/>
    </row>
    <row r="27" spans="1:6" x14ac:dyDescent="0.25">
      <c r="A27" s="41" t="s">
        <v>429</v>
      </c>
      <c r="B27" s="55" t="s">
        <v>101</v>
      </c>
      <c r="C27" s="168">
        <f>(C26*0.22)+46</f>
        <v>4539.5</v>
      </c>
      <c r="D27" s="198"/>
      <c r="E27" s="205"/>
      <c r="F27" s="203"/>
    </row>
    <row r="28" spans="1:6" x14ac:dyDescent="0.25">
      <c r="A28" s="5" t="s">
        <v>102</v>
      </c>
      <c r="B28" s="32" t="s">
        <v>103</v>
      </c>
      <c r="C28" s="171">
        <v>0</v>
      </c>
      <c r="D28" s="204"/>
      <c r="E28" s="204"/>
      <c r="F28" s="201"/>
    </row>
    <row r="29" spans="1:6" x14ac:dyDescent="0.25">
      <c r="A29" s="5" t="s">
        <v>104</v>
      </c>
      <c r="B29" s="32" t="s">
        <v>105</v>
      </c>
      <c r="C29" s="171">
        <v>4365</v>
      </c>
      <c r="D29" s="204"/>
      <c r="E29" s="204"/>
      <c r="F29" s="201"/>
    </row>
    <row r="30" spans="1:6" x14ac:dyDescent="0.25">
      <c r="A30" s="5" t="s">
        <v>106</v>
      </c>
      <c r="B30" s="32" t="s">
        <v>107</v>
      </c>
      <c r="C30" s="120">
        <v>0</v>
      </c>
      <c r="D30" s="197"/>
      <c r="E30" s="197"/>
      <c r="F30" s="201"/>
    </row>
    <row r="31" spans="1:6" x14ac:dyDescent="0.25">
      <c r="A31" s="7" t="s">
        <v>369</v>
      </c>
      <c r="B31" s="35" t="s">
        <v>108</v>
      </c>
      <c r="C31" s="106">
        <f>SUM(C28:C30)</f>
        <v>4365</v>
      </c>
      <c r="D31" s="202"/>
      <c r="E31" s="202"/>
      <c r="F31" s="203"/>
    </row>
    <row r="32" spans="1:6" x14ac:dyDescent="0.25">
      <c r="A32" s="5" t="s">
        <v>109</v>
      </c>
      <c r="B32" s="32" t="s">
        <v>110</v>
      </c>
      <c r="C32" s="120">
        <v>135</v>
      </c>
      <c r="D32" s="197"/>
      <c r="E32" s="197"/>
      <c r="F32" s="201"/>
    </row>
    <row r="33" spans="1:6" x14ac:dyDescent="0.25">
      <c r="A33" s="5" t="s">
        <v>111</v>
      </c>
      <c r="B33" s="32" t="s">
        <v>112</v>
      </c>
      <c r="C33" s="171">
        <v>290</v>
      </c>
      <c r="D33" s="204"/>
      <c r="E33" s="204"/>
      <c r="F33" s="201"/>
    </row>
    <row r="34" spans="1:6" ht="15" customHeight="1" x14ac:dyDescent="0.25">
      <c r="A34" s="7" t="s">
        <v>459</v>
      </c>
      <c r="B34" s="35" t="s">
        <v>113</v>
      </c>
      <c r="C34" s="106">
        <f>SUM(C32:C33)</f>
        <v>425</v>
      </c>
      <c r="D34" s="202"/>
      <c r="E34" s="202"/>
      <c r="F34" s="203"/>
    </row>
    <row r="35" spans="1:6" x14ac:dyDescent="0.25">
      <c r="A35" s="5" t="s">
        <v>114</v>
      </c>
      <c r="B35" s="32" t="s">
        <v>115</v>
      </c>
      <c r="C35" s="171">
        <v>2963</v>
      </c>
      <c r="D35" s="204"/>
      <c r="E35" s="204"/>
      <c r="F35" s="201"/>
    </row>
    <row r="36" spans="1:6" x14ac:dyDescent="0.25">
      <c r="A36" s="5" t="s">
        <v>116</v>
      </c>
      <c r="B36" s="32" t="s">
        <v>117</v>
      </c>
      <c r="C36" s="120">
        <v>110</v>
      </c>
      <c r="D36" s="197"/>
      <c r="E36" s="197"/>
      <c r="F36" s="201"/>
    </row>
    <row r="37" spans="1:6" x14ac:dyDescent="0.25">
      <c r="A37" s="5" t="s">
        <v>430</v>
      </c>
      <c r="B37" s="32" t="s">
        <v>118</v>
      </c>
      <c r="C37" s="120">
        <v>0</v>
      </c>
      <c r="D37" s="197"/>
      <c r="E37" s="197"/>
      <c r="F37" s="201"/>
    </row>
    <row r="38" spans="1:6" x14ac:dyDescent="0.25">
      <c r="A38" s="5" t="s">
        <v>119</v>
      </c>
      <c r="B38" s="32" t="s">
        <v>120</v>
      </c>
      <c r="C38" s="171">
        <v>5748</v>
      </c>
      <c r="D38" s="197"/>
      <c r="E38" s="204"/>
      <c r="F38" s="201"/>
    </row>
    <row r="39" spans="1:6" x14ac:dyDescent="0.25">
      <c r="A39" s="10" t="s">
        <v>431</v>
      </c>
      <c r="B39" s="32" t="s">
        <v>121</v>
      </c>
      <c r="C39" s="120">
        <v>0</v>
      </c>
      <c r="D39" s="197"/>
      <c r="E39" s="197"/>
      <c r="F39" s="201"/>
    </row>
    <row r="40" spans="1:6" x14ac:dyDescent="0.25">
      <c r="A40" s="6" t="s">
        <v>122</v>
      </c>
      <c r="B40" s="32" t="s">
        <v>123</v>
      </c>
      <c r="C40" s="171">
        <v>90</v>
      </c>
      <c r="D40" s="204"/>
      <c r="E40" s="204"/>
      <c r="F40" s="201"/>
    </row>
    <row r="41" spans="1:6" x14ac:dyDescent="0.25">
      <c r="A41" s="5" t="s">
        <v>432</v>
      </c>
      <c r="B41" s="32" t="s">
        <v>124</v>
      </c>
      <c r="C41" s="171">
        <v>3974</v>
      </c>
      <c r="D41" s="204"/>
      <c r="E41" s="204"/>
      <c r="F41" s="201"/>
    </row>
    <row r="42" spans="1:6" x14ac:dyDescent="0.25">
      <c r="A42" s="7" t="s">
        <v>370</v>
      </c>
      <c r="B42" s="35" t="s">
        <v>125</v>
      </c>
      <c r="C42" s="106">
        <f>SUM(C35:C41)</f>
        <v>12885</v>
      </c>
      <c r="D42" s="202"/>
      <c r="E42" s="202"/>
      <c r="F42" s="203"/>
    </row>
    <row r="43" spans="1:6" x14ac:dyDescent="0.25">
      <c r="A43" s="5" t="s">
        <v>126</v>
      </c>
      <c r="B43" s="32" t="s">
        <v>127</v>
      </c>
      <c r="C43" s="120">
        <v>0</v>
      </c>
      <c r="D43" s="197"/>
      <c r="E43" s="197"/>
      <c r="F43" s="201"/>
    </row>
    <row r="44" spans="1:6" x14ac:dyDescent="0.25">
      <c r="A44" s="5" t="s">
        <v>128</v>
      </c>
      <c r="B44" s="32" t="s">
        <v>129</v>
      </c>
      <c r="C44" s="120">
        <v>0</v>
      </c>
      <c r="D44" s="197"/>
      <c r="E44" s="197"/>
      <c r="F44" s="201"/>
    </row>
    <row r="45" spans="1:6" x14ac:dyDescent="0.25">
      <c r="A45" s="7" t="s">
        <v>371</v>
      </c>
      <c r="B45" s="35" t="s">
        <v>130</v>
      </c>
      <c r="C45" s="106">
        <f>SUM(C43:C44)</f>
        <v>0</v>
      </c>
      <c r="D45" s="202"/>
      <c r="E45" s="202"/>
      <c r="F45" s="203"/>
    </row>
    <row r="46" spans="1:6" x14ac:dyDescent="0.25">
      <c r="A46" s="5" t="s">
        <v>131</v>
      </c>
      <c r="B46" s="32" t="s">
        <v>132</v>
      </c>
      <c r="C46" s="171">
        <v>4768</v>
      </c>
      <c r="D46" s="197"/>
      <c r="E46" s="204"/>
      <c r="F46" s="201"/>
    </row>
    <row r="47" spans="1:6" x14ac:dyDescent="0.25">
      <c r="A47" s="5" t="s">
        <v>133</v>
      </c>
      <c r="B47" s="32" t="s">
        <v>134</v>
      </c>
      <c r="C47" s="120">
        <v>0</v>
      </c>
      <c r="D47" s="197"/>
      <c r="E47" s="197"/>
      <c r="F47" s="201"/>
    </row>
    <row r="48" spans="1:6" x14ac:dyDescent="0.25">
      <c r="A48" s="5" t="s">
        <v>433</v>
      </c>
      <c r="B48" s="32" t="s">
        <v>135</v>
      </c>
      <c r="C48" s="120">
        <v>0</v>
      </c>
      <c r="D48" s="197"/>
      <c r="E48" s="197"/>
      <c r="F48" s="201"/>
    </row>
    <row r="49" spans="1:6" x14ac:dyDescent="0.25">
      <c r="A49" s="5" t="s">
        <v>434</v>
      </c>
      <c r="B49" s="32" t="s">
        <v>136</v>
      </c>
      <c r="C49" s="120">
        <v>0</v>
      </c>
      <c r="D49" s="197"/>
      <c r="E49" s="197"/>
      <c r="F49" s="201"/>
    </row>
    <row r="50" spans="1:6" x14ac:dyDescent="0.25">
      <c r="A50" s="5" t="s">
        <v>137</v>
      </c>
      <c r="B50" s="32" t="s">
        <v>138</v>
      </c>
      <c r="C50" s="171">
        <v>470</v>
      </c>
      <c r="D50" s="204"/>
      <c r="E50" s="204"/>
      <c r="F50" s="201"/>
    </row>
    <row r="51" spans="1:6" x14ac:dyDescent="0.25">
      <c r="A51" s="7" t="s">
        <v>372</v>
      </c>
      <c r="B51" s="35" t="s">
        <v>139</v>
      </c>
      <c r="C51" s="106">
        <f>SUM(C46:C50)</f>
        <v>5238</v>
      </c>
      <c r="D51" s="202"/>
      <c r="E51" s="202"/>
      <c r="F51" s="203"/>
    </row>
    <row r="52" spans="1:6" x14ac:dyDescent="0.25">
      <c r="A52" s="41" t="s">
        <v>373</v>
      </c>
      <c r="B52" s="55" t="s">
        <v>140</v>
      </c>
      <c r="C52" s="168">
        <f>C31+C34+C45+C42+C51</f>
        <v>22913</v>
      </c>
      <c r="D52" s="198"/>
      <c r="E52" s="205"/>
      <c r="F52" s="203"/>
    </row>
    <row r="53" spans="1:6" x14ac:dyDescent="0.25">
      <c r="A53" s="13" t="s">
        <v>141</v>
      </c>
      <c r="B53" s="32" t="s">
        <v>142</v>
      </c>
      <c r="C53" s="120">
        <v>0</v>
      </c>
      <c r="D53" s="197"/>
      <c r="E53" s="197"/>
      <c r="F53" s="201"/>
    </row>
    <row r="54" spans="1:6" x14ac:dyDescent="0.25">
      <c r="A54" s="13" t="s">
        <v>374</v>
      </c>
      <c r="B54" s="32" t="s">
        <v>143</v>
      </c>
      <c r="C54" s="120">
        <v>0</v>
      </c>
      <c r="D54" s="197"/>
      <c r="E54" s="197"/>
      <c r="F54" s="201"/>
    </row>
    <row r="55" spans="1:6" x14ac:dyDescent="0.25">
      <c r="A55" s="17" t="s">
        <v>435</v>
      </c>
      <c r="B55" s="32" t="s">
        <v>144</v>
      </c>
      <c r="C55" s="120">
        <v>0</v>
      </c>
      <c r="D55" s="197"/>
      <c r="E55" s="197"/>
      <c r="F55" s="201"/>
    </row>
    <row r="56" spans="1:6" x14ac:dyDescent="0.25">
      <c r="A56" s="17" t="s">
        <v>436</v>
      </c>
      <c r="B56" s="32" t="s">
        <v>145</v>
      </c>
      <c r="C56" s="120">
        <v>0</v>
      </c>
      <c r="D56" s="197"/>
      <c r="E56" s="197"/>
      <c r="F56" s="201"/>
    </row>
    <row r="57" spans="1:6" x14ac:dyDescent="0.25">
      <c r="A57" s="17" t="s">
        <v>437</v>
      </c>
      <c r="B57" s="32" t="s">
        <v>146</v>
      </c>
      <c r="C57" s="120">
        <v>0</v>
      </c>
      <c r="D57" s="197"/>
      <c r="E57" s="197"/>
      <c r="F57" s="201"/>
    </row>
    <row r="58" spans="1:6" x14ac:dyDescent="0.25">
      <c r="A58" s="13" t="s">
        <v>438</v>
      </c>
      <c r="B58" s="32" t="s">
        <v>147</v>
      </c>
      <c r="C58" s="120">
        <v>0</v>
      </c>
      <c r="D58" s="197"/>
      <c r="E58" s="197"/>
      <c r="F58" s="201"/>
    </row>
    <row r="59" spans="1:6" x14ac:dyDescent="0.25">
      <c r="A59" s="13" t="s">
        <v>439</v>
      </c>
      <c r="B59" s="32" t="s">
        <v>148</v>
      </c>
      <c r="C59" s="120">
        <f>'szociális kiadások'!C26</f>
        <v>150</v>
      </c>
      <c r="D59" s="197"/>
      <c r="E59" s="197"/>
      <c r="F59" s="201"/>
    </row>
    <row r="60" spans="1:6" x14ac:dyDescent="0.25">
      <c r="A60" s="13" t="s">
        <v>440</v>
      </c>
      <c r="B60" s="32" t="s">
        <v>149</v>
      </c>
      <c r="C60" s="120">
        <f>'szociális kiadások'!C39</f>
        <v>5701</v>
      </c>
      <c r="D60" s="197"/>
      <c r="E60" s="197"/>
      <c r="F60" s="201"/>
    </row>
    <row r="61" spans="1:6" x14ac:dyDescent="0.25">
      <c r="A61" s="52" t="s">
        <v>402</v>
      </c>
      <c r="B61" s="55" t="s">
        <v>150</v>
      </c>
      <c r="C61" s="104">
        <f>SUM(C53:C60)</f>
        <v>5851</v>
      </c>
      <c r="D61" s="198"/>
      <c r="E61" s="198"/>
      <c r="F61" s="203"/>
    </row>
    <row r="62" spans="1:6" x14ac:dyDescent="0.25">
      <c r="A62" s="12" t="s">
        <v>441</v>
      </c>
      <c r="B62" s="32" t="s">
        <v>151</v>
      </c>
      <c r="C62" s="120">
        <v>0</v>
      </c>
      <c r="D62" s="197"/>
      <c r="E62" s="197"/>
      <c r="F62" s="201"/>
    </row>
    <row r="63" spans="1:6" x14ac:dyDescent="0.25">
      <c r="A63" s="12" t="s">
        <v>152</v>
      </c>
      <c r="B63" s="32" t="s">
        <v>153</v>
      </c>
      <c r="C63" s="120">
        <v>0</v>
      </c>
      <c r="D63" s="197"/>
      <c r="E63" s="197"/>
      <c r="F63" s="201"/>
    </row>
    <row r="64" spans="1:6" x14ac:dyDescent="0.25">
      <c r="A64" s="12" t="s">
        <v>154</v>
      </c>
      <c r="B64" s="32" t="s">
        <v>155</v>
      </c>
      <c r="C64" s="120">
        <v>0</v>
      </c>
      <c r="D64" s="197"/>
      <c r="E64" s="197"/>
      <c r="F64" s="201"/>
    </row>
    <row r="65" spans="1:6" x14ac:dyDescent="0.25">
      <c r="A65" s="12" t="s">
        <v>403</v>
      </c>
      <c r="B65" s="32" t="s">
        <v>156</v>
      </c>
      <c r="C65" s="120">
        <v>0</v>
      </c>
      <c r="D65" s="197"/>
      <c r="E65" s="197"/>
      <c r="F65" s="201"/>
    </row>
    <row r="66" spans="1:6" x14ac:dyDescent="0.25">
      <c r="A66" s="12" t="s">
        <v>442</v>
      </c>
      <c r="B66" s="32" t="s">
        <v>157</v>
      </c>
      <c r="C66" s="120">
        <v>0</v>
      </c>
      <c r="D66" s="197"/>
      <c r="E66" s="197"/>
      <c r="F66" s="201"/>
    </row>
    <row r="67" spans="1:6" x14ac:dyDescent="0.25">
      <c r="A67" s="12" t="s">
        <v>405</v>
      </c>
      <c r="B67" s="32" t="s">
        <v>158</v>
      </c>
      <c r="C67" s="171">
        <f>átadott!C40</f>
        <v>17329</v>
      </c>
      <c r="D67" s="197"/>
      <c r="E67" s="197"/>
      <c r="F67" s="201"/>
    </row>
    <row r="68" spans="1:6" x14ac:dyDescent="0.25">
      <c r="A68" s="12" t="s">
        <v>443</v>
      </c>
      <c r="B68" s="32" t="s">
        <v>159</v>
      </c>
      <c r="C68" s="120">
        <v>0</v>
      </c>
      <c r="D68" s="197"/>
      <c r="E68" s="197"/>
      <c r="F68" s="201"/>
    </row>
    <row r="69" spans="1:6" x14ac:dyDescent="0.25">
      <c r="A69" s="12" t="s">
        <v>444</v>
      </c>
      <c r="B69" s="32" t="s">
        <v>160</v>
      </c>
      <c r="C69" s="120">
        <v>0</v>
      </c>
      <c r="D69" s="197"/>
      <c r="E69" s="197"/>
      <c r="F69" s="201"/>
    </row>
    <row r="70" spans="1:6" x14ac:dyDescent="0.25">
      <c r="A70" s="12" t="s">
        <v>161</v>
      </c>
      <c r="B70" s="32" t="s">
        <v>162</v>
      </c>
      <c r="C70" s="120">
        <v>0</v>
      </c>
      <c r="D70" s="197"/>
      <c r="E70" s="197"/>
      <c r="F70" s="201"/>
    </row>
    <row r="71" spans="1:6" x14ac:dyDescent="0.25">
      <c r="A71" s="21" t="s">
        <v>163</v>
      </c>
      <c r="B71" s="32" t="s">
        <v>164</v>
      </c>
      <c r="C71" s="120">
        <v>0</v>
      </c>
      <c r="D71" s="197"/>
      <c r="E71" s="197"/>
      <c r="F71" s="201"/>
    </row>
    <row r="72" spans="1:6" x14ac:dyDescent="0.25">
      <c r="A72" s="12" t="s">
        <v>445</v>
      </c>
      <c r="B72" s="32" t="s">
        <v>165</v>
      </c>
      <c r="C72" s="120">
        <f>átadott!C51</f>
        <v>750</v>
      </c>
      <c r="D72" s="197"/>
      <c r="E72" s="197"/>
      <c r="F72" s="201"/>
    </row>
    <row r="73" spans="1:6" x14ac:dyDescent="0.25">
      <c r="A73" s="21" t="s">
        <v>625</v>
      </c>
      <c r="B73" s="32" t="s">
        <v>166</v>
      </c>
      <c r="C73" s="120">
        <v>0</v>
      </c>
      <c r="D73" s="197"/>
      <c r="E73" s="197"/>
      <c r="F73" s="201"/>
    </row>
    <row r="74" spans="1:6" x14ac:dyDescent="0.25">
      <c r="A74" s="21" t="s">
        <v>626</v>
      </c>
      <c r="B74" s="32" t="s">
        <v>166</v>
      </c>
      <c r="C74" s="120">
        <v>0</v>
      </c>
      <c r="D74" s="197"/>
      <c r="E74" s="197"/>
      <c r="F74" s="201"/>
    </row>
    <row r="75" spans="1:6" x14ac:dyDescent="0.25">
      <c r="A75" s="52" t="s">
        <v>408</v>
      </c>
      <c r="B75" s="55" t="s">
        <v>167</v>
      </c>
      <c r="C75" s="104">
        <f>SUM(C62:C74)</f>
        <v>18079</v>
      </c>
      <c r="D75" s="198"/>
      <c r="E75" s="198"/>
      <c r="F75" s="203"/>
    </row>
    <row r="76" spans="1:6" ht="15.75" x14ac:dyDescent="0.25">
      <c r="A76" s="181" t="s">
        <v>573</v>
      </c>
      <c r="B76" s="179"/>
      <c r="C76" s="180">
        <f>C26+C27+C52+C61+C75</f>
        <v>71807.5</v>
      </c>
      <c r="D76" s="202"/>
      <c r="E76" s="202"/>
      <c r="F76" s="202"/>
    </row>
    <row r="77" spans="1:6" x14ac:dyDescent="0.25">
      <c r="A77" s="36" t="s">
        <v>168</v>
      </c>
      <c r="B77" s="32" t="s">
        <v>169</v>
      </c>
      <c r="C77" s="120">
        <v>0</v>
      </c>
      <c r="D77" s="197"/>
      <c r="E77" s="197"/>
      <c r="F77" s="201"/>
    </row>
    <row r="78" spans="1:6" x14ac:dyDescent="0.25">
      <c r="A78" s="36" t="s">
        <v>446</v>
      </c>
      <c r="B78" s="32" t="s">
        <v>170</v>
      </c>
      <c r="C78" s="120">
        <v>0</v>
      </c>
      <c r="D78" s="197"/>
      <c r="E78" s="197"/>
      <c r="F78" s="201"/>
    </row>
    <row r="79" spans="1:6" x14ac:dyDescent="0.25">
      <c r="A79" s="36" t="s">
        <v>171</v>
      </c>
      <c r="B79" s="32" t="s">
        <v>172</v>
      </c>
      <c r="C79" s="120">
        <v>0</v>
      </c>
      <c r="D79" s="197"/>
      <c r="E79" s="197"/>
      <c r="F79" s="201"/>
    </row>
    <row r="80" spans="1:6" x14ac:dyDescent="0.25">
      <c r="A80" s="36" t="s">
        <v>173</v>
      </c>
      <c r="B80" s="32" t="s">
        <v>174</v>
      </c>
      <c r="C80" s="171">
        <v>0</v>
      </c>
      <c r="D80" s="204"/>
      <c r="E80" s="204"/>
      <c r="F80" s="201"/>
    </row>
    <row r="81" spans="1:6" x14ac:dyDescent="0.25">
      <c r="A81" s="6" t="s">
        <v>175</v>
      </c>
      <c r="B81" s="32" t="s">
        <v>176</v>
      </c>
      <c r="C81" s="120">
        <v>0</v>
      </c>
      <c r="D81" s="197"/>
      <c r="E81" s="197"/>
      <c r="F81" s="201"/>
    </row>
    <row r="82" spans="1:6" x14ac:dyDescent="0.25">
      <c r="A82" s="6" t="s">
        <v>177</v>
      </c>
      <c r="B82" s="32" t="s">
        <v>178</v>
      </c>
      <c r="C82" s="120">
        <v>0</v>
      </c>
      <c r="D82" s="197"/>
      <c r="E82" s="197"/>
      <c r="F82" s="201"/>
    </row>
    <row r="83" spans="1:6" x14ac:dyDescent="0.25">
      <c r="A83" s="6" t="s">
        <v>179</v>
      </c>
      <c r="B83" s="32" t="s">
        <v>180</v>
      </c>
      <c r="C83" s="120">
        <v>0</v>
      </c>
      <c r="D83" s="197"/>
      <c r="E83" s="197"/>
      <c r="F83" s="201"/>
    </row>
    <row r="84" spans="1:6" x14ac:dyDescent="0.25">
      <c r="A84" s="53" t="s">
        <v>410</v>
      </c>
      <c r="B84" s="55" t="s">
        <v>181</v>
      </c>
      <c r="C84" s="104">
        <f>SUM(C77:C83)</f>
        <v>0</v>
      </c>
      <c r="D84" s="198"/>
      <c r="E84" s="198"/>
      <c r="F84" s="203"/>
    </row>
    <row r="85" spans="1:6" x14ac:dyDescent="0.25">
      <c r="A85" s="13" t="s">
        <v>182</v>
      </c>
      <c r="B85" s="32" t="s">
        <v>183</v>
      </c>
      <c r="C85" s="120">
        <f>'beruházások felújítások'!C35</f>
        <v>5150</v>
      </c>
      <c r="D85" s="197"/>
      <c r="E85" s="197"/>
      <c r="F85" s="201"/>
    </row>
    <row r="86" spans="1:6" x14ac:dyDescent="0.25">
      <c r="A86" s="13" t="s">
        <v>184</v>
      </c>
      <c r="B86" s="32" t="s">
        <v>185</v>
      </c>
      <c r="C86" s="120">
        <v>0</v>
      </c>
      <c r="D86" s="197"/>
      <c r="E86" s="197"/>
      <c r="F86" s="201"/>
    </row>
    <row r="87" spans="1:6" x14ac:dyDescent="0.25">
      <c r="A87" s="13" t="s">
        <v>186</v>
      </c>
      <c r="B87" s="32" t="s">
        <v>187</v>
      </c>
      <c r="C87" s="120">
        <v>0</v>
      </c>
      <c r="D87" s="197"/>
      <c r="E87" s="197"/>
      <c r="F87" s="201"/>
    </row>
    <row r="88" spans="1:6" x14ac:dyDescent="0.25">
      <c r="A88" s="13" t="s">
        <v>188</v>
      </c>
      <c r="B88" s="32" t="s">
        <v>189</v>
      </c>
      <c r="C88" s="120">
        <v>0</v>
      </c>
      <c r="D88" s="197"/>
      <c r="E88" s="197"/>
      <c r="F88" s="201"/>
    </row>
    <row r="89" spans="1:6" x14ac:dyDescent="0.25">
      <c r="A89" s="52" t="s">
        <v>411</v>
      </c>
      <c r="B89" s="55" t="s">
        <v>190</v>
      </c>
      <c r="C89" s="104">
        <f>SUM(C85:C88)</f>
        <v>5150</v>
      </c>
      <c r="D89" s="198"/>
      <c r="E89" s="198"/>
      <c r="F89" s="203"/>
    </row>
    <row r="90" spans="1:6" x14ac:dyDescent="0.25">
      <c r="A90" s="13" t="s">
        <v>191</v>
      </c>
      <c r="B90" s="32" t="s">
        <v>192</v>
      </c>
      <c r="C90" s="120">
        <v>0</v>
      </c>
      <c r="D90" s="197"/>
      <c r="E90" s="197"/>
      <c r="F90" s="201"/>
    </row>
    <row r="91" spans="1:6" x14ac:dyDescent="0.25">
      <c r="A91" s="13" t="s">
        <v>447</v>
      </c>
      <c r="B91" s="32" t="s">
        <v>193</v>
      </c>
      <c r="C91" s="120">
        <v>0</v>
      </c>
      <c r="D91" s="197"/>
      <c r="E91" s="197"/>
      <c r="F91" s="201"/>
    </row>
    <row r="92" spans="1:6" x14ac:dyDescent="0.25">
      <c r="A92" s="13" t="s">
        <v>448</v>
      </c>
      <c r="B92" s="32" t="s">
        <v>194</v>
      </c>
      <c r="C92" s="120">
        <v>0</v>
      </c>
      <c r="D92" s="197"/>
      <c r="E92" s="197"/>
      <c r="F92" s="201"/>
    </row>
    <row r="93" spans="1:6" x14ac:dyDescent="0.25">
      <c r="A93" s="13" t="s">
        <v>449</v>
      </c>
      <c r="B93" s="32" t="s">
        <v>195</v>
      </c>
      <c r="C93" s="120">
        <v>0</v>
      </c>
      <c r="D93" s="197"/>
      <c r="E93" s="197"/>
      <c r="F93" s="201"/>
    </row>
    <row r="94" spans="1:6" x14ac:dyDescent="0.25">
      <c r="A94" s="13" t="s">
        <v>450</v>
      </c>
      <c r="B94" s="32" t="s">
        <v>196</v>
      </c>
      <c r="C94" s="120">
        <v>0</v>
      </c>
      <c r="D94" s="197"/>
      <c r="E94" s="197"/>
      <c r="F94" s="201"/>
    </row>
    <row r="95" spans="1:6" x14ac:dyDescent="0.25">
      <c r="A95" s="13" t="s">
        <v>451</v>
      </c>
      <c r="B95" s="32" t="s">
        <v>197</v>
      </c>
      <c r="C95" s="120">
        <v>0</v>
      </c>
      <c r="D95" s="197"/>
      <c r="E95" s="197"/>
      <c r="F95" s="201"/>
    </row>
    <row r="96" spans="1:6" x14ac:dyDescent="0.25">
      <c r="A96" s="13" t="s">
        <v>198</v>
      </c>
      <c r="B96" s="32" t="s">
        <v>199</v>
      </c>
      <c r="C96" s="120">
        <v>0</v>
      </c>
      <c r="D96" s="197"/>
      <c r="E96" s="197"/>
      <c r="F96" s="201"/>
    </row>
    <row r="97" spans="1:25" x14ac:dyDescent="0.25">
      <c r="A97" s="13" t="s">
        <v>452</v>
      </c>
      <c r="B97" s="32" t="s">
        <v>200</v>
      </c>
      <c r="C97" s="120">
        <v>0</v>
      </c>
      <c r="D97" s="197"/>
      <c r="E97" s="197"/>
      <c r="F97" s="201"/>
    </row>
    <row r="98" spans="1:25" x14ac:dyDescent="0.25">
      <c r="A98" s="52" t="s">
        <v>412</v>
      </c>
      <c r="B98" s="55" t="s">
        <v>201</v>
      </c>
      <c r="C98" s="104">
        <f>SUM(C90:C97)</f>
        <v>0</v>
      </c>
      <c r="D98" s="198"/>
      <c r="E98" s="198"/>
      <c r="F98" s="203"/>
    </row>
    <row r="99" spans="1:25" ht="15.75" x14ac:dyDescent="0.25">
      <c r="A99" s="181" t="s">
        <v>572</v>
      </c>
      <c r="B99" s="179"/>
      <c r="C99" s="180">
        <f>C84+C89+C98</f>
        <v>5150</v>
      </c>
      <c r="D99" s="202"/>
      <c r="E99" s="202"/>
      <c r="F99" s="202"/>
    </row>
    <row r="100" spans="1:25" ht="15.75" x14ac:dyDescent="0.25">
      <c r="A100" s="37" t="s">
        <v>460</v>
      </c>
      <c r="B100" s="38" t="s">
        <v>202</v>
      </c>
      <c r="C100" s="185">
        <f>C26+C27+C52+C61+C75+C84+C89+C98</f>
        <v>76957.5</v>
      </c>
      <c r="D100" s="198"/>
      <c r="E100" s="198"/>
      <c r="F100" s="203"/>
    </row>
    <row r="101" spans="1:25" x14ac:dyDescent="0.25">
      <c r="A101" s="13" t="s">
        <v>453</v>
      </c>
      <c r="B101" s="5" t="s">
        <v>203</v>
      </c>
      <c r="C101" s="107">
        <v>0</v>
      </c>
      <c r="D101" s="206"/>
      <c r="E101" s="206"/>
      <c r="F101" s="201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5"/>
      <c r="Y101" s="25"/>
    </row>
    <row r="102" spans="1:25" x14ac:dyDescent="0.25">
      <c r="A102" s="13" t="s">
        <v>206</v>
      </c>
      <c r="B102" s="5" t="s">
        <v>207</v>
      </c>
      <c r="C102" s="107">
        <v>0</v>
      </c>
      <c r="D102" s="206"/>
      <c r="E102" s="206"/>
      <c r="F102" s="201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5"/>
      <c r="Y102" s="25"/>
    </row>
    <row r="103" spans="1:25" x14ac:dyDescent="0.25">
      <c r="A103" s="13" t="s">
        <v>454</v>
      </c>
      <c r="B103" s="5" t="s">
        <v>208</v>
      </c>
      <c r="C103" s="107">
        <v>368</v>
      </c>
      <c r="D103" s="206"/>
      <c r="E103" s="206"/>
      <c r="F103" s="201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5"/>
      <c r="Y103" s="25"/>
    </row>
    <row r="104" spans="1:25" x14ac:dyDescent="0.25">
      <c r="A104" s="15" t="s">
        <v>417</v>
      </c>
      <c r="B104" s="7" t="s">
        <v>210</v>
      </c>
      <c r="C104" s="108">
        <f>SUM(C101:C103)</f>
        <v>368</v>
      </c>
      <c r="D104" s="207"/>
      <c r="E104" s="207"/>
      <c r="F104" s="203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5"/>
      <c r="Y104" s="25"/>
    </row>
    <row r="105" spans="1:25" x14ac:dyDescent="0.25">
      <c r="A105" s="39" t="s">
        <v>455</v>
      </c>
      <c r="B105" s="5" t="s">
        <v>211</v>
      </c>
      <c r="C105" s="109">
        <v>0</v>
      </c>
      <c r="D105" s="208"/>
      <c r="E105" s="208"/>
      <c r="F105" s="201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5"/>
      <c r="Y105" s="25"/>
    </row>
    <row r="106" spans="1:25" x14ac:dyDescent="0.25">
      <c r="A106" s="39" t="s">
        <v>423</v>
      </c>
      <c r="B106" s="5" t="s">
        <v>214</v>
      </c>
      <c r="C106" s="109">
        <v>0</v>
      </c>
      <c r="D106" s="208"/>
      <c r="E106" s="208"/>
      <c r="F106" s="201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5"/>
      <c r="Y106" s="25"/>
    </row>
    <row r="107" spans="1:25" x14ac:dyDescent="0.25">
      <c r="A107" s="13" t="s">
        <v>215</v>
      </c>
      <c r="B107" s="5" t="s">
        <v>216</v>
      </c>
      <c r="C107" s="107">
        <v>0</v>
      </c>
      <c r="D107" s="206"/>
      <c r="E107" s="206"/>
      <c r="F107" s="201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5"/>
      <c r="Y107" s="25"/>
    </row>
    <row r="108" spans="1:25" x14ac:dyDescent="0.25">
      <c r="A108" s="13" t="s">
        <v>456</v>
      </c>
      <c r="B108" s="5" t="s">
        <v>217</v>
      </c>
      <c r="C108" s="107">
        <v>0</v>
      </c>
      <c r="D108" s="206"/>
      <c r="E108" s="206"/>
      <c r="F108" s="201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5"/>
      <c r="Y108" s="25"/>
    </row>
    <row r="109" spans="1:25" x14ac:dyDescent="0.25">
      <c r="A109" s="14" t="s">
        <v>420</v>
      </c>
      <c r="B109" s="7" t="s">
        <v>218</v>
      </c>
      <c r="C109" s="110">
        <f>SUM(C105:C108)</f>
        <v>0</v>
      </c>
      <c r="D109" s="209"/>
      <c r="E109" s="209"/>
      <c r="F109" s="203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5"/>
      <c r="Y109" s="25"/>
    </row>
    <row r="110" spans="1:25" x14ac:dyDescent="0.25">
      <c r="A110" s="39" t="s">
        <v>219</v>
      </c>
      <c r="B110" s="5" t="s">
        <v>220</v>
      </c>
      <c r="C110" s="109">
        <v>0</v>
      </c>
      <c r="D110" s="208"/>
      <c r="E110" s="208"/>
      <c r="F110" s="201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5"/>
      <c r="Y110" s="25"/>
    </row>
    <row r="111" spans="1:25" x14ac:dyDescent="0.25">
      <c r="A111" s="39" t="s">
        <v>221</v>
      </c>
      <c r="B111" s="5" t="s">
        <v>222</v>
      </c>
      <c r="C111" s="109">
        <v>0</v>
      </c>
      <c r="D111" s="208"/>
      <c r="E111" s="208"/>
      <c r="F111" s="201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5"/>
      <c r="Y111" s="25"/>
    </row>
    <row r="112" spans="1:25" x14ac:dyDescent="0.25">
      <c r="A112" s="14" t="s">
        <v>223</v>
      </c>
      <c r="B112" s="7" t="s">
        <v>224</v>
      </c>
      <c r="C112" s="110">
        <v>0</v>
      </c>
      <c r="D112" s="209"/>
      <c r="E112" s="209"/>
      <c r="F112" s="203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5"/>
      <c r="Y112" s="25"/>
    </row>
    <row r="113" spans="1:25" x14ac:dyDescent="0.25">
      <c r="A113" s="39" t="s">
        <v>225</v>
      </c>
      <c r="B113" s="5" t="s">
        <v>226</v>
      </c>
      <c r="C113" s="109">
        <v>0</v>
      </c>
      <c r="D113" s="208"/>
      <c r="E113" s="208"/>
      <c r="F113" s="201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5"/>
      <c r="Y113" s="25"/>
    </row>
    <row r="114" spans="1:25" x14ac:dyDescent="0.25">
      <c r="A114" s="39" t="s">
        <v>227</v>
      </c>
      <c r="B114" s="5" t="s">
        <v>228</v>
      </c>
      <c r="C114" s="109">
        <v>0</v>
      </c>
      <c r="D114" s="208"/>
      <c r="E114" s="208"/>
      <c r="F114" s="201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5"/>
      <c r="Y114" s="25"/>
    </row>
    <row r="115" spans="1:25" x14ac:dyDescent="0.25">
      <c r="A115" s="39" t="s">
        <v>229</v>
      </c>
      <c r="B115" s="5" t="s">
        <v>230</v>
      </c>
      <c r="C115" s="109">
        <v>0</v>
      </c>
      <c r="D115" s="208"/>
      <c r="E115" s="208"/>
      <c r="F115" s="201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5"/>
      <c r="Y115" s="25"/>
    </row>
    <row r="116" spans="1:25" x14ac:dyDescent="0.25">
      <c r="A116" s="40" t="s">
        <v>421</v>
      </c>
      <c r="B116" s="41" t="s">
        <v>231</v>
      </c>
      <c r="C116" s="110">
        <f>C104+C109+C112+C113+C114+C115</f>
        <v>368</v>
      </c>
      <c r="D116" s="209"/>
      <c r="E116" s="209"/>
      <c r="F116" s="209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5"/>
      <c r="Y116" s="25"/>
    </row>
    <row r="117" spans="1:25" x14ac:dyDescent="0.25">
      <c r="A117" s="39" t="s">
        <v>232</v>
      </c>
      <c r="B117" s="5" t="s">
        <v>233</v>
      </c>
      <c r="C117" s="109">
        <v>0</v>
      </c>
      <c r="D117" s="208"/>
      <c r="E117" s="208"/>
      <c r="F117" s="201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5"/>
      <c r="Y117" s="25"/>
    </row>
    <row r="118" spans="1:25" x14ac:dyDescent="0.25">
      <c r="A118" s="13" t="s">
        <v>234</v>
      </c>
      <c r="B118" s="5" t="s">
        <v>235</v>
      </c>
      <c r="C118" s="107">
        <v>0</v>
      </c>
      <c r="D118" s="206"/>
      <c r="E118" s="206"/>
      <c r="F118" s="201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5"/>
      <c r="Y118" s="25"/>
    </row>
    <row r="119" spans="1:25" x14ac:dyDescent="0.25">
      <c r="A119" s="39" t="s">
        <v>457</v>
      </c>
      <c r="B119" s="5" t="s">
        <v>236</v>
      </c>
      <c r="C119" s="109">
        <v>0</v>
      </c>
      <c r="D119" s="208"/>
      <c r="E119" s="208"/>
      <c r="F119" s="201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5"/>
      <c r="Y119" s="25"/>
    </row>
    <row r="120" spans="1:25" x14ac:dyDescent="0.25">
      <c r="A120" s="39" t="s">
        <v>426</v>
      </c>
      <c r="B120" s="5" t="s">
        <v>237</v>
      </c>
      <c r="C120" s="109">
        <v>0</v>
      </c>
      <c r="D120" s="208"/>
      <c r="E120" s="208"/>
      <c r="F120" s="201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5"/>
      <c r="Y120" s="25"/>
    </row>
    <row r="121" spans="1:25" x14ac:dyDescent="0.25">
      <c r="A121" s="40" t="s">
        <v>427</v>
      </c>
      <c r="B121" s="41" t="s">
        <v>241</v>
      </c>
      <c r="C121" s="110">
        <f>SUM(C117:C120)</f>
        <v>0</v>
      </c>
      <c r="D121" s="209"/>
      <c r="E121" s="209"/>
      <c r="F121" s="203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5"/>
      <c r="Y121" s="25"/>
    </row>
    <row r="122" spans="1:25" x14ac:dyDescent="0.25">
      <c r="A122" s="13" t="s">
        <v>242</v>
      </c>
      <c r="B122" s="5" t="s">
        <v>243</v>
      </c>
      <c r="C122" s="107">
        <v>0</v>
      </c>
      <c r="D122" s="206"/>
      <c r="E122" s="206"/>
      <c r="F122" s="201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5"/>
      <c r="Y122" s="25"/>
    </row>
    <row r="123" spans="1:25" ht="15.75" x14ac:dyDescent="0.25">
      <c r="A123" s="42" t="s">
        <v>461</v>
      </c>
      <c r="B123" s="43" t="s">
        <v>244</v>
      </c>
      <c r="C123" s="188">
        <f>C116+C121+C122</f>
        <v>368</v>
      </c>
      <c r="D123" s="209"/>
      <c r="E123" s="209"/>
      <c r="F123" s="209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5"/>
      <c r="Y123" s="25"/>
    </row>
    <row r="124" spans="1:25" ht="15.75" x14ac:dyDescent="0.25">
      <c r="A124" s="128" t="s">
        <v>495</v>
      </c>
      <c r="B124" s="129"/>
      <c r="C124" s="174">
        <f>C26+C27+C52+C61+C75+C84+C89+C98+C123</f>
        <v>77325.5</v>
      </c>
      <c r="D124" s="198"/>
      <c r="E124" s="198"/>
      <c r="F124" s="198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x14ac:dyDescent="0.25">
      <c r="B125" s="25"/>
      <c r="C125" s="105">
        <f>'bevételek működés felhalmozás'!C99-'kiadások működés felhalmozás'!C124</f>
        <v>0.5</v>
      </c>
      <c r="D125" s="105"/>
      <c r="E125" s="25"/>
      <c r="F125" s="130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x14ac:dyDescent="0.25">
      <c r="B126" s="25"/>
      <c r="C126" s="105"/>
      <c r="D126" s="105"/>
      <c r="E126" s="25"/>
      <c r="F126" s="130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x14ac:dyDescent="0.25">
      <c r="B127" s="25"/>
      <c r="C127" s="105"/>
      <c r="D127" s="105"/>
      <c r="E127" s="25"/>
      <c r="F127" s="130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x14ac:dyDescent="0.25">
      <c r="B128" s="25"/>
      <c r="D128" s="105"/>
      <c r="E128" s="25"/>
      <c r="F128" s="130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2:25" x14ac:dyDescent="0.25">
      <c r="B129" s="25"/>
      <c r="C129" s="105"/>
      <c r="D129" s="105"/>
      <c r="E129" s="25"/>
      <c r="F129" s="130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2:25" x14ac:dyDescent="0.25">
      <c r="B130" s="25"/>
      <c r="C130" s="105"/>
      <c r="D130" s="105"/>
      <c r="E130" s="25"/>
      <c r="F130" s="130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2:25" x14ac:dyDescent="0.25">
      <c r="B131" s="25"/>
      <c r="C131" s="105"/>
      <c r="D131" s="105"/>
      <c r="E131" s="25"/>
      <c r="F131" s="130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2:25" x14ac:dyDescent="0.25">
      <c r="B132" s="25"/>
      <c r="C132" s="105"/>
      <c r="D132" s="105"/>
      <c r="E132" s="25"/>
      <c r="F132" s="130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2:25" x14ac:dyDescent="0.25">
      <c r="B133" s="25"/>
      <c r="C133" s="105"/>
      <c r="D133" s="105"/>
      <c r="E133" s="25"/>
      <c r="F133" s="130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2:25" x14ac:dyDescent="0.25">
      <c r="B134" s="25"/>
      <c r="C134" s="105"/>
      <c r="D134" s="105"/>
      <c r="E134" s="25"/>
      <c r="F134" s="130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2:25" x14ac:dyDescent="0.25">
      <c r="B135" s="25"/>
      <c r="C135" s="105"/>
      <c r="D135" s="105"/>
      <c r="E135" s="25"/>
      <c r="F135" s="130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2:25" x14ac:dyDescent="0.25">
      <c r="B136" s="25"/>
      <c r="C136" s="105"/>
      <c r="D136" s="105"/>
      <c r="E136" s="25"/>
      <c r="F136" s="130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2:25" x14ac:dyDescent="0.25">
      <c r="B137" s="25"/>
      <c r="C137" s="105"/>
      <c r="D137" s="105"/>
      <c r="E137" s="25"/>
      <c r="F137" s="130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2:25" x14ac:dyDescent="0.25">
      <c r="B138" s="25"/>
      <c r="C138" s="105"/>
      <c r="D138" s="105"/>
      <c r="E138" s="25"/>
      <c r="F138" s="130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2:25" x14ac:dyDescent="0.25">
      <c r="B139" s="25"/>
      <c r="C139" s="105"/>
      <c r="D139" s="105"/>
      <c r="E139" s="25"/>
      <c r="F139" s="130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2:25" x14ac:dyDescent="0.25">
      <c r="B140" s="25"/>
      <c r="C140" s="105"/>
      <c r="D140" s="105"/>
      <c r="E140" s="25"/>
      <c r="F140" s="130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2:25" x14ac:dyDescent="0.25">
      <c r="B141" s="25"/>
      <c r="C141" s="105"/>
      <c r="D141" s="105"/>
      <c r="E141" s="25"/>
      <c r="F141" s="130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2:25" x14ac:dyDescent="0.25">
      <c r="B142" s="25"/>
      <c r="C142" s="105"/>
      <c r="D142" s="105"/>
      <c r="E142" s="25"/>
      <c r="F142" s="130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2:25" x14ac:dyDescent="0.25">
      <c r="B143" s="25"/>
      <c r="C143" s="105"/>
      <c r="D143" s="105"/>
      <c r="E143" s="25"/>
      <c r="F143" s="130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2:25" x14ac:dyDescent="0.25">
      <c r="B144" s="25"/>
      <c r="C144" s="105"/>
      <c r="D144" s="105"/>
      <c r="E144" s="25"/>
      <c r="F144" s="130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2:25" x14ac:dyDescent="0.25">
      <c r="B145" s="25"/>
      <c r="C145" s="105"/>
      <c r="D145" s="105"/>
      <c r="E145" s="25"/>
      <c r="F145" s="130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2:25" x14ac:dyDescent="0.25">
      <c r="B146" s="25"/>
      <c r="C146" s="105"/>
      <c r="D146" s="105"/>
      <c r="E146" s="25"/>
      <c r="F146" s="130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2:25" x14ac:dyDescent="0.25">
      <c r="B147" s="25"/>
      <c r="C147" s="105"/>
      <c r="D147" s="105"/>
      <c r="E147" s="25"/>
      <c r="F147" s="130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2:25" x14ac:dyDescent="0.25">
      <c r="B148" s="25"/>
      <c r="C148" s="105"/>
      <c r="D148" s="105"/>
      <c r="E148" s="25"/>
      <c r="F148" s="130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2:25" x14ac:dyDescent="0.25">
      <c r="B149" s="25"/>
      <c r="C149" s="105"/>
      <c r="D149" s="105"/>
      <c r="E149" s="25"/>
      <c r="F149" s="130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2:25" x14ac:dyDescent="0.25">
      <c r="B150" s="25"/>
      <c r="C150" s="105"/>
      <c r="D150" s="105"/>
      <c r="E150" s="25"/>
      <c r="F150" s="130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2:25" x14ac:dyDescent="0.25">
      <c r="B151" s="25"/>
      <c r="C151" s="105"/>
      <c r="D151" s="105"/>
      <c r="E151" s="25"/>
      <c r="F151" s="130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2:25" x14ac:dyDescent="0.25">
      <c r="B152" s="25"/>
      <c r="C152" s="105"/>
      <c r="D152" s="105"/>
      <c r="E152" s="25"/>
      <c r="F152" s="130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2:25" x14ac:dyDescent="0.25">
      <c r="B153" s="25"/>
      <c r="C153" s="105"/>
      <c r="D153" s="105"/>
      <c r="E153" s="25"/>
      <c r="F153" s="130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2:25" x14ac:dyDescent="0.25">
      <c r="B154" s="25"/>
      <c r="C154" s="105"/>
      <c r="D154" s="105"/>
      <c r="E154" s="25"/>
      <c r="F154" s="130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2:25" x14ac:dyDescent="0.25">
      <c r="B155" s="25"/>
      <c r="C155" s="105"/>
      <c r="D155" s="105"/>
      <c r="E155" s="25"/>
      <c r="F155" s="130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2:25" x14ac:dyDescent="0.25">
      <c r="B156" s="25"/>
      <c r="C156" s="105"/>
      <c r="D156" s="105"/>
      <c r="E156" s="25"/>
      <c r="F156" s="130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2:25" x14ac:dyDescent="0.25">
      <c r="B157" s="25"/>
      <c r="C157" s="105"/>
      <c r="D157" s="105"/>
      <c r="E157" s="25"/>
      <c r="F157" s="130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2:25" x14ac:dyDescent="0.25">
      <c r="B158" s="25"/>
      <c r="C158" s="105"/>
      <c r="D158" s="105"/>
      <c r="E158" s="25"/>
      <c r="F158" s="130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2:25" x14ac:dyDescent="0.25">
      <c r="B159" s="25"/>
      <c r="C159" s="105"/>
      <c r="D159" s="105"/>
      <c r="E159" s="25"/>
      <c r="F159" s="130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2:25" x14ac:dyDescent="0.25">
      <c r="B160" s="25"/>
      <c r="C160" s="105"/>
      <c r="D160" s="105"/>
      <c r="E160" s="25"/>
      <c r="F160" s="130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2:25" x14ac:dyDescent="0.25">
      <c r="B161" s="25"/>
      <c r="C161" s="105"/>
      <c r="D161" s="105"/>
      <c r="E161" s="25"/>
      <c r="F161" s="130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2:25" x14ac:dyDescent="0.25">
      <c r="B162" s="25"/>
      <c r="C162" s="105"/>
      <c r="D162" s="105"/>
      <c r="E162" s="25"/>
      <c r="F162" s="130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2:25" x14ac:dyDescent="0.25">
      <c r="B163" s="25"/>
      <c r="C163" s="105"/>
      <c r="D163" s="105"/>
      <c r="E163" s="25"/>
      <c r="F163" s="130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2:25" x14ac:dyDescent="0.25">
      <c r="B164" s="25"/>
      <c r="C164" s="105"/>
      <c r="D164" s="105"/>
      <c r="E164" s="25"/>
      <c r="F164" s="130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2:25" x14ac:dyDescent="0.25">
      <c r="B165" s="25"/>
      <c r="C165" s="105"/>
      <c r="D165" s="105"/>
      <c r="E165" s="25"/>
      <c r="F165" s="130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2:25" x14ac:dyDescent="0.25">
      <c r="B166" s="25"/>
      <c r="C166" s="105"/>
      <c r="D166" s="105"/>
      <c r="E166" s="25"/>
      <c r="F166" s="130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2:25" x14ac:dyDescent="0.25">
      <c r="B167" s="25"/>
      <c r="C167" s="105"/>
      <c r="D167" s="105"/>
      <c r="E167" s="25"/>
      <c r="F167" s="130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2:25" x14ac:dyDescent="0.25">
      <c r="B168" s="25"/>
      <c r="C168" s="105"/>
      <c r="D168" s="105"/>
      <c r="E168" s="25"/>
      <c r="F168" s="130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2:25" x14ac:dyDescent="0.25">
      <c r="B169" s="25"/>
      <c r="C169" s="105"/>
      <c r="D169" s="105"/>
      <c r="E169" s="25"/>
      <c r="F169" s="130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2:25" x14ac:dyDescent="0.25">
      <c r="B170" s="25"/>
      <c r="C170" s="105"/>
      <c r="D170" s="105"/>
      <c r="E170" s="25"/>
      <c r="F170" s="130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2:25" x14ac:dyDescent="0.25">
      <c r="B171" s="25"/>
      <c r="C171" s="105"/>
      <c r="D171" s="105"/>
      <c r="E171" s="25"/>
      <c r="F171" s="130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2:25" x14ac:dyDescent="0.25">
      <c r="B172" s="25"/>
      <c r="C172" s="105"/>
      <c r="D172" s="105"/>
      <c r="E172" s="25"/>
      <c r="F172" s="130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spans="2:25" x14ac:dyDescent="0.25">
      <c r="B173" s="25"/>
      <c r="C173" s="105"/>
      <c r="D173" s="105"/>
      <c r="E173" s="25"/>
      <c r="F173" s="130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</sheetData>
  <mergeCells count="3">
    <mergeCell ref="A2:C2"/>
    <mergeCell ref="A3:C3"/>
    <mergeCell ref="A4:C4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workbookViewId="0">
      <selection activeCell="C19" sqref="C19"/>
    </sheetView>
  </sheetViews>
  <sheetFormatPr defaultRowHeight="15" x14ac:dyDescent="0.25"/>
  <cols>
    <col min="1" max="1" width="92.5703125" customWidth="1"/>
    <col min="3" max="3" width="19.42578125" style="124" customWidth="1"/>
    <col min="4" max="4" width="15.42578125" style="124" customWidth="1"/>
    <col min="5" max="6" width="14" customWidth="1"/>
  </cols>
  <sheetData>
    <row r="1" spans="1:10" x14ac:dyDescent="0.25">
      <c r="A1" s="116"/>
      <c r="B1" s="116"/>
      <c r="E1" s="116"/>
      <c r="F1" s="113" t="s">
        <v>709</v>
      </c>
    </row>
    <row r="2" spans="1:10" ht="18" x14ac:dyDescent="0.25">
      <c r="A2" s="233" t="str">
        <f>Mellékletek!A1</f>
        <v>Eszteregnye Község Önkormányzata</v>
      </c>
      <c r="B2" s="233"/>
      <c r="C2" s="233"/>
      <c r="D2" s="233"/>
      <c r="E2" s="233"/>
      <c r="F2" s="233"/>
    </row>
    <row r="3" spans="1:10" ht="24" customHeight="1" x14ac:dyDescent="0.25">
      <c r="A3" s="234" t="s">
        <v>744</v>
      </c>
      <c r="B3" s="234"/>
      <c r="C3" s="234"/>
      <c r="D3" s="234"/>
      <c r="E3" s="234"/>
      <c r="F3" s="234"/>
    </row>
    <row r="4" spans="1:10" ht="24" customHeight="1" x14ac:dyDescent="0.25">
      <c r="A4" s="236" t="s">
        <v>542</v>
      </c>
      <c r="B4" s="237"/>
      <c r="C4" s="237"/>
      <c r="D4" s="237"/>
      <c r="E4" s="237"/>
      <c r="F4" s="238"/>
      <c r="H4" s="84"/>
    </row>
    <row r="5" spans="1:10" ht="18" x14ac:dyDescent="0.25">
      <c r="A5" s="125"/>
    </row>
    <row r="6" spans="1:10" ht="15.75" x14ac:dyDescent="0.3">
      <c r="A6" s="117" t="s">
        <v>661</v>
      </c>
      <c r="C6" s="190" t="s">
        <v>574</v>
      </c>
      <c r="D6" s="210"/>
      <c r="E6" s="210"/>
      <c r="F6" s="210"/>
      <c r="G6" s="189"/>
      <c r="H6" s="189"/>
    </row>
    <row r="7" spans="1:10" ht="30" x14ac:dyDescent="0.3">
      <c r="A7" s="2" t="s">
        <v>65</v>
      </c>
      <c r="B7" s="3" t="s">
        <v>23</v>
      </c>
      <c r="C7" s="112" t="s">
        <v>745</v>
      </c>
      <c r="D7" s="199"/>
      <c r="E7" s="200"/>
      <c r="F7" s="200"/>
    </row>
    <row r="8" spans="1:10" ht="15" customHeight="1" x14ac:dyDescent="0.25">
      <c r="A8" s="33" t="s">
        <v>245</v>
      </c>
      <c r="B8" s="6" t="s">
        <v>246</v>
      </c>
      <c r="C8" s="171">
        <v>12904</v>
      </c>
      <c r="D8" s="211"/>
      <c r="E8" s="212"/>
      <c r="F8" s="201"/>
      <c r="G8" s="102"/>
      <c r="H8" s="102"/>
      <c r="I8" s="102"/>
      <c r="J8" s="102"/>
    </row>
    <row r="9" spans="1:10" ht="15" customHeight="1" x14ac:dyDescent="0.25">
      <c r="A9" s="5" t="s">
        <v>247</v>
      </c>
      <c r="B9" s="6" t="s">
        <v>248</v>
      </c>
      <c r="C9" s="171">
        <v>13675</v>
      </c>
      <c r="D9" s="211"/>
      <c r="E9" s="212"/>
      <c r="F9" s="201"/>
      <c r="G9" s="102"/>
      <c r="H9" s="102"/>
      <c r="I9" s="102"/>
      <c r="J9" s="102"/>
    </row>
    <row r="10" spans="1:10" ht="15" customHeight="1" x14ac:dyDescent="0.25">
      <c r="A10" s="5" t="s">
        <v>249</v>
      </c>
      <c r="B10" s="6" t="s">
        <v>250</v>
      </c>
      <c r="C10" s="171">
        <v>6866</v>
      </c>
      <c r="D10" s="211"/>
      <c r="E10" s="212"/>
      <c r="F10" s="201"/>
      <c r="G10" s="102"/>
      <c r="H10" s="102"/>
      <c r="I10" s="102"/>
      <c r="J10" s="102"/>
    </row>
    <row r="11" spans="1:10" ht="15" customHeight="1" x14ac:dyDescent="0.25">
      <c r="A11" s="5" t="s">
        <v>251</v>
      </c>
      <c r="B11" s="6" t="s">
        <v>252</v>
      </c>
      <c r="C11" s="126">
        <v>1200</v>
      </c>
      <c r="D11" s="211"/>
      <c r="E11" s="212"/>
      <c r="F11" s="201"/>
      <c r="G11" s="102"/>
      <c r="H11" s="102"/>
      <c r="I11" s="102"/>
      <c r="J11" s="102"/>
    </row>
    <row r="12" spans="1:10" ht="15" customHeight="1" x14ac:dyDescent="0.25">
      <c r="A12" s="5" t="s">
        <v>253</v>
      </c>
      <c r="B12" s="6" t="s">
        <v>254</v>
      </c>
      <c r="C12" s="126"/>
      <c r="D12" s="211"/>
      <c r="E12" s="212"/>
      <c r="F12" s="201"/>
      <c r="G12" s="102"/>
      <c r="H12" s="102"/>
      <c r="I12" s="102"/>
      <c r="J12" s="102"/>
    </row>
    <row r="13" spans="1:10" ht="15" customHeight="1" x14ac:dyDescent="0.25">
      <c r="A13" s="5" t="s">
        <v>255</v>
      </c>
      <c r="B13" s="6" t="s">
        <v>256</v>
      </c>
      <c r="C13" s="171"/>
      <c r="D13" s="211"/>
      <c r="E13" s="212"/>
      <c r="F13" s="201"/>
      <c r="G13" s="102"/>
      <c r="H13" s="102"/>
      <c r="I13" s="102"/>
      <c r="J13" s="102"/>
    </row>
    <row r="14" spans="1:10" ht="15" customHeight="1" x14ac:dyDescent="0.25">
      <c r="A14" s="7" t="s">
        <v>498</v>
      </c>
      <c r="B14" s="8" t="s">
        <v>257</v>
      </c>
      <c r="C14" s="131">
        <f>SUM(C8:C13)</f>
        <v>34645</v>
      </c>
      <c r="D14" s="213"/>
      <c r="E14" s="214"/>
      <c r="F14" s="203"/>
      <c r="G14" s="102"/>
      <c r="H14" s="102"/>
      <c r="I14" s="102"/>
      <c r="J14" s="102"/>
    </row>
    <row r="15" spans="1:10" ht="15" customHeight="1" x14ac:dyDescent="0.25">
      <c r="A15" s="5" t="s">
        <v>258</v>
      </c>
      <c r="B15" s="6" t="s">
        <v>259</v>
      </c>
      <c r="C15" s="126"/>
      <c r="D15" s="211"/>
      <c r="E15" s="212"/>
      <c r="F15" s="201"/>
      <c r="G15" s="102"/>
      <c r="H15" s="102"/>
      <c r="I15" s="102"/>
      <c r="J15" s="102"/>
    </row>
    <row r="16" spans="1:10" ht="15" customHeight="1" x14ac:dyDescent="0.25">
      <c r="A16" s="5" t="s">
        <v>260</v>
      </c>
      <c r="B16" s="6" t="s">
        <v>261</v>
      </c>
      <c r="C16" s="126"/>
      <c r="D16" s="211"/>
      <c r="E16" s="212"/>
      <c r="F16" s="201"/>
      <c r="G16" s="102"/>
      <c r="H16" s="102"/>
      <c r="I16" s="102"/>
      <c r="J16" s="102"/>
    </row>
    <row r="17" spans="1:10" ht="15" customHeight="1" x14ac:dyDescent="0.25">
      <c r="A17" s="5" t="s">
        <v>462</v>
      </c>
      <c r="B17" s="6" t="s">
        <v>262</v>
      </c>
      <c r="C17" s="126"/>
      <c r="D17" s="211"/>
      <c r="E17" s="212"/>
      <c r="F17" s="201"/>
      <c r="G17" s="102"/>
      <c r="H17" s="102"/>
      <c r="I17" s="102"/>
      <c r="J17" s="102"/>
    </row>
    <row r="18" spans="1:10" ht="15" customHeight="1" x14ac:dyDescent="0.25">
      <c r="A18" s="5" t="s">
        <v>463</v>
      </c>
      <c r="B18" s="6" t="s">
        <v>263</v>
      </c>
      <c r="C18" s="126"/>
      <c r="D18" s="211"/>
      <c r="E18" s="212"/>
      <c r="F18" s="201"/>
      <c r="G18" s="102"/>
      <c r="H18" s="102"/>
      <c r="I18" s="102"/>
      <c r="J18" s="102"/>
    </row>
    <row r="19" spans="1:10" ht="30.75" customHeight="1" x14ac:dyDescent="0.25">
      <c r="A19" s="5" t="s">
        <v>743</v>
      </c>
      <c r="B19" s="6" t="s">
        <v>264</v>
      </c>
      <c r="C19" s="126">
        <v>8775</v>
      </c>
      <c r="D19" s="211"/>
      <c r="E19" s="212"/>
      <c r="F19" s="201"/>
      <c r="G19" s="102"/>
      <c r="H19" s="102"/>
      <c r="I19" s="102"/>
      <c r="J19" s="102"/>
    </row>
    <row r="20" spans="1:10" ht="15" customHeight="1" x14ac:dyDescent="0.25">
      <c r="A20" s="41" t="s">
        <v>499</v>
      </c>
      <c r="B20" s="53" t="s">
        <v>265</v>
      </c>
      <c r="C20" s="131">
        <f>C14+SUM(C15:C19)</f>
        <v>43420</v>
      </c>
      <c r="D20" s="213"/>
      <c r="E20" s="214"/>
      <c r="F20" s="203"/>
      <c r="G20" s="102"/>
      <c r="H20" s="102"/>
      <c r="I20" s="102"/>
      <c r="J20" s="102"/>
    </row>
    <row r="21" spans="1:10" ht="15" customHeight="1" x14ac:dyDescent="0.25">
      <c r="A21" s="5" t="s">
        <v>467</v>
      </c>
      <c r="B21" s="6" t="s">
        <v>274</v>
      </c>
      <c r="C21" s="126"/>
      <c r="D21" s="211"/>
      <c r="E21" s="212"/>
      <c r="F21" s="201"/>
      <c r="G21" s="102"/>
      <c r="H21" s="102"/>
      <c r="I21" s="102"/>
      <c r="J21" s="102"/>
    </row>
    <row r="22" spans="1:10" ht="15" customHeight="1" x14ac:dyDescent="0.25">
      <c r="A22" s="5" t="s">
        <v>468</v>
      </c>
      <c r="B22" s="6" t="s">
        <v>275</v>
      </c>
      <c r="C22" s="126"/>
      <c r="D22" s="211"/>
      <c r="E22" s="212"/>
      <c r="F22" s="201"/>
      <c r="G22" s="102"/>
      <c r="H22" s="102"/>
      <c r="I22" s="102"/>
      <c r="J22" s="102"/>
    </row>
    <row r="23" spans="1:10" ht="15" customHeight="1" x14ac:dyDescent="0.25">
      <c r="A23" s="7" t="s">
        <v>501</v>
      </c>
      <c r="B23" s="8" t="s">
        <v>276</v>
      </c>
      <c r="C23" s="131">
        <f>SUM(C21:C22)</f>
        <v>0</v>
      </c>
      <c r="D23" s="213"/>
      <c r="E23" s="214"/>
      <c r="F23" s="203"/>
      <c r="G23" s="102"/>
      <c r="H23" s="102"/>
      <c r="I23" s="102"/>
      <c r="J23" s="102"/>
    </row>
    <row r="24" spans="1:10" ht="15" customHeight="1" x14ac:dyDescent="0.25">
      <c r="A24" s="5" t="s">
        <v>469</v>
      </c>
      <c r="B24" s="6" t="s">
        <v>277</v>
      </c>
      <c r="C24" s="126"/>
      <c r="D24" s="211"/>
      <c r="E24" s="212"/>
      <c r="F24" s="201"/>
      <c r="G24" s="102"/>
      <c r="H24" s="102"/>
      <c r="I24" s="102"/>
      <c r="J24" s="102"/>
    </row>
    <row r="25" spans="1:10" ht="15" customHeight="1" x14ac:dyDescent="0.25">
      <c r="A25" s="5" t="s">
        <v>470</v>
      </c>
      <c r="B25" s="6" t="s">
        <v>278</v>
      </c>
      <c r="C25" s="126"/>
      <c r="D25" s="211"/>
      <c r="E25" s="212"/>
      <c r="F25" s="201"/>
      <c r="G25" s="102"/>
      <c r="H25" s="102"/>
      <c r="I25" s="102"/>
      <c r="J25" s="102"/>
    </row>
    <row r="26" spans="1:10" ht="15" customHeight="1" x14ac:dyDescent="0.25">
      <c r="A26" s="5" t="s">
        <v>471</v>
      </c>
      <c r="B26" s="6" t="s">
        <v>279</v>
      </c>
      <c r="C26" s="126">
        <f>'helyi adók'!C11</f>
        <v>4050</v>
      </c>
      <c r="D26" s="211"/>
      <c r="E26" s="212"/>
      <c r="F26" s="201"/>
      <c r="G26" s="102"/>
      <c r="H26" s="102"/>
      <c r="I26" s="102"/>
      <c r="J26" s="102"/>
    </row>
    <row r="27" spans="1:10" ht="15" customHeight="1" x14ac:dyDescent="0.25">
      <c r="A27" s="5" t="s">
        <v>472</v>
      </c>
      <c r="B27" s="6" t="s">
        <v>280</v>
      </c>
      <c r="C27" s="171">
        <f>'helyi adók'!C12</f>
        <v>10800</v>
      </c>
      <c r="D27" s="211"/>
      <c r="E27" s="212"/>
      <c r="F27" s="201"/>
      <c r="G27" s="102"/>
      <c r="H27" s="102"/>
      <c r="I27" s="102"/>
      <c r="J27" s="102"/>
    </row>
    <row r="28" spans="1:10" ht="15" customHeight="1" x14ac:dyDescent="0.25">
      <c r="A28" s="5" t="s">
        <v>473</v>
      </c>
      <c r="B28" s="6" t="s">
        <v>282</v>
      </c>
      <c r="C28" s="126"/>
      <c r="D28" s="211"/>
      <c r="E28" s="212"/>
      <c r="F28" s="201"/>
      <c r="G28" s="102"/>
      <c r="H28" s="102"/>
      <c r="I28" s="102"/>
      <c r="J28" s="102"/>
    </row>
    <row r="29" spans="1:10" ht="15" customHeight="1" x14ac:dyDescent="0.25">
      <c r="A29" s="5" t="s">
        <v>283</v>
      </c>
      <c r="B29" s="6" t="s">
        <v>284</v>
      </c>
      <c r="C29" s="126"/>
      <c r="D29" s="211"/>
      <c r="E29" s="212"/>
      <c r="F29" s="201"/>
      <c r="G29" s="102"/>
      <c r="H29" s="102"/>
      <c r="I29" s="102"/>
      <c r="J29" s="102"/>
    </row>
    <row r="30" spans="1:10" ht="15" customHeight="1" x14ac:dyDescent="0.25">
      <c r="A30" s="5" t="s">
        <v>474</v>
      </c>
      <c r="B30" s="6" t="s">
        <v>285</v>
      </c>
      <c r="C30" s="171">
        <f>'helyi adók'!C15</f>
        <v>2200</v>
      </c>
      <c r="D30" s="211"/>
      <c r="E30" s="212"/>
      <c r="F30" s="201"/>
      <c r="G30" s="102"/>
      <c r="H30" s="102"/>
      <c r="I30" s="102"/>
      <c r="J30" s="102"/>
    </row>
    <row r="31" spans="1:10" ht="15" customHeight="1" x14ac:dyDescent="0.25">
      <c r="A31" s="5" t="s">
        <v>475</v>
      </c>
      <c r="B31" s="6" t="s">
        <v>290</v>
      </c>
      <c r="C31" s="126">
        <v>100</v>
      </c>
      <c r="D31" s="211"/>
      <c r="E31" s="212"/>
      <c r="F31" s="201"/>
      <c r="G31" s="102"/>
      <c r="H31" s="102"/>
      <c r="I31" s="102"/>
      <c r="J31" s="102"/>
    </row>
    <row r="32" spans="1:10" ht="15" customHeight="1" x14ac:dyDescent="0.25">
      <c r="A32" s="7" t="s">
        <v>502</v>
      </c>
      <c r="B32" s="8" t="s">
        <v>293</v>
      </c>
      <c r="C32" s="131">
        <f>SUM(C27:C31)</f>
        <v>13100</v>
      </c>
      <c r="D32" s="213"/>
      <c r="E32" s="214"/>
      <c r="F32" s="203"/>
      <c r="G32" s="102"/>
      <c r="H32" s="102"/>
      <c r="I32" s="102"/>
      <c r="J32" s="102"/>
    </row>
    <row r="33" spans="1:10" ht="15" customHeight="1" x14ac:dyDescent="0.25">
      <c r="A33" s="5" t="s">
        <v>476</v>
      </c>
      <c r="B33" s="6" t="s">
        <v>294</v>
      </c>
      <c r="C33" s="126"/>
      <c r="D33" s="211"/>
      <c r="E33" s="212"/>
      <c r="F33" s="201"/>
      <c r="G33" s="102"/>
      <c r="H33" s="102"/>
      <c r="I33" s="102"/>
      <c r="J33" s="102"/>
    </row>
    <row r="34" spans="1:10" ht="15" customHeight="1" x14ac:dyDescent="0.25">
      <c r="A34" s="41" t="s">
        <v>503</v>
      </c>
      <c r="B34" s="53" t="s">
        <v>295</v>
      </c>
      <c r="C34" s="131">
        <f>C23+C24+C25+C26+C32+C33</f>
        <v>17150</v>
      </c>
      <c r="D34" s="213"/>
      <c r="E34" s="214"/>
      <c r="F34" s="203"/>
      <c r="G34" s="102"/>
      <c r="H34" s="102"/>
      <c r="I34" s="102"/>
      <c r="J34" s="102"/>
    </row>
    <row r="35" spans="1:10" ht="15" customHeight="1" x14ac:dyDescent="0.25">
      <c r="A35" s="13" t="s">
        <v>296</v>
      </c>
      <c r="B35" s="6" t="s">
        <v>297</v>
      </c>
      <c r="C35" s="126">
        <v>0</v>
      </c>
      <c r="D35" s="211"/>
      <c r="E35" s="212"/>
      <c r="F35" s="201"/>
      <c r="G35" s="102"/>
      <c r="H35" s="102"/>
      <c r="I35" s="102"/>
      <c r="J35" s="102"/>
    </row>
    <row r="36" spans="1:10" ht="15" customHeight="1" x14ac:dyDescent="0.25">
      <c r="A36" s="13" t="s">
        <v>477</v>
      </c>
      <c r="B36" s="6" t="s">
        <v>298</v>
      </c>
      <c r="C36" s="126">
        <v>200</v>
      </c>
      <c r="D36" s="211"/>
      <c r="E36" s="212"/>
      <c r="F36" s="201"/>
      <c r="G36" s="102"/>
      <c r="H36" s="102"/>
      <c r="I36" s="102"/>
      <c r="J36" s="102"/>
    </row>
    <row r="37" spans="1:10" ht="15" customHeight="1" x14ac:dyDescent="0.25">
      <c r="A37" s="13" t="s">
        <v>478</v>
      </c>
      <c r="B37" s="6" t="s">
        <v>299</v>
      </c>
      <c r="C37" s="126"/>
      <c r="D37" s="211"/>
      <c r="E37" s="212"/>
      <c r="F37" s="201"/>
      <c r="G37" s="102"/>
      <c r="H37" s="102"/>
      <c r="I37" s="102"/>
      <c r="J37" s="102"/>
    </row>
    <row r="38" spans="1:10" ht="15" customHeight="1" x14ac:dyDescent="0.25">
      <c r="A38" s="13" t="s">
        <v>479</v>
      </c>
      <c r="B38" s="6" t="s">
        <v>300</v>
      </c>
      <c r="C38" s="126"/>
      <c r="D38" s="211"/>
      <c r="E38" s="212"/>
      <c r="F38" s="201"/>
      <c r="G38" s="102"/>
      <c r="H38" s="102"/>
      <c r="I38" s="102"/>
      <c r="J38" s="102"/>
    </row>
    <row r="39" spans="1:10" ht="15" customHeight="1" x14ac:dyDescent="0.25">
      <c r="A39" s="13" t="s">
        <v>301</v>
      </c>
      <c r="B39" s="6" t="s">
        <v>302</v>
      </c>
      <c r="C39" s="126"/>
      <c r="D39" s="211"/>
      <c r="E39" s="212"/>
      <c r="F39" s="201"/>
      <c r="G39" s="102"/>
      <c r="H39" s="102"/>
      <c r="I39" s="102"/>
      <c r="J39" s="102"/>
    </row>
    <row r="40" spans="1:10" ht="15" customHeight="1" x14ac:dyDescent="0.25">
      <c r="A40" s="13" t="s">
        <v>303</v>
      </c>
      <c r="B40" s="6" t="s">
        <v>304</v>
      </c>
      <c r="C40" s="126"/>
      <c r="D40" s="211"/>
      <c r="E40" s="212"/>
      <c r="F40" s="201"/>
      <c r="G40" s="102"/>
      <c r="H40" s="102"/>
      <c r="I40" s="102"/>
      <c r="J40" s="102"/>
    </row>
    <row r="41" spans="1:10" ht="15" customHeight="1" x14ac:dyDescent="0.25">
      <c r="A41" s="13" t="s">
        <v>305</v>
      </c>
      <c r="B41" s="6" t="s">
        <v>306</v>
      </c>
      <c r="C41" s="126"/>
      <c r="D41" s="211"/>
      <c r="E41" s="212"/>
      <c r="F41" s="201"/>
      <c r="G41" s="102"/>
      <c r="H41" s="102"/>
      <c r="I41" s="102"/>
      <c r="J41" s="102"/>
    </row>
    <row r="42" spans="1:10" ht="15" customHeight="1" x14ac:dyDescent="0.25">
      <c r="A42" s="13" t="s">
        <v>480</v>
      </c>
      <c r="B42" s="6" t="s">
        <v>307</v>
      </c>
      <c r="C42" s="126"/>
      <c r="D42" s="211"/>
      <c r="E42" s="212"/>
      <c r="F42" s="201"/>
      <c r="G42" s="102"/>
      <c r="H42" s="102"/>
      <c r="I42" s="102"/>
      <c r="J42" s="102"/>
    </row>
    <row r="43" spans="1:10" ht="15" customHeight="1" x14ac:dyDescent="0.25">
      <c r="A43" s="13" t="s">
        <v>481</v>
      </c>
      <c r="B43" s="6" t="s">
        <v>308</v>
      </c>
      <c r="C43" s="126"/>
      <c r="D43" s="211"/>
      <c r="E43" s="212"/>
      <c r="F43" s="201"/>
      <c r="G43" s="102"/>
      <c r="H43" s="102"/>
      <c r="I43" s="102"/>
      <c r="J43" s="102"/>
    </row>
    <row r="44" spans="1:10" ht="15" customHeight="1" x14ac:dyDescent="0.25">
      <c r="A44" s="13" t="s">
        <v>750</v>
      </c>
      <c r="B44" s="6" t="s">
        <v>309</v>
      </c>
      <c r="C44" s="126"/>
      <c r="D44" s="211"/>
      <c r="E44" s="212"/>
      <c r="F44" s="201"/>
      <c r="G44" s="102"/>
      <c r="H44" s="102"/>
      <c r="I44" s="102"/>
      <c r="J44" s="102"/>
    </row>
    <row r="45" spans="1:10" ht="15" customHeight="1" x14ac:dyDescent="0.25">
      <c r="A45" s="13" t="s">
        <v>741</v>
      </c>
      <c r="B45" s="6" t="s">
        <v>751</v>
      </c>
      <c r="C45" s="126">
        <v>1476</v>
      </c>
      <c r="D45" s="211"/>
      <c r="E45" s="212"/>
      <c r="F45" s="201"/>
      <c r="G45" s="102"/>
      <c r="H45" s="102"/>
      <c r="I45" s="102"/>
      <c r="J45" s="102"/>
    </row>
    <row r="46" spans="1:10" ht="15" customHeight="1" x14ac:dyDescent="0.25">
      <c r="A46" s="52" t="s">
        <v>504</v>
      </c>
      <c r="B46" s="53" t="s">
        <v>310</v>
      </c>
      <c r="C46" s="131">
        <f>SUM(C35:C45)</f>
        <v>1676</v>
      </c>
      <c r="D46" s="213"/>
      <c r="E46" s="214"/>
      <c r="F46" s="203"/>
      <c r="G46" s="102"/>
      <c r="H46" s="102"/>
      <c r="I46" s="102"/>
      <c r="J46" s="102"/>
    </row>
    <row r="47" spans="1:10" ht="15" customHeight="1" x14ac:dyDescent="0.25">
      <c r="A47" s="13" t="s">
        <v>319</v>
      </c>
      <c r="B47" s="6" t="s">
        <v>320</v>
      </c>
      <c r="C47" s="126"/>
      <c r="D47" s="211"/>
      <c r="E47" s="212"/>
      <c r="F47" s="201"/>
      <c r="G47" s="102"/>
      <c r="H47" s="102"/>
      <c r="I47" s="102"/>
      <c r="J47" s="102"/>
    </row>
    <row r="48" spans="1:10" ht="15" customHeight="1" x14ac:dyDescent="0.25">
      <c r="A48" s="5" t="s">
        <v>485</v>
      </c>
      <c r="B48" s="6" t="s">
        <v>321</v>
      </c>
      <c r="C48" s="126"/>
      <c r="D48" s="211"/>
      <c r="E48" s="212"/>
      <c r="F48" s="201"/>
      <c r="G48" s="102"/>
      <c r="H48" s="102"/>
      <c r="I48" s="102"/>
      <c r="J48" s="102"/>
    </row>
    <row r="49" spans="1:10" ht="15" customHeight="1" x14ac:dyDescent="0.25">
      <c r="A49" s="13" t="s">
        <v>486</v>
      </c>
      <c r="B49" s="6" t="s">
        <v>322</v>
      </c>
      <c r="C49" s="126">
        <v>80</v>
      </c>
      <c r="D49" s="211"/>
      <c r="E49" s="212"/>
      <c r="F49" s="201"/>
      <c r="G49" s="102"/>
      <c r="H49" s="102"/>
      <c r="I49" s="102"/>
      <c r="J49" s="102"/>
    </row>
    <row r="50" spans="1:10" ht="15" customHeight="1" x14ac:dyDescent="0.25">
      <c r="A50" s="41" t="s">
        <v>506</v>
      </c>
      <c r="B50" s="53" t="s">
        <v>323</v>
      </c>
      <c r="C50" s="131">
        <f>SUM(C47:C49)</f>
        <v>80</v>
      </c>
      <c r="D50" s="213"/>
      <c r="E50" s="214"/>
      <c r="F50" s="203"/>
      <c r="G50" s="102"/>
      <c r="H50" s="102"/>
      <c r="I50" s="102"/>
      <c r="J50" s="102"/>
    </row>
    <row r="51" spans="1:10" ht="15" customHeight="1" x14ac:dyDescent="0.25">
      <c r="A51" s="181" t="s">
        <v>573</v>
      </c>
      <c r="B51" s="182"/>
      <c r="C51" s="180">
        <f>C20+C34+C46+C50</f>
        <v>62326</v>
      </c>
      <c r="D51" s="202"/>
      <c r="E51" s="202"/>
      <c r="F51" s="202"/>
      <c r="G51" s="102"/>
      <c r="H51" s="102"/>
      <c r="I51" s="102"/>
      <c r="J51" s="102"/>
    </row>
    <row r="52" spans="1:10" ht="15" customHeight="1" x14ac:dyDescent="0.25">
      <c r="A52" s="5" t="s">
        <v>266</v>
      </c>
      <c r="B52" s="6" t="s">
        <v>267</v>
      </c>
      <c r="C52" s="126"/>
      <c r="D52" s="211"/>
      <c r="E52" s="212"/>
      <c r="F52" s="201"/>
      <c r="G52" s="102"/>
      <c r="H52" s="102"/>
      <c r="I52" s="102"/>
      <c r="J52" s="102"/>
    </row>
    <row r="53" spans="1:10" ht="15" customHeight="1" x14ac:dyDescent="0.25">
      <c r="A53" s="5" t="s">
        <v>268</v>
      </c>
      <c r="B53" s="6" t="s">
        <v>269</v>
      </c>
      <c r="C53" s="126"/>
      <c r="D53" s="211"/>
      <c r="E53" s="212"/>
      <c r="F53" s="201"/>
      <c r="G53" s="102"/>
      <c r="H53" s="102"/>
      <c r="I53" s="102"/>
      <c r="J53" s="102"/>
    </row>
    <row r="54" spans="1:10" ht="15" customHeight="1" x14ac:dyDescent="0.25">
      <c r="A54" s="5" t="s">
        <v>464</v>
      </c>
      <c r="B54" s="6" t="s">
        <v>270</v>
      </c>
      <c r="C54" s="126"/>
      <c r="D54" s="211"/>
      <c r="E54" s="212"/>
      <c r="F54" s="201"/>
      <c r="G54" s="102"/>
      <c r="H54" s="102"/>
      <c r="I54" s="102"/>
      <c r="J54" s="102"/>
    </row>
    <row r="55" spans="1:10" ht="15" customHeight="1" x14ac:dyDescent="0.25">
      <c r="A55" s="5" t="s">
        <v>465</v>
      </c>
      <c r="B55" s="6" t="s">
        <v>271</v>
      </c>
      <c r="C55" s="126"/>
      <c r="D55" s="211"/>
      <c r="E55" s="212"/>
      <c r="F55" s="201"/>
      <c r="G55" s="102"/>
      <c r="H55" s="102"/>
      <c r="I55" s="102"/>
      <c r="J55" s="102"/>
    </row>
    <row r="56" spans="1:10" ht="15" customHeight="1" x14ac:dyDescent="0.25">
      <c r="A56" s="5" t="s">
        <v>466</v>
      </c>
      <c r="B56" s="6" t="s">
        <v>272</v>
      </c>
      <c r="C56" s="126">
        <v>0</v>
      </c>
      <c r="D56" s="211"/>
      <c r="E56" s="212"/>
      <c r="F56" s="201"/>
      <c r="G56" s="102"/>
      <c r="H56" s="102"/>
      <c r="I56" s="102"/>
      <c r="J56" s="102"/>
    </row>
    <row r="57" spans="1:10" ht="15" customHeight="1" x14ac:dyDescent="0.25">
      <c r="A57" s="41" t="s">
        <v>500</v>
      </c>
      <c r="B57" s="53" t="s">
        <v>273</v>
      </c>
      <c r="C57" s="131">
        <f>SUM(C52:C56)</f>
        <v>0</v>
      </c>
      <c r="D57" s="213"/>
      <c r="E57" s="214"/>
      <c r="F57" s="203"/>
      <c r="G57" s="102"/>
      <c r="H57" s="102"/>
      <c r="I57" s="102"/>
      <c r="J57" s="102"/>
    </row>
    <row r="58" spans="1:10" ht="15" customHeight="1" x14ac:dyDescent="0.25">
      <c r="A58" s="13" t="s">
        <v>482</v>
      </c>
      <c r="B58" s="6" t="s">
        <v>311</v>
      </c>
      <c r="C58" s="126"/>
      <c r="D58" s="211"/>
      <c r="E58" s="212"/>
      <c r="F58" s="201"/>
      <c r="G58" s="102"/>
      <c r="H58" s="102"/>
      <c r="I58" s="102"/>
      <c r="J58" s="102"/>
    </row>
    <row r="59" spans="1:10" ht="15" customHeight="1" x14ac:dyDescent="0.25">
      <c r="A59" s="13" t="s">
        <v>483</v>
      </c>
      <c r="B59" s="6" t="s">
        <v>312</v>
      </c>
      <c r="C59" s="126"/>
      <c r="D59" s="211"/>
      <c r="E59" s="212"/>
      <c r="F59" s="201"/>
      <c r="G59" s="102"/>
      <c r="H59" s="102"/>
      <c r="I59" s="102"/>
      <c r="J59" s="102"/>
    </row>
    <row r="60" spans="1:10" ht="15" customHeight="1" x14ac:dyDescent="0.25">
      <c r="A60" s="13" t="s">
        <v>313</v>
      </c>
      <c r="B60" s="6" t="s">
        <v>314</v>
      </c>
      <c r="C60" s="126"/>
      <c r="D60" s="211"/>
      <c r="E60" s="212"/>
      <c r="F60" s="201"/>
      <c r="G60" s="102"/>
      <c r="H60" s="102"/>
      <c r="I60" s="102"/>
      <c r="J60" s="102"/>
    </row>
    <row r="61" spans="1:10" ht="15" customHeight="1" x14ac:dyDescent="0.25">
      <c r="A61" s="13" t="s">
        <v>484</v>
      </c>
      <c r="B61" s="6" t="s">
        <v>315</v>
      </c>
      <c r="C61" s="126"/>
      <c r="D61" s="211"/>
      <c r="E61" s="212"/>
      <c r="F61" s="201"/>
      <c r="G61" s="102"/>
      <c r="H61" s="102"/>
      <c r="I61" s="102"/>
      <c r="J61" s="102"/>
    </row>
    <row r="62" spans="1:10" ht="15" customHeight="1" x14ac:dyDescent="0.25">
      <c r="A62" s="13" t="s">
        <v>316</v>
      </c>
      <c r="B62" s="6" t="s">
        <v>317</v>
      </c>
      <c r="C62" s="126"/>
      <c r="D62" s="211"/>
      <c r="E62" s="212"/>
      <c r="F62" s="201"/>
      <c r="G62" s="102"/>
      <c r="H62" s="102"/>
      <c r="I62" s="102"/>
      <c r="J62" s="102"/>
    </row>
    <row r="63" spans="1:10" ht="15" customHeight="1" x14ac:dyDescent="0.25">
      <c r="A63" s="41" t="s">
        <v>505</v>
      </c>
      <c r="B63" s="53" t="s">
        <v>318</v>
      </c>
      <c r="C63" s="131">
        <f>SUM(C58:C62)</f>
        <v>0</v>
      </c>
      <c r="D63" s="213"/>
      <c r="E63" s="214"/>
      <c r="F63" s="203"/>
      <c r="G63" s="102"/>
      <c r="H63" s="102"/>
      <c r="I63" s="102"/>
      <c r="J63" s="102"/>
    </row>
    <row r="64" spans="1:10" ht="15" customHeight="1" x14ac:dyDescent="0.25">
      <c r="A64" s="13" t="s">
        <v>324</v>
      </c>
      <c r="B64" s="6" t="s">
        <v>325</v>
      </c>
      <c r="C64" s="126"/>
      <c r="D64" s="211"/>
      <c r="E64" s="212"/>
      <c r="F64" s="201"/>
      <c r="G64" s="102"/>
      <c r="H64" s="102"/>
      <c r="I64" s="102"/>
      <c r="J64" s="102"/>
    </row>
    <row r="65" spans="1:10" ht="15" customHeight="1" x14ac:dyDescent="0.25">
      <c r="A65" s="5" t="s">
        <v>487</v>
      </c>
      <c r="B65" s="6" t="s">
        <v>326</v>
      </c>
      <c r="C65" s="126"/>
      <c r="D65" s="211"/>
      <c r="E65" s="212"/>
      <c r="F65" s="201"/>
      <c r="G65" s="102"/>
      <c r="H65" s="102"/>
      <c r="I65" s="102"/>
      <c r="J65" s="102"/>
    </row>
    <row r="66" spans="1:10" ht="15" customHeight="1" x14ac:dyDescent="0.25">
      <c r="A66" s="13" t="s">
        <v>488</v>
      </c>
      <c r="B66" s="6" t="s">
        <v>327</v>
      </c>
      <c r="C66" s="126">
        <v>0</v>
      </c>
      <c r="D66" s="211"/>
      <c r="E66" s="212"/>
      <c r="F66" s="201"/>
      <c r="G66" s="102"/>
      <c r="H66" s="102"/>
      <c r="I66" s="102"/>
      <c r="J66" s="102"/>
    </row>
    <row r="67" spans="1:10" ht="15" customHeight="1" x14ac:dyDescent="0.25">
      <c r="A67" s="41" t="s">
        <v>508</v>
      </c>
      <c r="B67" s="53" t="s">
        <v>328</v>
      </c>
      <c r="C67" s="131">
        <f>SUM(C64:C66)</f>
        <v>0</v>
      </c>
      <c r="D67" s="213"/>
      <c r="E67" s="214"/>
      <c r="F67" s="203"/>
      <c r="G67" s="102"/>
      <c r="H67" s="102"/>
      <c r="I67" s="102"/>
      <c r="J67" s="102"/>
    </row>
    <row r="68" spans="1:10" ht="15" customHeight="1" x14ac:dyDescent="0.25">
      <c r="A68" s="181" t="s">
        <v>572</v>
      </c>
      <c r="B68" s="182"/>
      <c r="C68" s="180">
        <f>C57+C63+C67</f>
        <v>0</v>
      </c>
      <c r="D68" s="202"/>
      <c r="E68" s="202"/>
      <c r="F68" s="202"/>
      <c r="G68" s="102"/>
      <c r="H68" s="102"/>
      <c r="I68" s="102"/>
      <c r="J68" s="102"/>
    </row>
    <row r="69" spans="1:10" ht="15.75" x14ac:dyDescent="0.25">
      <c r="A69" s="50" t="s">
        <v>507</v>
      </c>
      <c r="B69" s="37" t="s">
        <v>329</v>
      </c>
      <c r="C69" s="184">
        <f>C20+C34+C46+C50+C57+C63+C67</f>
        <v>62326</v>
      </c>
      <c r="D69" s="203"/>
      <c r="E69" s="203"/>
      <c r="F69" s="203"/>
      <c r="G69" s="102"/>
      <c r="H69" s="102"/>
      <c r="I69" s="102"/>
      <c r="J69" s="102"/>
    </row>
    <row r="70" spans="1:10" ht="15.75" x14ac:dyDescent="0.25">
      <c r="A70" s="132" t="s">
        <v>623</v>
      </c>
      <c r="B70" s="64"/>
      <c r="C70" s="183">
        <f>C51-'kiadások működés felhalmozás'!C76</f>
        <v>-9481.5</v>
      </c>
      <c r="D70" s="215"/>
      <c r="E70" s="215"/>
      <c r="F70" s="215"/>
      <c r="G70" s="102"/>
      <c r="H70" s="102"/>
      <c r="I70" s="102"/>
      <c r="J70" s="102"/>
    </row>
    <row r="71" spans="1:10" ht="15.75" x14ac:dyDescent="0.25">
      <c r="A71" s="132" t="s">
        <v>624</v>
      </c>
      <c r="B71" s="64"/>
      <c r="C71" s="183">
        <f>C68-'kiadások működés felhalmozás'!C99</f>
        <v>-5150</v>
      </c>
      <c r="D71" s="215"/>
      <c r="E71" s="215"/>
      <c r="F71" s="215"/>
      <c r="G71" s="102"/>
      <c r="H71" s="102"/>
      <c r="I71" s="102"/>
      <c r="J71" s="102"/>
    </row>
    <row r="72" spans="1:10" x14ac:dyDescent="0.25">
      <c r="A72" s="39" t="s">
        <v>489</v>
      </c>
      <c r="B72" s="5" t="s">
        <v>330</v>
      </c>
      <c r="C72" s="126"/>
      <c r="D72" s="211"/>
      <c r="E72" s="212"/>
      <c r="F72" s="201"/>
      <c r="G72" s="102"/>
      <c r="H72" s="102"/>
      <c r="I72" s="102"/>
      <c r="J72" s="102"/>
    </row>
    <row r="73" spans="1:10" x14ac:dyDescent="0.25">
      <c r="A73" s="13" t="s">
        <v>331</v>
      </c>
      <c r="B73" s="5" t="s">
        <v>332</v>
      </c>
      <c r="C73" s="126"/>
      <c r="D73" s="211"/>
      <c r="E73" s="212"/>
      <c r="F73" s="201"/>
      <c r="G73" s="102"/>
      <c r="H73" s="102"/>
      <c r="I73" s="102"/>
      <c r="J73" s="102"/>
    </row>
    <row r="74" spans="1:10" x14ac:dyDescent="0.25">
      <c r="A74" s="39" t="s">
        <v>490</v>
      </c>
      <c r="B74" s="5" t="s">
        <v>333</v>
      </c>
      <c r="C74" s="126"/>
      <c r="D74" s="211"/>
      <c r="E74" s="212"/>
      <c r="F74" s="203"/>
      <c r="G74" s="102"/>
      <c r="H74" s="102"/>
      <c r="I74" s="102"/>
      <c r="J74" s="102"/>
    </row>
    <row r="75" spans="1:10" x14ac:dyDescent="0.25">
      <c r="A75" s="15" t="s">
        <v>509</v>
      </c>
      <c r="B75" s="7" t="s">
        <v>334</v>
      </c>
      <c r="C75" s="131">
        <f>SUM(C72:C74)</f>
        <v>0</v>
      </c>
      <c r="D75" s="213"/>
      <c r="E75" s="214"/>
      <c r="F75" s="201"/>
      <c r="G75" s="102"/>
      <c r="H75" s="102"/>
      <c r="I75" s="102"/>
      <c r="J75" s="102"/>
    </row>
    <row r="76" spans="1:10" x14ac:dyDescent="0.25">
      <c r="A76" s="13" t="s">
        <v>491</v>
      </c>
      <c r="B76" s="5" t="s">
        <v>335</v>
      </c>
      <c r="C76" s="126"/>
      <c r="D76" s="211"/>
      <c r="E76" s="212"/>
      <c r="F76" s="201"/>
      <c r="G76" s="102"/>
      <c r="H76" s="102"/>
      <c r="I76" s="102"/>
      <c r="J76" s="102"/>
    </row>
    <row r="77" spans="1:10" x14ac:dyDescent="0.25">
      <c r="A77" s="39" t="s">
        <v>336</v>
      </c>
      <c r="B77" s="5" t="s">
        <v>337</v>
      </c>
      <c r="C77" s="126"/>
      <c r="D77" s="211"/>
      <c r="E77" s="212"/>
      <c r="F77" s="201"/>
      <c r="G77" s="102"/>
      <c r="H77" s="102"/>
      <c r="I77" s="102"/>
      <c r="J77" s="102"/>
    </row>
    <row r="78" spans="1:10" x14ac:dyDescent="0.25">
      <c r="A78" s="13" t="s">
        <v>492</v>
      </c>
      <c r="B78" s="5" t="s">
        <v>338</v>
      </c>
      <c r="C78" s="126"/>
      <c r="D78" s="211"/>
      <c r="E78" s="212"/>
      <c r="F78" s="201"/>
      <c r="G78" s="102"/>
      <c r="H78" s="102"/>
      <c r="I78" s="102"/>
      <c r="J78" s="102"/>
    </row>
    <row r="79" spans="1:10" x14ac:dyDescent="0.25">
      <c r="A79" s="39" t="s">
        <v>339</v>
      </c>
      <c r="B79" s="5" t="s">
        <v>340</v>
      </c>
      <c r="C79" s="126"/>
      <c r="D79" s="211"/>
      <c r="E79" s="212"/>
      <c r="F79" s="201"/>
      <c r="G79" s="102"/>
      <c r="H79" s="102"/>
      <c r="I79" s="102"/>
      <c r="J79" s="102"/>
    </row>
    <row r="80" spans="1:10" x14ac:dyDescent="0.25">
      <c r="A80" s="14" t="s">
        <v>510</v>
      </c>
      <c r="B80" s="7" t="s">
        <v>341</v>
      </c>
      <c r="C80" s="131">
        <f>SUM(C76:C79)</f>
        <v>0</v>
      </c>
      <c r="D80" s="213"/>
      <c r="E80" s="214"/>
      <c r="F80" s="203"/>
      <c r="G80" s="102"/>
      <c r="H80" s="102"/>
      <c r="I80" s="102"/>
      <c r="J80" s="102"/>
    </row>
    <row r="81" spans="1:10" x14ac:dyDescent="0.25">
      <c r="A81" s="5" t="s">
        <v>621</v>
      </c>
      <c r="B81" s="5" t="s">
        <v>342</v>
      </c>
      <c r="C81" s="171">
        <v>7000</v>
      </c>
      <c r="D81" s="211"/>
      <c r="E81" s="212"/>
      <c r="F81" s="201"/>
      <c r="G81" s="102"/>
      <c r="H81" s="102"/>
      <c r="I81" s="102"/>
      <c r="J81" s="102"/>
    </row>
    <row r="82" spans="1:10" x14ac:dyDescent="0.25">
      <c r="A82" s="5" t="s">
        <v>622</v>
      </c>
      <c r="B82" s="5" t="s">
        <v>342</v>
      </c>
      <c r="C82" s="126">
        <v>8000</v>
      </c>
      <c r="D82" s="211"/>
      <c r="E82" s="212"/>
      <c r="F82" s="201"/>
      <c r="G82" s="102"/>
      <c r="H82" s="102"/>
      <c r="I82" s="102"/>
      <c r="J82" s="102"/>
    </row>
    <row r="83" spans="1:10" x14ac:dyDescent="0.25">
      <c r="A83" s="5" t="s">
        <v>619</v>
      </c>
      <c r="B83" s="5" t="s">
        <v>343</v>
      </c>
      <c r="C83" s="126"/>
      <c r="D83" s="211"/>
      <c r="E83" s="212"/>
      <c r="F83" s="201"/>
      <c r="G83" s="102"/>
      <c r="H83" s="102"/>
      <c r="I83" s="102"/>
      <c r="J83" s="102"/>
    </row>
    <row r="84" spans="1:10" x14ac:dyDescent="0.25">
      <c r="A84" s="5" t="s">
        <v>620</v>
      </c>
      <c r="B84" s="5" t="s">
        <v>343</v>
      </c>
      <c r="C84" s="126"/>
      <c r="D84" s="211"/>
      <c r="E84" s="212"/>
      <c r="F84" s="201"/>
      <c r="G84" s="102"/>
      <c r="H84" s="102"/>
      <c r="I84" s="102"/>
      <c r="J84" s="102"/>
    </row>
    <row r="85" spans="1:10" x14ac:dyDescent="0.25">
      <c r="A85" s="7" t="s">
        <v>511</v>
      </c>
      <c r="B85" s="7" t="s">
        <v>344</v>
      </c>
      <c r="C85" s="131">
        <f>SUM(C81:C84)</f>
        <v>15000</v>
      </c>
      <c r="D85" s="213"/>
      <c r="E85" s="214"/>
      <c r="F85" s="203"/>
      <c r="G85" s="102"/>
      <c r="H85" s="102"/>
      <c r="I85" s="102"/>
      <c r="J85" s="102"/>
    </row>
    <row r="86" spans="1:10" x14ac:dyDescent="0.25">
      <c r="A86" s="39" t="s">
        <v>345</v>
      </c>
      <c r="B86" s="5" t="s">
        <v>346</v>
      </c>
      <c r="C86" s="126"/>
      <c r="D86" s="211"/>
      <c r="E86" s="212"/>
      <c r="F86" s="201"/>
      <c r="G86" s="102"/>
      <c r="H86" s="102"/>
      <c r="I86" s="102"/>
      <c r="J86" s="102"/>
    </row>
    <row r="87" spans="1:10" x14ac:dyDescent="0.25">
      <c r="A87" s="39" t="s">
        <v>347</v>
      </c>
      <c r="B87" s="5" t="s">
        <v>348</v>
      </c>
      <c r="C87" s="126"/>
      <c r="D87" s="211"/>
      <c r="E87" s="212"/>
      <c r="F87" s="201"/>
      <c r="G87" s="102"/>
      <c r="H87" s="102"/>
      <c r="I87" s="102"/>
      <c r="J87" s="102"/>
    </row>
    <row r="88" spans="1:10" x14ac:dyDescent="0.25">
      <c r="A88" s="39" t="s">
        <v>349</v>
      </c>
      <c r="B88" s="5" t="s">
        <v>350</v>
      </c>
      <c r="C88" s="126"/>
      <c r="D88" s="211"/>
      <c r="E88" s="212"/>
      <c r="F88" s="201"/>
      <c r="G88" s="102"/>
      <c r="H88" s="102"/>
      <c r="I88" s="102"/>
      <c r="J88" s="102"/>
    </row>
    <row r="89" spans="1:10" x14ac:dyDescent="0.25">
      <c r="A89" s="39" t="s">
        <v>351</v>
      </c>
      <c r="B89" s="5" t="s">
        <v>352</v>
      </c>
      <c r="C89" s="126"/>
      <c r="D89" s="211"/>
      <c r="E89" s="212"/>
      <c r="F89" s="201"/>
      <c r="G89" s="102"/>
      <c r="H89" s="102"/>
      <c r="I89" s="102"/>
      <c r="J89" s="102"/>
    </row>
    <row r="90" spans="1:10" x14ac:dyDescent="0.25">
      <c r="A90" s="13" t="s">
        <v>493</v>
      </c>
      <c r="B90" s="5" t="s">
        <v>353</v>
      </c>
      <c r="C90" s="126"/>
      <c r="D90" s="211"/>
      <c r="E90" s="212"/>
      <c r="F90" s="201"/>
      <c r="G90" s="102"/>
      <c r="H90" s="102"/>
      <c r="I90" s="102"/>
      <c r="J90" s="102"/>
    </row>
    <row r="91" spans="1:10" x14ac:dyDescent="0.25">
      <c r="A91" s="15" t="s">
        <v>512</v>
      </c>
      <c r="B91" s="7" t="s">
        <v>355</v>
      </c>
      <c r="C91" s="127">
        <f>C75+C80+C85+C86+C87+C88+C89+C90</f>
        <v>15000</v>
      </c>
      <c r="D91" s="216"/>
      <c r="E91" s="203"/>
      <c r="F91" s="203"/>
      <c r="G91" s="102"/>
      <c r="H91" s="102"/>
      <c r="I91" s="102"/>
      <c r="J91" s="102"/>
    </row>
    <row r="92" spans="1:10" x14ac:dyDescent="0.25">
      <c r="A92" s="13" t="s">
        <v>356</v>
      </c>
      <c r="B92" s="5" t="s">
        <v>357</v>
      </c>
      <c r="C92" s="126"/>
      <c r="D92" s="211"/>
      <c r="E92" s="212"/>
      <c r="F92" s="201"/>
      <c r="G92" s="102"/>
      <c r="H92" s="102"/>
      <c r="I92" s="102"/>
      <c r="J92" s="102"/>
    </row>
    <row r="93" spans="1:10" x14ac:dyDescent="0.25">
      <c r="A93" s="13" t="s">
        <v>358</v>
      </c>
      <c r="B93" s="5" t="s">
        <v>359</v>
      </c>
      <c r="C93" s="126"/>
      <c r="D93" s="211"/>
      <c r="E93" s="212"/>
      <c r="F93" s="201"/>
      <c r="G93" s="102"/>
      <c r="H93" s="102"/>
      <c r="I93" s="102"/>
      <c r="J93" s="102"/>
    </row>
    <row r="94" spans="1:10" x14ac:dyDescent="0.25">
      <c r="A94" s="39" t="s">
        <v>360</v>
      </c>
      <c r="B94" s="5" t="s">
        <v>361</v>
      </c>
      <c r="C94" s="126"/>
      <c r="D94" s="211"/>
      <c r="E94" s="212"/>
      <c r="F94" s="201"/>
      <c r="G94" s="102"/>
      <c r="H94" s="102"/>
      <c r="I94" s="102"/>
      <c r="J94" s="102"/>
    </row>
    <row r="95" spans="1:10" x14ac:dyDescent="0.25">
      <c r="A95" s="39" t="s">
        <v>494</v>
      </c>
      <c r="B95" s="5" t="s">
        <v>362</v>
      </c>
      <c r="C95" s="126"/>
      <c r="D95" s="211"/>
      <c r="E95" s="212"/>
      <c r="F95" s="201"/>
      <c r="G95" s="102"/>
      <c r="H95" s="102"/>
      <c r="I95" s="102"/>
      <c r="J95" s="102"/>
    </row>
    <row r="96" spans="1:10" x14ac:dyDescent="0.25">
      <c r="A96" s="14" t="s">
        <v>513</v>
      </c>
      <c r="B96" s="7" t="s">
        <v>363</v>
      </c>
      <c r="C96" s="131">
        <f>SUM(C92:C95)</f>
        <v>0</v>
      </c>
      <c r="D96" s="213"/>
      <c r="E96" s="214"/>
      <c r="F96" s="203"/>
      <c r="G96" s="102"/>
      <c r="H96" s="102"/>
      <c r="I96" s="102"/>
      <c r="J96" s="102"/>
    </row>
    <row r="97" spans="1:10" x14ac:dyDescent="0.25">
      <c r="A97" s="15" t="s">
        <v>364</v>
      </c>
      <c r="B97" s="7" t="s">
        <v>365</v>
      </c>
      <c r="C97" s="126"/>
      <c r="D97" s="211"/>
      <c r="E97" s="212"/>
      <c r="F97" s="201"/>
      <c r="G97" s="102"/>
      <c r="H97" s="102"/>
      <c r="I97" s="102"/>
      <c r="J97" s="102"/>
    </row>
    <row r="98" spans="1:10" ht="15.75" x14ac:dyDescent="0.25">
      <c r="A98" s="42" t="s">
        <v>514</v>
      </c>
      <c r="B98" s="43" t="s">
        <v>366</v>
      </c>
      <c r="C98" s="184">
        <f>C91+C96+C97</f>
        <v>15000</v>
      </c>
      <c r="D98" s="216"/>
      <c r="E98" s="203"/>
      <c r="F98" s="203"/>
      <c r="G98" s="102"/>
      <c r="H98" s="102"/>
      <c r="I98" s="102"/>
      <c r="J98" s="102"/>
    </row>
    <row r="99" spans="1:10" ht="15.75" x14ac:dyDescent="0.25">
      <c r="A99" s="128" t="s">
        <v>496</v>
      </c>
      <c r="B99" s="129"/>
      <c r="C99" s="187">
        <f>C69+C98</f>
        <v>77326</v>
      </c>
      <c r="D99" s="216"/>
      <c r="E99" s="203"/>
      <c r="F99" s="203"/>
      <c r="G99" s="102"/>
      <c r="H99" s="102"/>
      <c r="I99" s="102"/>
      <c r="J99" s="102"/>
    </row>
    <row r="100" spans="1:10" x14ac:dyDescent="0.25">
      <c r="E100" s="102"/>
      <c r="F100" s="102"/>
      <c r="G100" s="102"/>
      <c r="H100" s="102"/>
      <c r="I100" s="102"/>
      <c r="J100" s="102"/>
    </row>
    <row r="101" spans="1:10" x14ac:dyDescent="0.25">
      <c r="E101" s="102"/>
      <c r="F101" s="102"/>
      <c r="G101" s="102"/>
      <c r="H101" s="102"/>
      <c r="I101" s="102"/>
      <c r="J101" s="102"/>
    </row>
    <row r="102" spans="1:10" x14ac:dyDescent="0.25">
      <c r="E102" s="102"/>
      <c r="F102" s="102"/>
      <c r="G102" s="102"/>
      <c r="H102" s="102"/>
      <c r="I102" s="102"/>
      <c r="J102" s="102"/>
    </row>
    <row r="103" spans="1:10" x14ac:dyDescent="0.25">
      <c r="E103" s="102"/>
      <c r="F103" s="102"/>
      <c r="G103" s="102"/>
      <c r="H103" s="102"/>
      <c r="I103" s="102"/>
      <c r="J103" s="102"/>
    </row>
    <row r="104" spans="1:10" x14ac:dyDescent="0.25">
      <c r="E104" s="102"/>
      <c r="F104" s="102"/>
      <c r="G104" s="102"/>
      <c r="H104" s="102"/>
      <c r="I104" s="102"/>
      <c r="J104" s="102"/>
    </row>
    <row r="105" spans="1:10" x14ac:dyDescent="0.25">
      <c r="E105" s="102"/>
      <c r="F105" s="102"/>
      <c r="G105" s="102"/>
      <c r="H105" s="102"/>
      <c r="I105" s="102"/>
      <c r="J105" s="102"/>
    </row>
    <row r="106" spans="1:10" x14ac:dyDescent="0.25">
      <c r="E106" s="102"/>
      <c r="F106" s="102"/>
      <c r="G106" s="102"/>
      <c r="H106" s="102"/>
      <c r="I106" s="102"/>
      <c r="J106" s="102"/>
    </row>
    <row r="107" spans="1:10" x14ac:dyDescent="0.25">
      <c r="E107" s="102"/>
      <c r="F107" s="102"/>
      <c r="G107" s="102"/>
      <c r="H107" s="102"/>
      <c r="I107" s="102"/>
      <c r="J107" s="102"/>
    </row>
    <row r="108" spans="1:10" x14ac:dyDescent="0.25">
      <c r="E108" s="102"/>
      <c r="F108" s="102"/>
      <c r="G108" s="102"/>
      <c r="H108" s="102"/>
      <c r="I108" s="102"/>
      <c r="J108" s="102"/>
    </row>
    <row r="109" spans="1:10" x14ac:dyDescent="0.25">
      <c r="E109" s="102"/>
      <c r="F109" s="102"/>
      <c r="G109" s="102"/>
      <c r="H109" s="102"/>
      <c r="I109" s="102"/>
      <c r="J109" s="102"/>
    </row>
    <row r="110" spans="1:10" x14ac:dyDescent="0.25">
      <c r="E110" s="102"/>
      <c r="F110" s="102"/>
      <c r="G110" s="102"/>
      <c r="H110" s="102"/>
      <c r="I110" s="102"/>
      <c r="J110" s="102"/>
    </row>
    <row r="111" spans="1:10" x14ac:dyDescent="0.25">
      <c r="E111" s="102"/>
      <c r="F111" s="102"/>
      <c r="G111" s="102"/>
      <c r="H111" s="102"/>
      <c r="I111" s="102"/>
      <c r="J111" s="102"/>
    </row>
    <row r="112" spans="1:10" x14ac:dyDescent="0.25">
      <c r="E112" s="102"/>
      <c r="F112" s="102"/>
      <c r="G112" s="102"/>
      <c r="H112" s="102"/>
      <c r="I112" s="102"/>
      <c r="J112" s="102"/>
    </row>
    <row r="113" spans="5:10" x14ac:dyDescent="0.25">
      <c r="E113" s="102"/>
      <c r="F113" s="102"/>
      <c r="G113" s="102"/>
      <c r="H113" s="102"/>
      <c r="I113" s="102"/>
      <c r="J113" s="102"/>
    </row>
    <row r="114" spans="5:10" x14ac:dyDescent="0.25">
      <c r="E114" s="102"/>
      <c r="F114" s="102"/>
      <c r="G114" s="102"/>
      <c r="H114" s="102"/>
      <c r="I114" s="102"/>
      <c r="J114" s="102"/>
    </row>
    <row r="115" spans="5:10" x14ac:dyDescent="0.25">
      <c r="E115" s="102"/>
      <c r="F115" s="102"/>
      <c r="G115" s="102"/>
      <c r="H115" s="102"/>
      <c r="I115" s="102"/>
      <c r="J115" s="102"/>
    </row>
    <row r="116" spans="5:10" x14ac:dyDescent="0.25">
      <c r="E116" s="102"/>
      <c r="F116" s="102"/>
      <c r="G116" s="102"/>
      <c r="H116" s="102"/>
      <c r="I116" s="102"/>
      <c r="J116" s="102"/>
    </row>
    <row r="117" spans="5:10" x14ac:dyDescent="0.25">
      <c r="E117" s="102"/>
      <c r="F117" s="102"/>
      <c r="G117" s="102"/>
      <c r="H117" s="102"/>
      <c r="I117" s="102"/>
      <c r="J117" s="102"/>
    </row>
    <row r="118" spans="5:10" x14ac:dyDescent="0.25">
      <c r="E118" s="102"/>
      <c r="F118" s="102"/>
      <c r="G118" s="102"/>
      <c r="H118" s="102"/>
      <c r="I118" s="102"/>
      <c r="J118" s="102"/>
    </row>
    <row r="119" spans="5:10" x14ac:dyDescent="0.25">
      <c r="E119" s="102"/>
      <c r="F119" s="102"/>
      <c r="G119" s="102"/>
      <c r="H119" s="102"/>
      <c r="I119" s="102"/>
      <c r="J119" s="102"/>
    </row>
    <row r="120" spans="5:10" x14ac:dyDescent="0.25">
      <c r="E120" s="102"/>
      <c r="F120" s="102"/>
      <c r="G120" s="102"/>
      <c r="H120" s="102"/>
      <c r="I120" s="102"/>
      <c r="J120" s="102"/>
    </row>
    <row r="121" spans="5:10" x14ac:dyDescent="0.25">
      <c r="E121" s="102"/>
      <c r="F121" s="102"/>
      <c r="G121" s="102"/>
      <c r="H121" s="102"/>
      <c r="I121" s="102"/>
      <c r="J121" s="102"/>
    </row>
    <row r="122" spans="5:10" x14ac:dyDescent="0.25">
      <c r="E122" s="102"/>
      <c r="F122" s="102"/>
      <c r="G122" s="102"/>
      <c r="H122" s="102"/>
      <c r="I122" s="102"/>
      <c r="J122" s="102"/>
    </row>
    <row r="123" spans="5:10" x14ac:dyDescent="0.25">
      <c r="E123" s="102"/>
      <c r="F123" s="102"/>
      <c r="G123" s="102"/>
      <c r="H123" s="102"/>
      <c r="I123" s="102"/>
      <c r="J123" s="102"/>
    </row>
    <row r="124" spans="5:10" x14ac:dyDescent="0.25">
      <c r="E124" s="102"/>
      <c r="F124" s="102"/>
      <c r="G124" s="102"/>
      <c r="H124" s="102"/>
      <c r="I124" s="102"/>
      <c r="J124" s="102"/>
    </row>
    <row r="125" spans="5:10" x14ac:dyDescent="0.25">
      <c r="E125" s="102"/>
      <c r="F125" s="102"/>
      <c r="G125" s="102"/>
      <c r="H125" s="102"/>
      <c r="I125" s="102"/>
      <c r="J125" s="102"/>
    </row>
    <row r="126" spans="5:10" x14ac:dyDescent="0.25">
      <c r="E126" s="102"/>
      <c r="F126" s="102"/>
      <c r="G126" s="102"/>
      <c r="H126" s="102"/>
      <c r="I126" s="102"/>
      <c r="J126" s="102"/>
    </row>
    <row r="127" spans="5:10" x14ac:dyDescent="0.25">
      <c r="E127" s="102"/>
      <c r="F127" s="102"/>
      <c r="G127" s="102"/>
      <c r="H127" s="102"/>
      <c r="I127" s="102"/>
      <c r="J127" s="102"/>
    </row>
    <row r="128" spans="5:10" x14ac:dyDescent="0.25">
      <c r="E128" s="102"/>
      <c r="F128" s="102"/>
      <c r="G128" s="102"/>
      <c r="H128" s="102"/>
      <c r="I128" s="102"/>
      <c r="J128" s="102"/>
    </row>
    <row r="129" spans="5:10" x14ac:dyDescent="0.25">
      <c r="E129" s="102"/>
      <c r="F129" s="102"/>
      <c r="G129" s="102"/>
      <c r="H129" s="102"/>
      <c r="I129" s="102"/>
      <c r="J129" s="102"/>
    </row>
    <row r="130" spans="5:10" x14ac:dyDescent="0.25">
      <c r="E130" s="102"/>
      <c r="F130" s="102"/>
      <c r="G130" s="102"/>
      <c r="H130" s="102"/>
      <c r="I130" s="102"/>
      <c r="J130" s="102"/>
    </row>
    <row r="131" spans="5:10" x14ac:dyDescent="0.25">
      <c r="E131" s="102"/>
      <c r="F131" s="102"/>
      <c r="G131" s="102"/>
      <c r="H131" s="102"/>
      <c r="I131" s="102"/>
      <c r="J131" s="102"/>
    </row>
    <row r="132" spans="5:10" x14ac:dyDescent="0.25">
      <c r="E132" s="102"/>
      <c r="F132" s="102"/>
      <c r="G132" s="102"/>
      <c r="H132" s="102"/>
      <c r="I132" s="102"/>
      <c r="J132" s="102"/>
    </row>
    <row r="133" spans="5:10" x14ac:dyDescent="0.25">
      <c r="E133" s="102"/>
      <c r="F133" s="102"/>
      <c r="G133" s="102"/>
      <c r="H133" s="102"/>
      <c r="I133" s="102"/>
      <c r="J133" s="102"/>
    </row>
    <row r="134" spans="5:10" x14ac:dyDescent="0.25">
      <c r="E134" s="102"/>
      <c r="F134" s="102"/>
      <c r="G134" s="102"/>
      <c r="H134" s="102"/>
      <c r="I134" s="102"/>
      <c r="J134" s="102"/>
    </row>
    <row r="135" spans="5:10" x14ac:dyDescent="0.25">
      <c r="E135" s="102"/>
      <c r="F135" s="102"/>
      <c r="G135" s="102"/>
      <c r="H135" s="102"/>
      <c r="I135" s="102"/>
      <c r="J135" s="102"/>
    </row>
    <row r="136" spans="5:10" x14ac:dyDescent="0.25">
      <c r="E136" s="102"/>
      <c r="F136" s="102"/>
      <c r="G136" s="102"/>
      <c r="H136" s="102"/>
      <c r="I136" s="102"/>
      <c r="J136" s="102"/>
    </row>
    <row r="137" spans="5:10" x14ac:dyDescent="0.25">
      <c r="E137" s="102"/>
      <c r="F137" s="102"/>
      <c r="G137" s="102"/>
      <c r="H137" s="102"/>
      <c r="I137" s="102"/>
      <c r="J137" s="102"/>
    </row>
    <row r="138" spans="5:10" x14ac:dyDescent="0.25">
      <c r="E138" s="102"/>
      <c r="F138" s="102"/>
      <c r="G138" s="102"/>
      <c r="H138" s="102"/>
      <c r="I138" s="102"/>
      <c r="J138" s="102"/>
    </row>
    <row r="139" spans="5:10" x14ac:dyDescent="0.25">
      <c r="E139" s="102"/>
      <c r="F139" s="102"/>
      <c r="G139" s="102"/>
      <c r="H139" s="102"/>
      <c r="I139" s="102"/>
      <c r="J139" s="102"/>
    </row>
    <row r="140" spans="5:10" x14ac:dyDescent="0.25">
      <c r="E140" s="102"/>
      <c r="F140" s="102"/>
      <c r="G140" s="102"/>
      <c r="H140" s="102"/>
      <c r="I140" s="102"/>
      <c r="J140" s="102"/>
    </row>
    <row r="141" spans="5:10" x14ac:dyDescent="0.25">
      <c r="E141" s="102"/>
      <c r="F141" s="102"/>
      <c r="G141" s="102"/>
      <c r="H141" s="102"/>
      <c r="I141" s="102"/>
      <c r="J141" s="102"/>
    </row>
    <row r="142" spans="5:10" x14ac:dyDescent="0.25">
      <c r="E142" s="102"/>
      <c r="F142" s="102"/>
      <c r="G142" s="102"/>
      <c r="H142" s="102"/>
      <c r="I142" s="102"/>
      <c r="J142" s="102"/>
    </row>
    <row r="143" spans="5:10" x14ac:dyDescent="0.25">
      <c r="E143" s="102"/>
      <c r="F143" s="102"/>
      <c r="G143" s="102"/>
      <c r="H143" s="102"/>
      <c r="I143" s="102"/>
      <c r="J143" s="102"/>
    </row>
    <row r="144" spans="5:10" x14ac:dyDescent="0.25">
      <c r="E144" s="102"/>
      <c r="F144" s="102"/>
      <c r="G144" s="102"/>
      <c r="H144" s="102"/>
      <c r="I144" s="102"/>
      <c r="J144" s="102"/>
    </row>
    <row r="145" spans="5:10" x14ac:dyDescent="0.25">
      <c r="E145" s="102"/>
      <c r="F145" s="102"/>
      <c r="G145" s="102"/>
      <c r="H145" s="102"/>
      <c r="I145" s="102"/>
      <c r="J145" s="102"/>
    </row>
    <row r="146" spans="5:10" x14ac:dyDescent="0.25">
      <c r="E146" s="102"/>
      <c r="F146" s="102"/>
      <c r="G146" s="102"/>
      <c r="H146" s="102"/>
      <c r="I146" s="102"/>
      <c r="J146" s="102"/>
    </row>
    <row r="147" spans="5:10" x14ac:dyDescent="0.25">
      <c r="E147" s="102"/>
      <c r="F147" s="102"/>
      <c r="G147" s="102"/>
      <c r="H147" s="102"/>
      <c r="I147" s="102"/>
      <c r="J147" s="102"/>
    </row>
    <row r="148" spans="5:10" x14ac:dyDescent="0.25">
      <c r="E148" s="102"/>
      <c r="F148" s="102"/>
      <c r="G148" s="102"/>
      <c r="H148" s="102"/>
      <c r="I148" s="102"/>
      <c r="J148" s="102"/>
    </row>
    <row r="149" spans="5:10" x14ac:dyDescent="0.25">
      <c r="E149" s="102"/>
      <c r="F149" s="102"/>
      <c r="G149" s="102"/>
      <c r="H149" s="102"/>
      <c r="I149" s="102"/>
      <c r="J149" s="102"/>
    </row>
    <row r="150" spans="5:10" x14ac:dyDescent="0.25">
      <c r="E150" s="102"/>
      <c r="F150" s="102"/>
      <c r="G150" s="102"/>
      <c r="H150" s="102"/>
      <c r="I150" s="102"/>
      <c r="J150" s="102"/>
    </row>
    <row r="151" spans="5:10" x14ac:dyDescent="0.25">
      <c r="E151" s="102"/>
      <c r="F151" s="102"/>
      <c r="G151" s="102"/>
      <c r="H151" s="102"/>
      <c r="I151" s="102"/>
      <c r="J151" s="102"/>
    </row>
  </sheetData>
  <mergeCells count="3">
    <mergeCell ref="A2:F2"/>
    <mergeCell ref="A3:F3"/>
    <mergeCell ref="A4:F4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B19" sqref="B19"/>
    </sheetView>
  </sheetViews>
  <sheetFormatPr defaultRowHeight="15" x14ac:dyDescent="0.25"/>
  <cols>
    <col min="1" max="1" width="86.28515625" customWidth="1"/>
    <col min="2" max="3" width="28.28515625" customWidth="1"/>
    <col min="4" max="4" width="27.42578125" bestFit="1" customWidth="1"/>
    <col min="5" max="5" width="18.5703125" style="116" customWidth="1"/>
  </cols>
  <sheetData>
    <row r="1" spans="1:6" ht="15" customHeight="1" x14ac:dyDescent="0.25">
      <c r="E1" s="113" t="s">
        <v>706</v>
      </c>
    </row>
    <row r="2" spans="1:6" ht="25.5" customHeight="1" x14ac:dyDescent="0.25">
      <c r="A2" s="240" t="str">
        <f>Mellékletek!A1</f>
        <v>Eszteregnye Község Önkormányzata</v>
      </c>
      <c r="B2" s="240"/>
      <c r="C2" s="240"/>
      <c r="D2" s="240"/>
      <c r="E2" s="240"/>
      <c r="F2" s="135"/>
    </row>
    <row r="3" spans="1:6" ht="25.5" customHeight="1" x14ac:dyDescent="0.25">
      <c r="A3" s="234" t="s">
        <v>744</v>
      </c>
      <c r="B3" s="234"/>
      <c r="C3" s="234"/>
      <c r="D3" s="234"/>
      <c r="E3" s="234"/>
    </row>
    <row r="4" spans="1:6" ht="23.25" customHeight="1" x14ac:dyDescent="0.25">
      <c r="A4" s="236" t="s">
        <v>571</v>
      </c>
      <c r="B4" s="236"/>
      <c r="C4" s="236"/>
      <c r="D4" s="236"/>
      <c r="E4" s="236"/>
    </row>
    <row r="5" spans="1:6" ht="15" customHeight="1" x14ac:dyDescent="0.25">
      <c r="A5" s="1"/>
    </row>
    <row r="6" spans="1:6" ht="15" customHeight="1" x14ac:dyDescent="0.25">
      <c r="A6" s="1"/>
      <c r="C6" s="25"/>
      <c r="D6" s="25"/>
      <c r="E6" s="130"/>
    </row>
    <row r="7" spans="1:6" ht="51" customHeight="1" x14ac:dyDescent="0.25">
      <c r="A7" s="60" t="s">
        <v>570</v>
      </c>
      <c r="B7" s="115" t="s">
        <v>618</v>
      </c>
      <c r="C7" s="217"/>
      <c r="D7" s="217"/>
      <c r="E7" s="218"/>
    </row>
    <row r="8" spans="1:6" ht="15" customHeight="1" x14ac:dyDescent="0.25">
      <c r="A8" s="61" t="s">
        <v>544</v>
      </c>
      <c r="B8" s="62">
        <v>0</v>
      </c>
      <c r="C8" s="219"/>
      <c r="D8" s="219"/>
      <c r="E8" s="220"/>
    </row>
    <row r="9" spans="1:6" ht="15" customHeight="1" x14ac:dyDescent="0.25">
      <c r="A9" s="61" t="s">
        <v>545</v>
      </c>
      <c r="B9" s="62">
        <v>0</v>
      </c>
      <c r="C9" s="219"/>
      <c r="D9" s="219"/>
      <c r="E9" s="220"/>
    </row>
    <row r="10" spans="1:6" ht="15" customHeight="1" x14ac:dyDescent="0.25">
      <c r="A10" s="61" t="s">
        <v>546</v>
      </c>
      <c r="B10" s="62">
        <v>0</v>
      </c>
      <c r="C10" s="219"/>
      <c r="D10" s="219"/>
      <c r="E10" s="220"/>
    </row>
    <row r="11" spans="1:6" ht="15" customHeight="1" x14ac:dyDescent="0.25">
      <c r="A11" s="61" t="s">
        <v>547</v>
      </c>
      <c r="B11" s="62">
        <v>0</v>
      </c>
      <c r="C11" s="219"/>
      <c r="D11" s="219"/>
      <c r="E11" s="220"/>
    </row>
    <row r="12" spans="1:6" ht="15" customHeight="1" x14ac:dyDescent="0.25">
      <c r="A12" s="60" t="s">
        <v>565</v>
      </c>
      <c r="B12" s="111">
        <f>SUM(B8:B11)</f>
        <v>0</v>
      </c>
      <c r="C12" s="221"/>
      <c r="D12" s="221"/>
      <c r="E12" s="222"/>
    </row>
    <row r="13" spans="1:6" ht="15" customHeight="1" x14ac:dyDescent="0.25">
      <c r="A13" s="61" t="s">
        <v>548</v>
      </c>
      <c r="B13" s="62">
        <v>0</v>
      </c>
      <c r="C13" s="219"/>
      <c r="D13" s="219"/>
      <c r="E13" s="220"/>
    </row>
    <row r="14" spans="1:6" ht="15" customHeight="1" x14ac:dyDescent="0.25">
      <c r="A14" s="61" t="s">
        <v>549</v>
      </c>
      <c r="B14" s="62">
        <v>0</v>
      </c>
      <c r="C14" s="219"/>
      <c r="D14" s="219"/>
      <c r="E14" s="220"/>
    </row>
    <row r="15" spans="1:6" ht="15" customHeight="1" x14ac:dyDescent="0.25">
      <c r="A15" s="61" t="s">
        <v>550</v>
      </c>
      <c r="B15" s="62">
        <v>0</v>
      </c>
      <c r="C15" s="219"/>
      <c r="D15" s="219"/>
      <c r="E15" s="220"/>
    </row>
    <row r="16" spans="1:6" ht="15" customHeight="1" x14ac:dyDescent="0.25">
      <c r="A16" s="61" t="s">
        <v>551</v>
      </c>
      <c r="B16" s="62">
        <v>1</v>
      </c>
      <c r="C16" s="219"/>
      <c r="D16" s="219"/>
      <c r="E16" s="220"/>
    </row>
    <row r="17" spans="1:5" ht="15" customHeight="1" x14ac:dyDescent="0.25">
      <c r="A17" s="61" t="s">
        <v>552</v>
      </c>
      <c r="B17" s="62">
        <v>0</v>
      </c>
      <c r="C17" s="219"/>
      <c r="D17" s="219"/>
      <c r="E17" s="220"/>
    </row>
    <row r="18" spans="1:5" ht="15" customHeight="1" x14ac:dyDescent="0.25">
      <c r="A18" s="61" t="s">
        <v>553</v>
      </c>
      <c r="B18" s="62">
        <v>1</v>
      </c>
      <c r="C18" s="219"/>
      <c r="D18" s="219"/>
      <c r="E18" s="220"/>
    </row>
    <row r="19" spans="1:5" ht="15" customHeight="1" x14ac:dyDescent="0.25">
      <c r="A19" s="61" t="s">
        <v>554</v>
      </c>
      <c r="B19" s="62">
        <v>0</v>
      </c>
      <c r="C19" s="219"/>
      <c r="D19" s="219"/>
      <c r="E19" s="220"/>
    </row>
    <row r="20" spans="1:5" ht="15" customHeight="1" x14ac:dyDescent="0.25">
      <c r="A20" s="60" t="s">
        <v>566</v>
      </c>
      <c r="B20" s="111">
        <f>SUM(B13:B19)</f>
        <v>2</v>
      </c>
      <c r="C20" s="221"/>
      <c r="D20" s="221"/>
      <c r="E20" s="222"/>
    </row>
    <row r="21" spans="1:5" ht="15" customHeight="1" x14ac:dyDescent="0.25">
      <c r="A21" s="61" t="s">
        <v>555</v>
      </c>
      <c r="B21" s="62">
        <v>0</v>
      </c>
      <c r="C21" s="219"/>
      <c r="D21" s="219"/>
      <c r="E21" s="220"/>
    </row>
    <row r="22" spans="1:5" ht="15" customHeight="1" x14ac:dyDescent="0.25">
      <c r="A22" s="61" t="s">
        <v>725</v>
      </c>
      <c r="B22" s="62">
        <v>2</v>
      </c>
      <c r="C22" s="219"/>
      <c r="D22" s="219"/>
      <c r="E22" s="220"/>
    </row>
    <row r="23" spans="1:5" ht="15" customHeight="1" x14ac:dyDescent="0.25">
      <c r="A23" s="61" t="s">
        <v>556</v>
      </c>
      <c r="B23" s="62">
        <v>14</v>
      </c>
      <c r="C23" s="219"/>
      <c r="D23" s="219"/>
      <c r="E23" s="220"/>
    </row>
    <row r="24" spans="1:5" ht="15" customHeight="1" x14ac:dyDescent="0.25">
      <c r="A24" s="60" t="s">
        <v>567</v>
      </c>
      <c r="B24" s="111">
        <f>SUM(B21:B23)</f>
        <v>16</v>
      </c>
      <c r="C24" s="221"/>
      <c r="D24" s="221"/>
      <c r="E24" s="222"/>
    </row>
    <row r="25" spans="1:5" ht="15" customHeight="1" x14ac:dyDescent="0.25">
      <c r="A25" s="61" t="s">
        <v>557</v>
      </c>
      <c r="B25" s="62">
        <v>1</v>
      </c>
      <c r="C25" s="219"/>
      <c r="D25" s="219"/>
      <c r="E25" s="220"/>
    </row>
    <row r="26" spans="1:5" ht="15" customHeight="1" x14ac:dyDescent="0.25">
      <c r="A26" s="61" t="s">
        <v>558</v>
      </c>
      <c r="B26" s="62">
        <v>0</v>
      </c>
      <c r="C26" s="219"/>
      <c r="D26" s="219"/>
      <c r="E26" s="220"/>
    </row>
    <row r="27" spans="1:5" ht="15" customHeight="1" x14ac:dyDescent="0.25">
      <c r="A27" s="61" t="s">
        <v>559</v>
      </c>
      <c r="B27" s="62">
        <v>0</v>
      </c>
      <c r="C27" s="219"/>
      <c r="D27" s="219"/>
      <c r="E27" s="220"/>
    </row>
    <row r="28" spans="1:5" ht="15" customHeight="1" x14ac:dyDescent="0.25">
      <c r="A28" s="60" t="s">
        <v>568</v>
      </c>
      <c r="B28" s="111">
        <f>SUM(B25:B27)</f>
        <v>1</v>
      </c>
      <c r="C28" s="221"/>
      <c r="D28" s="221"/>
      <c r="E28" s="222"/>
    </row>
    <row r="29" spans="1:5" ht="37.5" customHeight="1" x14ac:dyDescent="0.25">
      <c r="A29" s="60" t="s">
        <v>569</v>
      </c>
      <c r="B29" s="169">
        <f>B12+B20+B24+B28</f>
        <v>19</v>
      </c>
      <c r="C29" s="223"/>
      <c r="D29" s="224"/>
      <c r="E29" s="222"/>
    </row>
    <row r="30" spans="1:5" ht="15" customHeight="1" x14ac:dyDescent="0.25">
      <c r="A30" s="61" t="s">
        <v>560</v>
      </c>
      <c r="B30" s="62">
        <v>0</v>
      </c>
      <c r="C30" s="219"/>
      <c r="D30" s="219"/>
      <c r="E30" s="220"/>
    </row>
    <row r="31" spans="1:5" ht="15" customHeight="1" x14ac:dyDescent="0.25">
      <c r="A31" s="61" t="s">
        <v>561</v>
      </c>
      <c r="B31" s="62">
        <v>0</v>
      </c>
      <c r="C31" s="219"/>
      <c r="D31" s="219"/>
      <c r="E31" s="220"/>
    </row>
    <row r="32" spans="1:5" ht="15" customHeight="1" x14ac:dyDescent="0.25">
      <c r="A32" s="61" t="s">
        <v>562</v>
      </c>
      <c r="B32" s="62">
        <v>0</v>
      </c>
      <c r="C32" s="219"/>
      <c r="D32" s="219"/>
      <c r="E32" s="220"/>
    </row>
    <row r="33" spans="1:5" ht="15" customHeight="1" x14ac:dyDescent="0.25">
      <c r="A33" s="61" t="s">
        <v>563</v>
      </c>
      <c r="B33" s="62">
        <v>0</v>
      </c>
      <c r="C33" s="219"/>
      <c r="D33" s="219"/>
      <c r="E33" s="220"/>
    </row>
    <row r="34" spans="1:5" ht="25.5" customHeight="1" x14ac:dyDescent="0.25">
      <c r="A34" s="60" t="s">
        <v>564</v>
      </c>
      <c r="B34" s="111">
        <f>SUM(B30:B33)</f>
        <v>0</v>
      </c>
      <c r="C34" s="221"/>
      <c r="D34" s="221"/>
      <c r="E34" s="222"/>
    </row>
    <row r="35" spans="1:5" ht="15" customHeight="1" x14ac:dyDescent="0.25">
      <c r="A35" s="241"/>
      <c r="B35" s="241"/>
      <c r="C35" s="191"/>
      <c r="D35" s="25"/>
      <c r="E35" s="130"/>
    </row>
    <row r="36" spans="1:5" ht="15" customHeight="1" x14ac:dyDescent="0.25">
      <c r="A36" s="239"/>
      <c r="B36" s="239"/>
      <c r="C36" s="173"/>
    </row>
  </sheetData>
  <mergeCells count="5">
    <mergeCell ref="A36:B36"/>
    <mergeCell ref="A2:E2"/>
    <mergeCell ref="A3:E3"/>
    <mergeCell ref="A4:E4"/>
    <mergeCell ref="A35:B35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C25" sqref="C25"/>
    </sheetView>
  </sheetViews>
  <sheetFormatPr defaultRowHeight="15" x14ac:dyDescent="0.25"/>
  <cols>
    <col min="1" max="1" width="100" customWidth="1"/>
    <col min="3" max="3" width="17" style="102" customWidth="1"/>
  </cols>
  <sheetData>
    <row r="1" spans="1:8" ht="15" customHeight="1" x14ac:dyDescent="0.25">
      <c r="C1" s="113" t="s">
        <v>711</v>
      </c>
    </row>
    <row r="2" spans="1:8" ht="18" customHeight="1" x14ac:dyDescent="0.25">
      <c r="A2" s="233" t="str">
        <f>Mellékletek!A1</f>
        <v>Eszteregnye Község Önkormányzata</v>
      </c>
      <c r="B2" s="233"/>
      <c r="C2" s="233"/>
      <c r="D2" s="135"/>
      <c r="E2" s="135"/>
      <c r="F2" s="135"/>
      <c r="G2" s="135"/>
      <c r="H2" s="135"/>
    </row>
    <row r="3" spans="1:8" ht="25.5" customHeight="1" x14ac:dyDescent="0.25">
      <c r="A3" s="234" t="s">
        <v>744</v>
      </c>
      <c r="B3" s="234"/>
      <c r="C3" s="234"/>
      <c r="D3" s="114"/>
      <c r="E3" s="114"/>
      <c r="F3" s="114"/>
      <c r="G3" s="114"/>
      <c r="H3" s="114"/>
    </row>
    <row r="4" spans="1:8" ht="26.25" customHeight="1" x14ac:dyDescent="0.25">
      <c r="A4" s="242" t="s">
        <v>24</v>
      </c>
      <c r="B4" s="242"/>
      <c r="C4" s="242"/>
    </row>
    <row r="5" spans="1:8" ht="18.75" customHeight="1" x14ac:dyDescent="0.3">
      <c r="A5" s="83"/>
      <c r="B5" s="86"/>
      <c r="C5" s="143"/>
    </row>
    <row r="6" spans="1:8" ht="23.25" customHeight="1" x14ac:dyDescent="0.25">
      <c r="A6" s="4" t="s">
        <v>661</v>
      </c>
    </row>
    <row r="7" spans="1:8" ht="25.5" x14ac:dyDescent="0.25">
      <c r="A7" s="45" t="s">
        <v>629</v>
      </c>
      <c r="B7" s="3" t="s">
        <v>66</v>
      </c>
      <c r="C7" s="140" t="s">
        <v>9</v>
      </c>
    </row>
    <row r="8" spans="1:8" x14ac:dyDescent="0.25">
      <c r="A8" s="12" t="s">
        <v>375</v>
      </c>
      <c r="B8" s="6" t="s">
        <v>145</v>
      </c>
      <c r="C8" s="170">
        <v>0</v>
      </c>
    </row>
    <row r="9" spans="1:8" x14ac:dyDescent="0.25">
      <c r="A9" s="12" t="s">
        <v>376</v>
      </c>
      <c r="B9" s="6" t="s">
        <v>145</v>
      </c>
      <c r="C9" s="170">
        <v>0</v>
      </c>
    </row>
    <row r="10" spans="1:8" x14ac:dyDescent="0.25">
      <c r="A10" s="12" t="s">
        <v>377</v>
      </c>
      <c r="B10" s="6" t="s">
        <v>145</v>
      </c>
      <c r="C10" s="170">
        <v>0</v>
      </c>
    </row>
    <row r="11" spans="1:8" x14ac:dyDescent="0.25">
      <c r="A11" s="12" t="s">
        <v>378</v>
      </c>
      <c r="B11" s="6" t="s">
        <v>145</v>
      </c>
      <c r="C11" s="170">
        <v>0</v>
      </c>
    </row>
    <row r="12" spans="1:8" x14ac:dyDescent="0.25">
      <c r="A12" s="13" t="s">
        <v>379</v>
      </c>
      <c r="B12" s="6" t="s">
        <v>145</v>
      </c>
      <c r="C12" s="170">
        <v>0</v>
      </c>
    </row>
    <row r="13" spans="1:8" x14ac:dyDescent="0.25">
      <c r="A13" s="13" t="s">
        <v>380</v>
      </c>
      <c r="B13" s="6" t="s">
        <v>145</v>
      </c>
      <c r="C13" s="170"/>
    </row>
    <row r="14" spans="1:8" x14ac:dyDescent="0.25">
      <c r="A14" s="15" t="s">
        <v>17</v>
      </c>
      <c r="B14" s="14" t="s">
        <v>145</v>
      </c>
      <c r="C14" s="170"/>
    </row>
    <row r="15" spans="1:8" x14ac:dyDescent="0.25">
      <c r="A15" s="12" t="s">
        <v>381</v>
      </c>
      <c r="B15" s="6" t="s">
        <v>146</v>
      </c>
      <c r="C15" s="170">
        <v>0</v>
      </c>
    </row>
    <row r="16" spans="1:8" x14ac:dyDescent="0.25">
      <c r="A16" s="16" t="s">
        <v>16</v>
      </c>
      <c r="B16" s="14" t="s">
        <v>146</v>
      </c>
      <c r="C16" s="225">
        <f>SUM(C15)</f>
        <v>0</v>
      </c>
    </row>
    <row r="17" spans="1:3" x14ac:dyDescent="0.25">
      <c r="A17" s="12" t="s">
        <v>382</v>
      </c>
      <c r="B17" s="6" t="s">
        <v>147</v>
      </c>
      <c r="C17" s="170"/>
    </row>
    <row r="18" spans="1:3" x14ac:dyDescent="0.25">
      <c r="A18" s="12" t="s">
        <v>383</v>
      </c>
      <c r="B18" s="6" t="s">
        <v>147</v>
      </c>
      <c r="C18" s="170"/>
    </row>
    <row r="19" spans="1:3" x14ac:dyDescent="0.25">
      <c r="A19" s="13" t="s">
        <v>384</v>
      </c>
      <c r="B19" s="6" t="s">
        <v>147</v>
      </c>
      <c r="C19" s="170"/>
    </row>
    <row r="20" spans="1:3" x14ac:dyDescent="0.25">
      <c r="A20" s="13" t="s">
        <v>385</v>
      </c>
      <c r="B20" s="6" t="s">
        <v>147</v>
      </c>
      <c r="C20" s="170">
        <v>0</v>
      </c>
    </row>
    <row r="21" spans="1:3" x14ac:dyDescent="0.25">
      <c r="A21" s="13" t="s">
        <v>386</v>
      </c>
      <c r="B21" s="6" t="s">
        <v>147</v>
      </c>
      <c r="C21" s="170">
        <v>0</v>
      </c>
    </row>
    <row r="22" spans="1:3" ht="30" x14ac:dyDescent="0.25">
      <c r="A22" s="17" t="s">
        <v>387</v>
      </c>
      <c r="B22" s="6" t="s">
        <v>147</v>
      </c>
      <c r="C22" s="170">
        <v>0</v>
      </c>
    </row>
    <row r="23" spans="1:3" x14ac:dyDescent="0.25">
      <c r="A23" s="11" t="s">
        <v>15</v>
      </c>
      <c r="B23" s="14" t="s">
        <v>147</v>
      </c>
      <c r="C23" s="225">
        <f>SUM(C17:C22)</f>
        <v>0</v>
      </c>
    </row>
    <row r="24" spans="1:3" x14ac:dyDescent="0.25">
      <c r="A24" s="12" t="s">
        <v>388</v>
      </c>
      <c r="B24" s="6" t="s">
        <v>148</v>
      </c>
      <c r="C24" s="170">
        <v>0</v>
      </c>
    </row>
    <row r="25" spans="1:3" x14ac:dyDescent="0.25">
      <c r="A25" s="12" t="s">
        <v>746</v>
      </c>
      <c r="B25" s="6" t="s">
        <v>148</v>
      </c>
      <c r="C25" s="170">
        <f>2*75</f>
        <v>150</v>
      </c>
    </row>
    <row r="26" spans="1:3" x14ac:dyDescent="0.25">
      <c r="A26" s="11" t="s">
        <v>14</v>
      </c>
      <c r="B26" s="8" t="s">
        <v>148</v>
      </c>
      <c r="C26" s="225">
        <f>SUM(C24:C25)</f>
        <v>150</v>
      </c>
    </row>
    <row r="27" spans="1:3" x14ac:dyDescent="0.25">
      <c r="A27" s="12" t="s">
        <v>389</v>
      </c>
      <c r="B27" s="6" t="s">
        <v>149</v>
      </c>
      <c r="C27" s="170">
        <v>0</v>
      </c>
    </row>
    <row r="28" spans="1:3" x14ac:dyDescent="0.25">
      <c r="A28" s="12" t="s">
        <v>390</v>
      </c>
      <c r="B28" s="6" t="s">
        <v>149</v>
      </c>
      <c r="C28" s="170">
        <v>0</v>
      </c>
    </row>
    <row r="29" spans="1:3" x14ac:dyDescent="0.25">
      <c r="A29" s="13" t="s">
        <v>391</v>
      </c>
      <c r="B29" s="6" t="s">
        <v>149</v>
      </c>
      <c r="C29" s="170"/>
    </row>
    <row r="30" spans="1:3" x14ac:dyDescent="0.25">
      <c r="A30" s="13" t="s">
        <v>392</v>
      </c>
      <c r="B30" s="6" t="s">
        <v>149</v>
      </c>
      <c r="C30" s="170"/>
    </row>
    <row r="31" spans="1:3" x14ac:dyDescent="0.25">
      <c r="A31" s="13" t="s">
        <v>393</v>
      </c>
      <c r="B31" s="6" t="s">
        <v>149</v>
      </c>
      <c r="C31" s="170">
        <v>5701</v>
      </c>
    </row>
    <row r="32" spans="1:3" x14ac:dyDescent="0.25">
      <c r="A32" s="13" t="s">
        <v>394</v>
      </c>
      <c r="B32" s="6" t="s">
        <v>149</v>
      </c>
      <c r="C32" s="170"/>
    </row>
    <row r="33" spans="1:3" x14ac:dyDescent="0.25">
      <c r="A33" s="13" t="s">
        <v>395</v>
      </c>
      <c r="B33" s="6" t="s">
        <v>149</v>
      </c>
      <c r="C33" s="170"/>
    </row>
    <row r="34" spans="1:3" x14ac:dyDescent="0.25">
      <c r="A34" s="13" t="s">
        <v>396</v>
      </c>
      <c r="B34" s="6" t="s">
        <v>149</v>
      </c>
      <c r="C34" s="170"/>
    </row>
    <row r="35" spans="1:3" x14ac:dyDescent="0.25">
      <c r="A35" s="13" t="s">
        <v>397</v>
      </c>
      <c r="B35" s="6" t="s">
        <v>149</v>
      </c>
      <c r="C35" s="170"/>
    </row>
    <row r="36" spans="1:3" x14ac:dyDescent="0.25">
      <c r="A36" s="13" t="s">
        <v>398</v>
      </c>
      <c r="B36" s="6" t="s">
        <v>149</v>
      </c>
      <c r="C36" s="170"/>
    </row>
    <row r="37" spans="1:3" ht="30" x14ac:dyDescent="0.25">
      <c r="A37" s="13" t="s">
        <v>399</v>
      </c>
      <c r="B37" s="6" t="s">
        <v>149</v>
      </c>
      <c r="C37" s="170"/>
    </row>
    <row r="38" spans="1:3" ht="30" x14ac:dyDescent="0.25">
      <c r="A38" s="13" t="s">
        <v>400</v>
      </c>
      <c r="B38" s="6" t="s">
        <v>149</v>
      </c>
      <c r="C38" s="170"/>
    </row>
    <row r="39" spans="1:3" x14ac:dyDescent="0.25">
      <c r="A39" s="11" t="s">
        <v>401</v>
      </c>
      <c r="B39" s="14" t="s">
        <v>149</v>
      </c>
      <c r="C39" s="225">
        <f>SUM(C27:C38)</f>
        <v>5701</v>
      </c>
    </row>
    <row r="40" spans="1:3" ht="15.75" x14ac:dyDescent="0.25">
      <c r="A40" s="18" t="s">
        <v>402</v>
      </c>
      <c r="B40" s="9" t="s">
        <v>150</v>
      </c>
      <c r="C40" s="225">
        <f>C14+C16+C23+C26+C39</f>
        <v>5851</v>
      </c>
    </row>
  </sheetData>
  <mergeCells count="3">
    <mergeCell ref="A3:C3"/>
    <mergeCell ref="A4:C4"/>
    <mergeCell ref="A2:C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>
      <selection activeCell="C38" sqref="C38"/>
    </sheetView>
  </sheetViews>
  <sheetFormatPr defaultRowHeight="15" x14ac:dyDescent="0.25"/>
  <cols>
    <col min="1" max="1" width="91.28515625" customWidth="1"/>
    <col min="2" max="2" width="10.85546875" customWidth="1"/>
    <col min="3" max="3" width="16.140625" style="102" customWidth="1"/>
  </cols>
  <sheetData>
    <row r="1" spans="1:8" ht="15" customHeight="1" x14ac:dyDescent="0.25">
      <c r="C1" s="113" t="s">
        <v>714</v>
      </c>
    </row>
    <row r="2" spans="1:8" ht="18" customHeight="1" x14ac:dyDescent="0.25">
      <c r="A2" s="233" t="str">
        <f>Mellékletek!A1</f>
        <v>Eszteregnye Község Önkormányzata</v>
      </c>
      <c r="B2" s="233"/>
      <c r="C2" s="233"/>
      <c r="D2" s="135"/>
      <c r="E2" s="135"/>
      <c r="F2" s="135"/>
      <c r="G2" s="135"/>
      <c r="H2" s="135"/>
    </row>
    <row r="3" spans="1:8" ht="25.5" customHeight="1" x14ac:dyDescent="0.25">
      <c r="A3" s="234" t="s">
        <v>744</v>
      </c>
      <c r="B3" s="234"/>
      <c r="C3" s="234"/>
      <c r="D3" s="114"/>
      <c r="E3" s="114"/>
      <c r="F3" s="114"/>
      <c r="G3" s="114"/>
      <c r="H3" s="114"/>
    </row>
    <row r="4" spans="1:8" ht="27" customHeight="1" x14ac:dyDescent="0.25">
      <c r="A4" s="242" t="s">
        <v>21</v>
      </c>
      <c r="B4" s="237"/>
      <c r="C4" s="237"/>
    </row>
    <row r="5" spans="1:8" ht="19.5" customHeight="1" x14ac:dyDescent="0.25">
      <c r="A5" s="71"/>
      <c r="B5" s="72"/>
      <c r="C5" s="144"/>
    </row>
    <row r="6" spans="1:8" x14ac:dyDescent="0.25">
      <c r="A6" s="4" t="s">
        <v>661</v>
      </c>
    </row>
    <row r="7" spans="1:8" ht="25.5" x14ac:dyDescent="0.25">
      <c r="A7" s="45" t="s">
        <v>629</v>
      </c>
      <c r="B7" s="3" t="s">
        <v>66</v>
      </c>
      <c r="C7" s="140" t="s">
        <v>9</v>
      </c>
    </row>
    <row r="8" spans="1:8" x14ac:dyDescent="0.25">
      <c r="A8" s="13" t="s">
        <v>575</v>
      </c>
      <c r="B8" s="6" t="s">
        <v>156</v>
      </c>
      <c r="C8" s="141"/>
    </row>
    <row r="9" spans="1:8" x14ac:dyDescent="0.25">
      <c r="A9" s="13" t="s">
        <v>576</v>
      </c>
      <c r="B9" s="6" t="s">
        <v>156</v>
      </c>
      <c r="C9" s="141"/>
    </row>
    <row r="10" spans="1:8" x14ac:dyDescent="0.25">
      <c r="A10" s="13" t="s">
        <v>577</v>
      </c>
      <c r="B10" s="6" t="s">
        <v>156</v>
      </c>
      <c r="C10" s="141"/>
    </row>
    <row r="11" spans="1:8" x14ac:dyDescent="0.25">
      <c r="A11" s="13" t="s">
        <v>578</v>
      </c>
      <c r="B11" s="6" t="s">
        <v>156</v>
      </c>
      <c r="C11" s="141"/>
    </row>
    <row r="12" spans="1:8" x14ac:dyDescent="0.25">
      <c r="A12" s="13" t="s">
        <v>579</v>
      </c>
      <c r="B12" s="6" t="s">
        <v>156</v>
      </c>
      <c r="C12" s="141"/>
    </row>
    <row r="13" spans="1:8" x14ac:dyDescent="0.25">
      <c r="A13" s="13" t="s">
        <v>580</v>
      </c>
      <c r="B13" s="6" t="s">
        <v>156</v>
      </c>
      <c r="C13" s="141"/>
    </row>
    <row r="14" spans="1:8" x14ac:dyDescent="0.25">
      <c r="A14" s="13" t="s">
        <v>581</v>
      </c>
      <c r="B14" s="6" t="s">
        <v>156</v>
      </c>
      <c r="C14" s="141"/>
    </row>
    <row r="15" spans="1:8" x14ac:dyDescent="0.25">
      <c r="A15" s="13" t="s">
        <v>582</v>
      </c>
      <c r="B15" s="6" t="s">
        <v>156</v>
      </c>
      <c r="C15" s="141"/>
    </row>
    <row r="16" spans="1:8" x14ac:dyDescent="0.25">
      <c r="A16" s="13" t="s">
        <v>583</v>
      </c>
      <c r="B16" s="6" t="s">
        <v>156</v>
      </c>
      <c r="C16" s="141"/>
    </row>
    <row r="17" spans="1:3" x14ac:dyDescent="0.25">
      <c r="A17" s="13" t="s">
        <v>584</v>
      </c>
      <c r="B17" s="6" t="s">
        <v>156</v>
      </c>
      <c r="C17" s="141"/>
    </row>
    <row r="18" spans="1:3" ht="25.5" x14ac:dyDescent="0.25">
      <c r="A18" s="11" t="s">
        <v>403</v>
      </c>
      <c r="B18" s="8" t="s">
        <v>156</v>
      </c>
      <c r="C18" s="138">
        <f>SUM(C8:C17)</f>
        <v>0</v>
      </c>
    </row>
    <row r="19" spans="1:3" x14ac:dyDescent="0.25">
      <c r="A19" s="13" t="s">
        <v>575</v>
      </c>
      <c r="B19" s="6" t="s">
        <v>157</v>
      </c>
      <c r="C19" s="141">
        <v>0</v>
      </c>
    </row>
    <row r="20" spans="1:3" x14ac:dyDescent="0.25">
      <c r="A20" s="13" t="s">
        <v>576</v>
      </c>
      <c r="B20" s="6" t="s">
        <v>157</v>
      </c>
      <c r="C20" s="141"/>
    </row>
    <row r="21" spans="1:3" x14ac:dyDescent="0.25">
      <c r="A21" s="13" t="s">
        <v>577</v>
      </c>
      <c r="B21" s="6" t="s">
        <v>157</v>
      </c>
      <c r="C21" s="141"/>
    </row>
    <row r="22" spans="1:3" x14ac:dyDescent="0.25">
      <c r="A22" s="13" t="s">
        <v>578</v>
      </c>
      <c r="B22" s="6" t="s">
        <v>157</v>
      </c>
      <c r="C22" s="141"/>
    </row>
    <row r="23" spans="1:3" x14ac:dyDescent="0.25">
      <c r="A23" s="13" t="s">
        <v>579</v>
      </c>
      <c r="B23" s="6" t="s">
        <v>157</v>
      </c>
      <c r="C23" s="141"/>
    </row>
    <row r="24" spans="1:3" x14ac:dyDescent="0.25">
      <c r="A24" s="13" t="s">
        <v>580</v>
      </c>
      <c r="B24" s="6" t="s">
        <v>157</v>
      </c>
      <c r="C24" s="141"/>
    </row>
    <row r="25" spans="1:3" x14ac:dyDescent="0.25">
      <c r="A25" s="13" t="s">
        <v>581</v>
      </c>
      <c r="B25" s="6" t="s">
        <v>157</v>
      </c>
      <c r="C25" s="141"/>
    </row>
    <row r="26" spans="1:3" x14ac:dyDescent="0.25">
      <c r="A26" s="13" t="s">
        <v>582</v>
      </c>
      <c r="B26" s="6" t="s">
        <v>157</v>
      </c>
      <c r="C26" s="141"/>
    </row>
    <row r="27" spans="1:3" x14ac:dyDescent="0.25">
      <c r="A27" s="13" t="s">
        <v>583</v>
      </c>
      <c r="B27" s="6" t="s">
        <v>157</v>
      </c>
      <c r="C27" s="141"/>
    </row>
    <row r="28" spans="1:3" x14ac:dyDescent="0.25">
      <c r="A28" s="13" t="s">
        <v>584</v>
      </c>
      <c r="B28" s="6" t="s">
        <v>157</v>
      </c>
      <c r="C28" s="141"/>
    </row>
    <row r="29" spans="1:3" ht="25.5" x14ac:dyDescent="0.25">
      <c r="A29" s="11" t="s">
        <v>404</v>
      </c>
      <c r="B29" s="8" t="s">
        <v>157</v>
      </c>
      <c r="C29" s="138">
        <f>SUM(C19:C28)</f>
        <v>0</v>
      </c>
    </row>
    <row r="30" spans="1:3" x14ac:dyDescent="0.25">
      <c r="A30" s="13" t="s">
        <v>575</v>
      </c>
      <c r="B30" s="6" t="s">
        <v>158</v>
      </c>
      <c r="C30" s="141"/>
    </row>
    <row r="31" spans="1:3" x14ac:dyDescent="0.25">
      <c r="A31" s="13" t="s">
        <v>576</v>
      </c>
      <c r="B31" s="6" t="s">
        <v>158</v>
      </c>
      <c r="C31" s="141"/>
    </row>
    <row r="32" spans="1:3" x14ac:dyDescent="0.25">
      <c r="A32" s="13" t="s">
        <v>577</v>
      </c>
      <c r="B32" s="6" t="s">
        <v>158</v>
      </c>
      <c r="C32" s="141"/>
    </row>
    <row r="33" spans="1:3" x14ac:dyDescent="0.25">
      <c r="A33" s="13" t="s">
        <v>578</v>
      </c>
      <c r="B33" s="6" t="s">
        <v>158</v>
      </c>
      <c r="C33" s="141"/>
    </row>
    <row r="34" spans="1:3" x14ac:dyDescent="0.25">
      <c r="A34" s="13" t="s">
        <v>579</v>
      </c>
      <c r="B34" s="6" t="s">
        <v>158</v>
      </c>
      <c r="C34" s="141"/>
    </row>
    <row r="35" spans="1:3" x14ac:dyDescent="0.25">
      <c r="A35" s="13" t="s">
        <v>580</v>
      </c>
      <c r="B35" s="6" t="s">
        <v>158</v>
      </c>
      <c r="C35" s="141"/>
    </row>
    <row r="36" spans="1:3" x14ac:dyDescent="0.25">
      <c r="A36" s="13" t="s">
        <v>581</v>
      </c>
      <c r="B36" s="6" t="s">
        <v>158</v>
      </c>
      <c r="C36" s="166">
        <v>1418</v>
      </c>
    </row>
    <row r="37" spans="1:3" x14ac:dyDescent="0.25">
      <c r="A37" s="13" t="s">
        <v>582</v>
      </c>
      <c r="B37" s="6" t="s">
        <v>158</v>
      </c>
      <c r="C37" s="141">
        <v>15911</v>
      </c>
    </row>
    <row r="38" spans="1:3" x14ac:dyDescent="0.25">
      <c r="A38" s="13" t="s">
        <v>583</v>
      </c>
      <c r="B38" s="6" t="s">
        <v>158</v>
      </c>
      <c r="C38" s="141"/>
    </row>
    <row r="39" spans="1:3" x14ac:dyDescent="0.25">
      <c r="A39" s="13" t="s">
        <v>584</v>
      </c>
      <c r="B39" s="6" t="s">
        <v>158</v>
      </c>
      <c r="C39" s="141"/>
    </row>
    <row r="40" spans="1:3" x14ac:dyDescent="0.25">
      <c r="A40" s="11" t="s">
        <v>405</v>
      </c>
      <c r="B40" s="8" t="s">
        <v>158</v>
      </c>
      <c r="C40" s="138">
        <f>SUM(C30:C39)</f>
        <v>17329</v>
      </c>
    </row>
    <row r="41" spans="1:3" x14ac:dyDescent="0.25">
      <c r="A41" s="13" t="s">
        <v>585</v>
      </c>
      <c r="B41" s="5" t="s">
        <v>160</v>
      </c>
      <c r="C41" s="141"/>
    </row>
    <row r="42" spans="1:3" x14ac:dyDescent="0.25">
      <c r="A42" s="13" t="s">
        <v>586</v>
      </c>
      <c r="B42" s="5" t="s">
        <v>160</v>
      </c>
      <c r="C42" s="141">
        <v>750</v>
      </c>
    </row>
    <row r="43" spans="1:3" x14ac:dyDescent="0.25">
      <c r="A43" s="13" t="s">
        <v>587</v>
      </c>
      <c r="B43" s="5" t="s">
        <v>160</v>
      </c>
      <c r="C43" s="141"/>
    </row>
    <row r="44" spans="1:3" x14ac:dyDescent="0.25">
      <c r="A44" s="5" t="s">
        <v>588</v>
      </c>
      <c r="B44" s="5" t="s">
        <v>160</v>
      </c>
      <c r="C44" s="141"/>
    </row>
    <row r="45" spans="1:3" x14ac:dyDescent="0.25">
      <c r="A45" s="5" t="s">
        <v>589</v>
      </c>
      <c r="B45" s="5" t="s">
        <v>160</v>
      </c>
      <c r="C45" s="141"/>
    </row>
    <row r="46" spans="1:3" x14ac:dyDescent="0.25">
      <c r="A46" s="5" t="s">
        <v>590</v>
      </c>
      <c r="B46" s="5" t="s">
        <v>160</v>
      </c>
      <c r="C46" s="141"/>
    </row>
    <row r="47" spans="1:3" x14ac:dyDescent="0.25">
      <c r="A47" s="13" t="s">
        <v>591</v>
      </c>
      <c r="B47" s="5" t="s">
        <v>160</v>
      </c>
      <c r="C47" s="141"/>
    </row>
    <row r="48" spans="1:3" x14ac:dyDescent="0.25">
      <c r="A48" s="13" t="s">
        <v>592</v>
      </c>
      <c r="B48" s="5" t="s">
        <v>160</v>
      </c>
      <c r="C48" s="141"/>
    </row>
    <row r="49" spans="1:3" x14ac:dyDescent="0.25">
      <c r="A49" s="13" t="s">
        <v>593</v>
      </c>
      <c r="B49" s="5" t="s">
        <v>160</v>
      </c>
      <c r="C49" s="141"/>
    </row>
    <row r="50" spans="1:3" x14ac:dyDescent="0.25">
      <c r="A50" s="13" t="s">
        <v>594</v>
      </c>
      <c r="B50" s="5" t="s">
        <v>160</v>
      </c>
      <c r="C50" s="141"/>
    </row>
    <row r="51" spans="1:3" ht="25.5" x14ac:dyDescent="0.25">
      <c r="A51" s="11" t="s">
        <v>406</v>
      </c>
      <c r="B51" s="8" t="s">
        <v>160</v>
      </c>
      <c r="C51" s="138">
        <f>SUM(C41:C50)</f>
        <v>750</v>
      </c>
    </row>
    <row r="52" spans="1:3" x14ac:dyDescent="0.25">
      <c r="A52" s="13" t="s">
        <v>585</v>
      </c>
      <c r="B52" s="5" t="s">
        <v>165</v>
      </c>
      <c r="C52" s="141"/>
    </row>
    <row r="53" spans="1:3" x14ac:dyDescent="0.25">
      <c r="A53" s="13" t="s">
        <v>586</v>
      </c>
      <c r="B53" s="5" t="s">
        <v>165</v>
      </c>
      <c r="C53" s="141"/>
    </row>
    <row r="54" spans="1:3" x14ac:dyDescent="0.25">
      <c r="A54" s="13" t="s">
        <v>587</v>
      </c>
      <c r="B54" s="5" t="s">
        <v>165</v>
      </c>
      <c r="C54" s="141"/>
    </row>
    <row r="55" spans="1:3" x14ac:dyDescent="0.25">
      <c r="A55" s="5" t="s">
        <v>588</v>
      </c>
      <c r="B55" s="5" t="s">
        <v>165</v>
      </c>
      <c r="C55" s="141"/>
    </row>
    <row r="56" spans="1:3" x14ac:dyDescent="0.25">
      <c r="A56" s="5" t="s">
        <v>589</v>
      </c>
      <c r="B56" s="5" t="s">
        <v>165</v>
      </c>
      <c r="C56" s="141"/>
    </row>
    <row r="57" spans="1:3" x14ac:dyDescent="0.25">
      <c r="A57" s="5" t="s">
        <v>590</v>
      </c>
      <c r="B57" s="5" t="s">
        <v>165</v>
      </c>
      <c r="C57" s="141"/>
    </row>
    <row r="58" spans="1:3" x14ac:dyDescent="0.25">
      <c r="A58" s="13" t="s">
        <v>591</v>
      </c>
      <c r="B58" s="5" t="s">
        <v>165</v>
      </c>
      <c r="C58" s="141"/>
    </row>
    <row r="59" spans="1:3" x14ac:dyDescent="0.25">
      <c r="A59" s="13" t="s">
        <v>595</v>
      </c>
      <c r="B59" s="5" t="s">
        <v>165</v>
      </c>
      <c r="C59" s="141"/>
    </row>
    <row r="60" spans="1:3" x14ac:dyDescent="0.25">
      <c r="A60" s="13" t="s">
        <v>593</v>
      </c>
      <c r="B60" s="5" t="s">
        <v>165</v>
      </c>
      <c r="C60" s="141"/>
    </row>
    <row r="61" spans="1:3" x14ac:dyDescent="0.25">
      <c r="A61" s="13" t="s">
        <v>594</v>
      </c>
      <c r="B61" s="5" t="s">
        <v>165</v>
      </c>
      <c r="C61" s="141"/>
    </row>
    <row r="62" spans="1:3" x14ac:dyDescent="0.25">
      <c r="A62" s="15" t="s">
        <v>407</v>
      </c>
      <c r="B62" s="8" t="s">
        <v>165</v>
      </c>
      <c r="C62" s="138">
        <f>SUM(C52:C61)</f>
        <v>0</v>
      </c>
    </row>
    <row r="63" spans="1:3" x14ac:dyDescent="0.25">
      <c r="A63" s="13" t="s">
        <v>575</v>
      </c>
      <c r="B63" s="6" t="s">
        <v>193</v>
      </c>
      <c r="C63" s="141"/>
    </row>
    <row r="64" spans="1:3" x14ac:dyDescent="0.25">
      <c r="A64" s="13" t="s">
        <v>576</v>
      </c>
      <c r="B64" s="6" t="s">
        <v>193</v>
      </c>
      <c r="C64" s="141"/>
    </row>
    <row r="65" spans="1:3" x14ac:dyDescent="0.25">
      <c r="A65" s="13" t="s">
        <v>577</v>
      </c>
      <c r="B65" s="6" t="s">
        <v>193</v>
      </c>
      <c r="C65" s="141"/>
    </row>
    <row r="66" spans="1:3" x14ac:dyDescent="0.25">
      <c r="A66" s="13" t="s">
        <v>578</v>
      </c>
      <c r="B66" s="6" t="s">
        <v>193</v>
      </c>
      <c r="C66" s="141"/>
    </row>
    <row r="67" spans="1:3" x14ac:dyDescent="0.25">
      <c r="A67" s="13" t="s">
        <v>579</v>
      </c>
      <c r="B67" s="6" t="s">
        <v>193</v>
      </c>
      <c r="C67" s="141"/>
    </row>
    <row r="68" spans="1:3" x14ac:dyDescent="0.25">
      <c r="A68" s="13" t="s">
        <v>580</v>
      </c>
      <c r="B68" s="6" t="s">
        <v>193</v>
      </c>
      <c r="C68" s="141"/>
    </row>
    <row r="69" spans="1:3" x14ac:dyDescent="0.25">
      <c r="A69" s="13" t="s">
        <v>581</v>
      </c>
      <c r="B69" s="6" t="s">
        <v>193</v>
      </c>
      <c r="C69" s="141"/>
    </row>
    <row r="70" spans="1:3" x14ac:dyDescent="0.25">
      <c r="A70" s="13" t="s">
        <v>582</v>
      </c>
      <c r="B70" s="6" t="s">
        <v>193</v>
      </c>
      <c r="C70" s="141"/>
    </row>
    <row r="71" spans="1:3" x14ac:dyDescent="0.25">
      <c r="A71" s="13" t="s">
        <v>583</v>
      </c>
      <c r="B71" s="6" t="s">
        <v>193</v>
      </c>
      <c r="C71" s="141"/>
    </row>
    <row r="72" spans="1:3" x14ac:dyDescent="0.25">
      <c r="A72" s="13" t="s">
        <v>584</v>
      </c>
      <c r="B72" s="6" t="s">
        <v>193</v>
      </c>
      <c r="C72" s="141"/>
    </row>
    <row r="73" spans="1:3" ht="25.5" x14ac:dyDescent="0.25">
      <c r="A73" s="11" t="s">
        <v>416</v>
      </c>
      <c r="B73" s="8" t="s">
        <v>193</v>
      </c>
      <c r="C73" s="138">
        <f>SUM(C63:C72)</f>
        <v>0</v>
      </c>
    </row>
    <row r="74" spans="1:3" x14ac:dyDescent="0.25">
      <c r="A74" s="13" t="s">
        <v>575</v>
      </c>
      <c r="B74" s="6" t="s">
        <v>194</v>
      </c>
      <c r="C74" s="141"/>
    </row>
    <row r="75" spans="1:3" x14ac:dyDescent="0.25">
      <c r="A75" s="13" t="s">
        <v>576</v>
      </c>
      <c r="B75" s="6" t="s">
        <v>194</v>
      </c>
      <c r="C75" s="141"/>
    </row>
    <row r="76" spans="1:3" x14ac:dyDescent="0.25">
      <c r="A76" s="13" t="s">
        <v>577</v>
      </c>
      <c r="B76" s="6" t="s">
        <v>194</v>
      </c>
      <c r="C76" s="141"/>
    </row>
    <row r="77" spans="1:3" x14ac:dyDescent="0.25">
      <c r="A77" s="13" t="s">
        <v>578</v>
      </c>
      <c r="B77" s="6" t="s">
        <v>194</v>
      </c>
      <c r="C77" s="141"/>
    </row>
    <row r="78" spans="1:3" x14ac:dyDescent="0.25">
      <c r="A78" s="13" t="s">
        <v>579</v>
      </c>
      <c r="B78" s="6" t="s">
        <v>194</v>
      </c>
      <c r="C78" s="141"/>
    </row>
    <row r="79" spans="1:3" x14ac:dyDescent="0.25">
      <c r="A79" s="13" t="s">
        <v>580</v>
      </c>
      <c r="B79" s="6" t="s">
        <v>194</v>
      </c>
      <c r="C79" s="141"/>
    </row>
    <row r="80" spans="1:3" x14ac:dyDescent="0.25">
      <c r="A80" s="13" t="s">
        <v>581</v>
      </c>
      <c r="B80" s="6" t="s">
        <v>194</v>
      </c>
      <c r="C80" s="141"/>
    </row>
    <row r="81" spans="1:3" x14ac:dyDescent="0.25">
      <c r="A81" s="13" t="s">
        <v>582</v>
      </c>
      <c r="B81" s="6" t="s">
        <v>194</v>
      </c>
      <c r="C81" s="141"/>
    </row>
    <row r="82" spans="1:3" x14ac:dyDescent="0.25">
      <c r="A82" s="13" t="s">
        <v>583</v>
      </c>
      <c r="B82" s="6" t="s">
        <v>194</v>
      </c>
      <c r="C82" s="141"/>
    </row>
    <row r="83" spans="1:3" x14ac:dyDescent="0.25">
      <c r="A83" s="13" t="s">
        <v>584</v>
      </c>
      <c r="B83" s="6" t="s">
        <v>194</v>
      </c>
      <c r="C83" s="141"/>
    </row>
    <row r="84" spans="1:3" ht="25.5" x14ac:dyDescent="0.25">
      <c r="A84" s="11" t="s">
        <v>415</v>
      </c>
      <c r="B84" s="8" t="s">
        <v>194</v>
      </c>
      <c r="C84" s="138">
        <f>SUM(C74:C83)</f>
        <v>0</v>
      </c>
    </row>
    <row r="85" spans="1:3" x14ac:dyDescent="0.25">
      <c r="A85" s="13" t="s">
        <v>575</v>
      </c>
      <c r="B85" s="6" t="s">
        <v>195</v>
      </c>
      <c r="C85" s="141"/>
    </row>
    <row r="86" spans="1:3" x14ac:dyDescent="0.25">
      <c r="A86" s="13" t="s">
        <v>576</v>
      </c>
      <c r="B86" s="6" t="s">
        <v>195</v>
      </c>
      <c r="C86" s="141"/>
    </row>
    <row r="87" spans="1:3" x14ac:dyDescent="0.25">
      <c r="A87" s="13" t="s">
        <v>577</v>
      </c>
      <c r="B87" s="6" t="s">
        <v>195</v>
      </c>
      <c r="C87" s="141"/>
    </row>
    <row r="88" spans="1:3" x14ac:dyDescent="0.25">
      <c r="A88" s="13" t="s">
        <v>578</v>
      </c>
      <c r="B88" s="6" t="s">
        <v>195</v>
      </c>
      <c r="C88" s="141"/>
    </row>
    <row r="89" spans="1:3" x14ac:dyDescent="0.25">
      <c r="A89" s="13" t="s">
        <v>579</v>
      </c>
      <c r="B89" s="6" t="s">
        <v>195</v>
      </c>
      <c r="C89" s="141"/>
    </row>
    <row r="90" spans="1:3" x14ac:dyDescent="0.25">
      <c r="A90" s="13" t="s">
        <v>580</v>
      </c>
      <c r="B90" s="6" t="s">
        <v>195</v>
      </c>
      <c r="C90" s="141"/>
    </row>
    <row r="91" spans="1:3" x14ac:dyDescent="0.25">
      <c r="A91" s="13" t="s">
        <v>581</v>
      </c>
      <c r="B91" s="6" t="s">
        <v>195</v>
      </c>
      <c r="C91" s="141"/>
    </row>
    <row r="92" spans="1:3" x14ac:dyDescent="0.25">
      <c r="A92" s="13" t="s">
        <v>582</v>
      </c>
      <c r="B92" s="6" t="s">
        <v>195</v>
      </c>
      <c r="C92" s="141"/>
    </row>
    <row r="93" spans="1:3" x14ac:dyDescent="0.25">
      <c r="A93" s="13" t="s">
        <v>583</v>
      </c>
      <c r="B93" s="6" t="s">
        <v>195</v>
      </c>
      <c r="C93" s="141"/>
    </row>
    <row r="94" spans="1:3" x14ac:dyDescent="0.25">
      <c r="A94" s="13" t="s">
        <v>584</v>
      </c>
      <c r="B94" s="6" t="s">
        <v>195</v>
      </c>
      <c r="C94" s="141"/>
    </row>
    <row r="95" spans="1:3" x14ac:dyDescent="0.25">
      <c r="A95" s="11" t="s">
        <v>414</v>
      </c>
      <c r="B95" s="8" t="s">
        <v>195</v>
      </c>
      <c r="C95" s="138">
        <f>SUM(C85:C94)</f>
        <v>0</v>
      </c>
    </row>
    <row r="96" spans="1:3" x14ac:dyDescent="0.25">
      <c r="A96" s="13" t="s">
        <v>585</v>
      </c>
      <c r="B96" s="5" t="s">
        <v>197</v>
      </c>
      <c r="C96" s="141"/>
    </row>
    <row r="97" spans="1:3" x14ac:dyDescent="0.25">
      <c r="A97" s="13" t="s">
        <v>586</v>
      </c>
      <c r="B97" s="6" t="s">
        <v>197</v>
      </c>
      <c r="C97" s="141"/>
    </row>
    <row r="98" spans="1:3" x14ac:dyDescent="0.25">
      <c r="A98" s="13" t="s">
        <v>587</v>
      </c>
      <c r="B98" s="5" t="s">
        <v>197</v>
      </c>
      <c r="C98" s="141"/>
    </row>
    <row r="99" spans="1:3" x14ac:dyDescent="0.25">
      <c r="A99" s="5" t="s">
        <v>588</v>
      </c>
      <c r="B99" s="6" t="s">
        <v>197</v>
      </c>
      <c r="C99" s="141"/>
    </row>
    <row r="100" spans="1:3" x14ac:dyDescent="0.25">
      <c r="A100" s="5" t="s">
        <v>589</v>
      </c>
      <c r="B100" s="5" t="s">
        <v>197</v>
      </c>
      <c r="C100" s="141"/>
    </row>
    <row r="101" spans="1:3" x14ac:dyDescent="0.25">
      <c r="A101" s="5" t="s">
        <v>590</v>
      </c>
      <c r="B101" s="6" t="s">
        <v>197</v>
      </c>
      <c r="C101" s="141"/>
    </row>
    <row r="102" spans="1:3" x14ac:dyDescent="0.25">
      <c r="A102" s="13" t="s">
        <v>591</v>
      </c>
      <c r="B102" s="5" t="s">
        <v>197</v>
      </c>
      <c r="C102" s="141"/>
    </row>
    <row r="103" spans="1:3" x14ac:dyDescent="0.25">
      <c r="A103" s="13" t="s">
        <v>595</v>
      </c>
      <c r="B103" s="6" t="s">
        <v>197</v>
      </c>
      <c r="C103" s="141"/>
    </row>
    <row r="104" spans="1:3" x14ac:dyDescent="0.25">
      <c r="A104" s="13" t="s">
        <v>593</v>
      </c>
      <c r="B104" s="5" t="s">
        <v>197</v>
      </c>
      <c r="C104" s="141"/>
    </row>
    <row r="105" spans="1:3" x14ac:dyDescent="0.25">
      <c r="A105" s="13" t="s">
        <v>594</v>
      </c>
      <c r="B105" s="6" t="s">
        <v>197</v>
      </c>
      <c r="C105" s="141"/>
    </row>
    <row r="106" spans="1:3" ht="25.5" x14ac:dyDescent="0.25">
      <c r="A106" s="11" t="s">
        <v>413</v>
      </c>
      <c r="B106" s="8" t="s">
        <v>197</v>
      </c>
      <c r="C106" s="138">
        <f>SUM(C96:C105)</f>
        <v>0</v>
      </c>
    </row>
    <row r="107" spans="1:3" x14ac:dyDescent="0.25">
      <c r="A107" s="13" t="s">
        <v>585</v>
      </c>
      <c r="B107" s="5" t="s">
        <v>200</v>
      </c>
      <c r="C107" s="141"/>
    </row>
    <row r="108" spans="1:3" x14ac:dyDescent="0.25">
      <c r="A108" s="13" t="s">
        <v>586</v>
      </c>
      <c r="B108" s="5" t="s">
        <v>200</v>
      </c>
      <c r="C108" s="141"/>
    </row>
    <row r="109" spans="1:3" x14ac:dyDescent="0.25">
      <c r="A109" s="13" t="s">
        <v>587</v>
      </c>
      <c r="B109" s="5" t="s">
        <v>200</v>
      </c>
      <c r="C109" s="141"/>
    </row>
    <row r="110" spans="1:3" x14ac:dyDescent="0.25">
      <c r="A110" s="5" t="s">
        <v>588</v>
      </c>
      <c r="B110" s="5" t="s">
        <v>200</v>
      </c>
      <c r="C110" s="141"/>
    </row>
    <row r="111" spans="1:3" x14ac:dyDescent="0.25">
      <c r="A111" s="5" t="s">
        <v>589</v>
      </c>
      <c r="B111" s="5" t="s">
        <v>200</v>
      </c>
      <c r="C111" s="141"/>
    </row>
    <row r="112" spans="1:3" x14ac:dyDescent="0.25">
      <c r="A112" s="5" t="s">
        <v>590</v>
      </c>
      <c r="B112" s="5" t="s">
        <v>200</v>
      </c>
      <c r="C112" s="141"/>
    </row>
    <row r="113" spans="1:3" x14ac:dyDescent="0.25">
      <c r="A113" s="13" t="s">
        <v>591</v>
      </c>
      <c r="B113" s="5" t="s">
        <v>200</v>
      </c>
      <c r="C113" s="141"/>
    </row>
    <row r="114" spans="1:3" x14ac:dyDescent="0.25">
      <c r="A114" s="13" t="s">
        <v>595</v>
      </c>
      <c r="B114" s="5" t="s">
        <v>200</v>
      </c>
      <c r="C114" s="141"/>
    </row>
    <row r="115" spans="1:3" x14ac:dyDescent="0.25">
      <c r="A115" s="13" t="s">
        <v>593</v>
      </c>
      <c r="B115" s="5" t="s">
        <v>200</v>
      </c>
      <c r="C115" s="141"/>
    </row>
    <row r="116" spans="1:3" x14ac:dyDescent="0.25">
      <c r="A116" s="13" t="s">
        <v>594</v>
      </c>
      <c r="B116" s="5" t="s">
        <v>200</v>
      </c>
      <c r="C116" s="141"/>
    </row>
    <row r="117" spans="1:3" x14ac:dyDescent="0.25">
      <c r="A117" s="15" t="s">
        <v>452</v>
      </c>
      <c r="B117" s="8" t="s">
        <v>200</v>
      </c>
      <c r="C117" s="138">
        <f>SUM(C107:C116)</f>
        <v>0</v>
      </c>
    </row>
    <row r="118" spans="1:3" x14ac:dyDescent="0.25">
      <c r="C118" s="102">
        <f>C18+C29+C40+C51+C62+C73+C84+C95+C106+C117</f>
        <v>18079</v>
      </c>
    </row>
  </sheetData>
  <mergeCells count="3">
    <mergeCell ref="A3:C3"/>
    <mergeCell ref="A4:C4"/>
    <mergeCell ref="A2:C2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workbookViewId="0">
      <selection activeCell="A30" sqref="A30"/>
    </sheetView>
  </sheetViews>
  <sheetFormatPr defaultRowHeight="15" x14ac:dyDescent="0.25"/>
  <cols>
    <col min="1" max="1" width="82.5703125" customWidth="1"/>
    <col min="3" max="3" width="16.28515625" style="102" customWidth="1"/>
    <col min="5" max="6" width="0" hidden="1" customWidth="1"/>
  </cols>
  <sheetData>
    <row r="1" spans="1:3" x14ac:dyDescent="0.25">
      <c r="C1" s="113" t="s">
        <v>715</v>
      </c>
    </row>
    <row r="2" spans="1:3" ht="18" x14ac:dyDescent="0.25">
      <c r="A2" s="233" t="str">
        <f>Mellékletek!A1</f>
        <v>Eszteregnye Község Önkormányzata</v>
      </c>
      <c r="B2" s="233"/>
      <c r="C2" s="233"/>
    </row>
    <row r="3" spans="1:3" ht="27" customHeight="1" x14ac:dyDescent="0.25">
      <c r="A3" s="234" t="s">
        <v>744</v>
      </c>
      <c r="B3" s="234"/>
      <c r="C3" s="234"/>
    </row>
    <row r="4" spans="1:3" ht="25.5" customHeight="1" x14ac:dyDescent="0.25">
      <c r="A4" s="242" t="s">
        <v>22</v>
      </c>
      <c r="B4" s="237"/>
      <c r="C4" s="237"/>
    </row>
    <row r="5" spans="1:3" ht="15.75" customHeight="1" x14ac:dyDescent="0.25">
      <c r="A5" s="71"/>
      <c r="B5" s="72"/>
      <c r="C5" s="144"/>
    </row>
    <row r="6" spans="1:3" ht="21" customHeight="1" x14ac:dyDescent="0.25">
      <c r="A6" s="4" t="s">
        <v>661</v>
      </c>
    </row>
    <row r="7" spans="1:3" ht="25.5" x14ac:dyDescent="0.25">
      <c r="A7" s="45" t="s">
        <v>629</v>
      </c>
      <c r="B7" s="3" t="s">
        <v>66</v>
      </c>
      <c r="C7" s="140" t="s">
        <v>9</v>
      </c>
    </row>
    <row r="8" spans="1:3" x14ac:dyDescent="0.25">
      <c r="A8" s="13" t="s">
        <v>596</v>
      </c>
      <c r="B8" s="6" t="s">
        <v>262</v>
      </c>
      <c r="C8" s="141"/>
    </row>
    <row r="9" spans="1:3" x14ac:dyDescent="0.25">
      <c r="A9" s="13" t="s">
        <v>605</v>
      </c>
      <c r="B9" s="6" t="s">
        <v>262</v>
      </c>
      <c r="C9" s="141"/>
    </row>
    <row r="10" spans="1:3" ht="30" x14ac:dyDescent="0.25">
      <c r="A10" s="13" t="s">
        <v>606</v>
      </c>
      <c r="B10" s="6" t="s">
        <v>262</v>
      </c>
      <c r="C10" s="141"/>
    </row>
    <row r="11" spans="1:3" x14ac:dyDescent="0.25">
      <c r="A11" s="13" t="s">
        <v>604</v>
      </c>
      <c r="B11" s="6" t="s">
        <v>262</v>
      </c>
      <c r="C11" s="141"/>
    </row>
    <row r="12" spans="1:3" x14ac:dyDescent="0.25">
      <c r="A12" s="13" t="s">
        <v>603</v>
      </c>
      <c r="B12" s="6" t="s">
        <v>262</v>
      </c>
      <c r="C12" s="141"/>
    </row>
    <row r="13" spans="1:3" x14ac:dyDescent="0.25">
      <c r="A13" s="13" t="s">
        <v>602</v>
      </c>
      <c r="B13" s="6" t="s">
        <v>262</v>
      </c>
      <c r="C13" s="141"/>
    </row>
    <row r="14" spans="1:3" x14ac:dyDescent="0.25">
      <c r="A14" s="13" t="s">
        <v>597</v>
      </c>
      <c r="B14" s="6" t="s">
        <v>262</v>
      </c>
      <c r="C14" s="141"/>
    </row>
    <row r="15" spans="1:3" x14ac:dyDescent="0.25">
      <c r="A15" s="13" t="s">
        <v>598</v>
      </c>
      <c r="B15" s="6" t="s">
        <v>262</v>
      </c>
      <c r="C15" s="141"/>
    </row>
    <row r="16" spans="1:3" x14ac:dyDescent="0.25">
      <c r="A16" s="13" t="s">
        <v>599</v>
      </c>
      <c r="B16" s="6" t="s">
        <v>262</v>
      </c>
      <c r="C16" s="141"/>
    </row>
    <row r="17" spans="1:5" x14ac:dyDescent="0.25">
      <c r="A17" s="13" t="s">
        <v>600</v>
      </c>
      <c r="B17" s="6" t="s">
        <v>262</v>
      </c>
      <c r="C17" s="141"/>
    </row>
    <row r="18" spans="1:5" ht="25.5" x14ac:dyDescent="0.25">
      <c r="A18" s="7" t="s">
        <v>462</v>
      </c>
      <c r="B18" s="8" t="s">
        <v>262</v>
      </c>
      <c r="C18" s="138">
        <f>SUM(C8:C17)</f>
        <v>0</v>
      </c>
    </row>
    <row r="19" spans="1:5" x14ac:dyDescent="0.25">
      <c r="A19" s="13" t="s">
        <v>596</v>
      </c>
      <c r="B19" s="6" t="s">
        <v>263</v>
      </c>
      <c r="C19" s="141"/>
    </row>
    <row r="20" spans="1:5" x14ac:dyDescent="0.25">
      <c r="A20" s="13" t="s">
        <v>605</v>
      </c>
      <c r="B20" s="6" t="s">
        <v>263</v>
      </c>
      <c r="C20" s="141"/>
    </row>
    <row r="21" spans="1:5" ht="30" x14ac:dyDescent="0.25">
      <c r="A21" s="13" t="s">
        <v>606</v>
      </c>
      <c r="B21" s="6" t="s">
        <v>263</v>
      </c>
      <c r="C21" s="141"/>
    </row>
    <row r="22" spans="1:5" x14ac:dyDescent="0.25">
      <c r="A22" s="13" t="s">
        <v>604</v>
      </c>
      <c r="B22" s="6" t="s">
        <v>263</v>
      </c>
      <c r="C22" s="141"/>
    </row>
    <row r="23" spans="1:5" x14ac:dyDescent="0.25">
      <c r="A23" s="13" t="s">
        <v>603</v>
      </c>
      <c r="B23" s="6" t="s">
        <v>263</v>
      </c>
      <c r="C23" s="141"/>
    </row>
    <row r="24" spans="1:5" x14ac:dyDescent="0.25">
      <c r="A24" s="13" t="s">
        <v>602</v>
      </c>
      <c r="B24" s="6" t="s">
        <v>263</v>
      </c>
      <c r="C24" s="141"/>
    </row>
    <row r="25" spans="1:5" x14ac:dyDescent="0.25">
      <c r="A25" s="13" t="s">
        <v>597</v>
      </c>
      <c r="B25" s="6" t="s">
        <v>263</v>
      </c>
      <c r="C25" s="141"/>
    </row>
    <row r="26" spans="1:5" x14ac:dyDescent="0.25">
      <c r="A26" s="13" t="s">
        <v>598</v>
      </c>
      <c r="B26" s="6" t="s">
        <v>263</v>
      </c>
      <c r="C26" s="141"/>
    </row>
    <row r="27" spans="1:5" x14ac:dyDescent="0.25">
      <c r="A27" s="13" t="s">
        <v>599</v>
      </c>
      <c r="B27" s="6" t="s">
        <v>263</v>
      </c>
      <c r="C27" s="141"/>
    </row>
    <row r="28" spans="1:5" x14ac:dyDescent="0.25">
      <c r="A28" s="13" t="s">
        <v>600</v>
      </c>
      <c r="B28" s="6" t="s">
        <v>263</v>
      </c>
      <c r="C28" s="141"/>
    </row>
    <row r="29" spans="1:5" ht="25.5" x14ac:dyDescent="0.25">
      <c r="A29" s="7" t="s">
        <v>517</v>
      </c>
      <c r="B29" s="8" t="s">
        <v>263</v>
      </c>
      <c r="C29" s="138">
        <f>SUM(C19:C28)</f>
        <v>0</v>
      </c>
    </row>
    <row r="30" spans="1:5" x14ac:dyDescent="0.25">
      <c r="A30" s="13" t="s">
        <v>596</v>
      </c>
      <c r="B30" s="6" t="s">
        <v>264</v>
      </c>
      <c r="C30" s="141">
        <v>130</v>
      </c>
      <c r="E30" s="178">
        <v>0.8</v>
      </c>
    </row>
    <row r="31" spans="1:5" x14ac:dyDescent="0.25">
      <c r="A31" s="13" t="s">
        <v>605</v>
      </c>
      <c r="B31" s="6" t="s">
        <v>264</v>
      </c>
      <c r="C31" s="141"/>
    </row>
    <row r="32" spans="1:5" ht="30" x14ac:dyDescent="0.25">
      <c r="A32" s="13" t="s">
        <v>606</v>
      </c>
      <c r="B32" s="6" t="s">
        <v>264</v>
      </c>
      <c r="C32" s="141"/>
    </row>
    <row r="33" spans="1:6" x14ac:dyDescent="0.25">
      <c r="A33" s="13" t="s">
        <v>604</v>
      </c>
      <c r="B33" s="6" t="s">
        <v>264</v>
      </c>
      <c r="C33" s="166">
        <v>4370</v>
      </c>
      <c r="E33" t="s">
        <v>729</v>
      </c>
    </row>
    <row r="34" spans="1:6" x14ac:dyDescent="0.25">
      <c r="A34" s="13" t="s">
        <v>738</v>
      </c>
      <c r="B34" s="6" t="s">
        <v>264</v>
      </c>
      <c r="C34" s="166">
        <v>2600</v>
      </c>
      <c r="E34" t="s">
        <v>730</v>
      </c>
      <c r="F34">
        <v>214</v>
      </c>
    </row>
    <row r="35" spans="1:6" x14ac:dyDescent="0.25">
      <c r="A35" s="13" t="s">
        <v>602</v>
      </c>
      <c r="B35" s="6" t="s">
        <v>264</v>
      </c>
      <c r="C35" s="166"/>
      <c r="E35" t="s">
        <v>727</v>
      </c>
      <c r="F35">
        <v>400</v>
      </c>
    </row>
    <row r="36" spans="1:6" x14ac:dyDescent="0.25">
      <c r="A36" s="13" t="s">
        <v>739</v>
      </c>
      <c r="B36" s="6" t="s">
        <v>264</v>
      </c>
      <c r="C36" s="166">
        <v>0</v>
      </c>
      <c r="E36" t="s">
        <v>728</v>
      </c>
      <c r="F36">
        <v>623</v>
      </c>
    </row>
    <row r="37" spans="1:6" x14ac:dyDescent="0.25">
      <c r="A37" s="13" t="s">
        <v>740</v>
      </c>
      <c r="B37" s="6" t="s">
        <v>264</v>
      </c>
      <c r="C37" s="141">
        <v>0</v>
      </c>
    </row>
    <row r="38" spans="1:6" x14ac:dyDescent="0.25">
      <c r="A38" s="13" t="s">
        <v>599</v>
      </c>
      <c r="B38" s="6" t="s">
        <v>264</v>
      </c>
      <c r="C38" s="141"/>
    </row>
    <row r="39" spans="1:6" x14ac:dyDescent="0.25">
      <c r="A39" s="13" t="s">
        <v>600</v>
      </c>
      <c r="B39" s="6" t="s">
        <v>264</v>
      </c>
      <c r="C39" s="141"/>
    </row>
    <row r="40" spans="1:6" x14ac:dyDescent="0.25">
      <c r="A40" s="7" t="s">
        <v>516</v>
      </c>
      <c r="B40" s="8" t="s">
        <v>264</v>
      </c>
      <c r="C40" s="138">
        <f>SUM(C30:C39)</f>
        <v>7100</v>
      </c>
    </row>
    <row r="41" spans="1:6" x14ac:dyDescent="0.25">
      <c r="A41" s="13" t="s">
        <v>596</v>
      </c>
      <c r="B41" s="6" t="s">
        <v>270</v>
      </c>
      <c r="C41" s="141"/>
    </row>
    <row r="42" spans="1:6" x14ac:dyDescent="0.25">
      <c r="A42" s="13" t="s">
        <v>605</v>
      </c>
      <c r="B42" s="6" t="s">
        <v>270</v>
      </c>
      <c r="C42" s="141"/>
    </row>
    <row r="43" spans="1:6" ht="30" x14ac:dyDescent="0.25">
      <c r="A43" s="13" t="s">
        <v>606</v>
      </c>
      <c r="B43" s="6" t="s">
        <v>270</v>
      </c>
      <c r="C43" s="141"/>
    </row>
    <row r="44" spans="1:6" x14ac:dyDescent="0.25">
      <c r="A44" s="13" t="s">
        <v>604</v>
      </c>
      <c r="B44" s="6" t="s">
        <v>270</v>
      </c>
      <c r="C44" s="141"/>
    </row>
    <row r="45" spans="1:6" x14ac:dyDescent="0.25">
      <c r="A45" s="13" t="s">
        <v>603</v>
      </c>
      <c r="B45" s="6" t="s">
        <v>270</v>
      </c>
      <c r="C45" s="141"/>
    </row>
    <row r="46" spans="1:6" x14ac:dyDescent="0.25">
      <c r="A46" s="13" t="s">
        <v>602</v>
      </c>
      <c r="B46" s="6" t="s">
        <v>270</v>
      </c>
      <c r="C46" s="141"/>
    </row>
    <row r="47" spans="1:6" x14ac:dyDescent="0.25">
      <c r="A47" s="13" t="s">
        <v>597</v>
      </c>
      <c r="B47" s="6" t="s">
        <v>270</v>
      </c>
      <c r="C47" s="141"/>
    </row>
    <row r="48" spans="1:6" x14ac:dyDescent="0.25">
      <c r="A48" s="13" t="s">
        <v>598</v>
      </c>
      <c r="B48" s="6" t="s">
        <v>270</v>
      </c>
      <c r="C48" s="141"/>
    </row>
    <row r="49" spans="1:3" x14ac:dyDescent="0.25">
      <c r="A49" s="13" t="s">
        <v>599</v>
      </c>
      <c r="B49" s="6" t="s">
        <v>270</v>
      </c>
      <c r="C49" s="141"/>
    </row>
    <row r="50" spans="1:3" x14ac:dyDescent="0.25">
      <c r="A50" s="13" t="s">
        <v>600</v>
      </c>
      <c r="B50" s="6" t="s">
        <v>270</v>
      </c>
      <c r="C50" s="141"/>
    </row>
    <row r="51" spans="1:3" ht="25.5" x14ac:dyDescent="0.25">
      <c r="A51" s="7" t="s">
        <v>515</v>
      </c>
      <c r="B51" s="8" t="s">
        <v>270</v>
      </c>
      <c r="C51" s="138">
        <f>SUM(C41:C50)</f>
        <v>0</v>
      </c>
    </row>
    <row r="52" spans="1:3" x14ac:dyDescent="0.25">
      <c r="A52" s="13" t="s">
        <v>601</v>
      </c>
      <c r="B52" s="6" t="s">
        <v>271</v>
      </c>
      <c r="C52" s="141"/>
    </row>
    <row r="53" spans="1:3" x14ac:dyDescent="0.25">
      <c r="A53" s="13" t="s">
        <v>605</v>
      </c>
      <c r="B53" s="6" t="s">
        <v>271</v>
      </c>
      <c r="C53" s="141"/>
    </row>
    <row r="54" spans="1:3" ht="30" x14ac:dyDescent="0.25">
      <c r="A54" s="13" t="s">
        <v>606</v>
      </c>
      <c r="B54" s="6" t="s">
        <v>271</v>
      </c>
      <c r="C54" s="141"/>
    </row>
    <row r="55" spans="1:3" x14ac:dyDescent="0.25">
      <c r="A55" s="13" t="s">
        <v>604</v>
      </c>
      <c r="B55" s="6" t="s">
        <v>271</v>
      </c>
      <c r="C55" s="141"/>
    </row>
    <row r="56" spans="1:3" x14ac:dyDescent="0.25">
      <c r="A56" s="13" t="s">
        <v>603</v>
      </c>
      <c r="B56" s="6" t="s">
        <v>271</v>
      </c>
      <c r="C56" s="141"/>
    </row>
    <row r="57" spans="1:3" x14ac:dyDescent="0.25">
      <c r="A57" s="13" t="s">
        <v>602</v>
      </c>
      <c r="B57" s="6" t="s">
        <v>271</v>
      </c>
      <c r="C57" s="141"/>
    </row>
    <row r="58" spans="1:3" x14ac:dyDescent="0.25">
      <c r="A58" s="13" t="s">
        <v>597</v>
      </c>
      <c r="B58" s="6" t="s">
        <v>271</v>
      </c>
      <c r="C58" s="141"/>
    </row>
    <row r="59" spans="1:3" x14ac:dyDescent="0.25">
      <c r="A59" s="13" t="s">
        <v>598</v>
      </c>
      <c r="B59" s="6" t="s">
        <v>271</v>
      </c>
      <c r="C59" s="141"/>
    </row>
    <row r="60" spans="1:3" x14ac:dyDescent="0.25">
      <c r="A60" s="13" t="s">
        <v>599</v>
      </c>
      <c r="B60" s="6" t="s">
        <v>271</v>
      </c>
      <c r="C60" s="141"/>
    </row>
    <row r="61" spans="1:3" x14ac:dyDescent="0.25">
      <c r="A61" s="13" t="s">
        <v>600</v>
      </c>
      <c r="B61" s="6" t="s">
        <v>271</v>
      </c>
      <c r="C61" s="141"/>
    </row>
    <row r="62" spans="1:3" ht="25.5" x14ac:dyDescent="0.25">
      <c r="A62" s="7" t="s">
        <v>518</v>
      </c>
      <c r="B62" s="8" t="s">
        <v>271</v>
      </c>
      <c r="C62" s="138">
        <f>SUM(C52:C61)</f>
        <v>0</v>
      </c>
    </row>
    <row r="63" spans="1:3" x14ac:dyDescent="0.25">
      <c r="A63" s="13" t="s">
        <v>596</v>
      </c>
      <c r="B63" s="6" t="s">
        <v>272</v>
      </c>
      <c r="C63" s="141"/>
    </row>
    <row r="64" spans="1:3" x14ac:dyDescent="0.25">
      <c r="A64" s="13" t="s">
        <v>605</v>
      </c>
      <c r="B64" s="6" t="s">
        <v>272</v>
      </c>
      <c r="C64" s="141"/>
    </row>
    <row r="65" spans="1:3" ht="30" x14ac:dyDescent="0.25">
      <c r="A65" s="13" t="s">
        <v>606</v>
      </c>
      <c r="B65" s="6" t="s">
        <v>272</v>
      </c>
      <c r="C65" s="141">
        <v>0</v>
      </c>
    </row>
    <row r="66" spans="1:3" x14ac:dyDescent="0.25">
      <c r="A66" s="13" t="s">
        <v>604</v>
      </c>
      <c r="B66" s="6" t="s">
        <v>272</v>
      </c>
      <c r="C66" s="141"/>
    </row>
    <row r="67" spans="1:3" x14ac:dyDescent="0.25">
      <c r="A67" s="13" t="s">
        <v>603</v>
      </c>
      <c r="B67" s="6" t="s">
        <v>272</v>
      </c>
      <c r="C67" s="141"/>
    </row>
    <row r="68" spans="1:3" x14ac:dyDescent="0.25">
      <c r="A68" s="13" t="s">
        <v>602</v>
      </c>
      <c r="B68" s="6" t="s">
        <v>272</v>
      </c>
      <c r="C68" s="141"/>
    </row>
    <row r="69" spans="1:3" x14ac:dyDescent="0.25">
      <c r="A69" s="13" t="s">
        <v>597</v>
      </c>
      <c r="B69" s="6" t="s">
        <v>272</v>
      </c>
      <c r="C69" s="141"/>
    </row>
    <row r="70" spans="1:3" x14ac:dyDescent="0.25">
      <c r="A70" s="13" t="s">
        <v>598</v>
      </c>
      <c r="B70" s="6" t="s">
        <v>272</v>
      </c>
      <c r="C70" s="141"/>
    </row>
    <row r="71" spans="1:3" x14ac:dyDescent="0.25">
      <c r="A71" s="13" t="s">
        <v>599</v>
      </c>
      <c r="B71" s="6" t="s">
        <v>272</v>
      </c>
      <c r="C71" s="141"/>
    </row>
    <row r="72" spans="1:3" x14ac:dyDescent="0.25">
      <c r="A72" s="13" t="s">
        <v>600</v>
      </c>
      <c r="B72" s="6" t="s">
        <v>272</v>
      </c>
      <c r="C72" s="141"/>
    </row>
    <row r="73" spans="1:3" x14ac:dyDescent="0.25">
      <c r="A73" s="7" t="s">
        <v>466</v>
      </c>
      <c r="B73" s="8" t="s">
        <v>272</v>
      </c>
      <c r="C73" s="138">
        <f>SUM(C63:C72)</f>
        <v>0</v>
      </c>
    </row>
    <row r="74" spans="1:3" x14ac:dyDescent="0.25">
      <c r="A74" s="13" t="s">
        <v>607</v>
      </c>
      <c r="B74" s="5" t="s">
        <v>321</v>
      </c>
      <c r="C74" s="141"/>
    </row>
    <row r="75" spans="1:3" x14ac:dyDescent="0.25">
      <c r="A75" s="13" t="s">
        <v>608</v>
      </c>
      <c r="B75" s="5" t="s">
        <v>321</v>
      </c>
      <c r="C75" s="141"/>
    </row>
    <row r="76" spans="1:3" x14ac:dyDescent="0.25">
      <c r="A76" s="13" t="s">
        <v>616</v>
      </c>
      <c r="B76" s="5" t="s">
        <v>321</v>
      </c>
      <c r="C76" s="141"/>
    </row>
    <row r="77" spans="1:3" x14ac:dyDescent="0.25">
      <c r="A77" s="5" t="s">
        <v>615</v>
      </c>
      <c r="B77" s="5" t="s">
        <v>321</v>
      </c>
      <c r="C77" s="141"/>
    </row>
    <row r="78" spans="1:3" x14ac:dyDescent="0.25">
      <c r="A78" s="5" t="s">
        <v>614</v>
      </c>
      <c r="B78" s="5" t="s">
        <v>321</v>
      </c>
      <c r="C78" s="141"/>
    </row>
    <row r="79" spans="1:3" x14ac:dyDescent="0.25">
      <c r="A79" s="5" t="s">
        <v>613</v>
      </c>
      <c r="B79" s="5" t="s">
        <v>321</v>
      </c>
      <c r="C79" s="141"/>
    </row>
    <row r="80" spans="1:3" x14ac:dyDescent="0.25">
      <c r="A80" s="13" t="s">
        <v>612</v>
      </c>
      <c r="B80" s="5" t="s">
        <v>321</v>
      </c>
      <c r="C80" s="141"/>
    </row>
    <row r="81" spans="1:3" x14ac:dyDescent="0.25">
      <c r="A81" s="13" t="s">
        <v>617</v>
      </c>
      <c r="B81" s="5" t="s">
        <v>321</v>
      </c>
      <c r="C81" s="141"/>
    </row>
    <row r="82" spans="1:3" x14ac:dyDescent="0.25">
      <c r="A82" s="13" t="s">
        <v>609</v>
      </c>
      <c r="B82" s="5" t="s">
        <v>321</v>
      </c>
      <c r="C82" s="141"/>
    </row>
    <row r="83" spans="1:3" x14ac:dyDescent="0.25">
      <c r="A83" s="13" t="s">
        <v>610</v>
      </c>
      <c r="B83" s="5" t="s">
        <v>321</v>
      </c>
      <c r="C83" s="141"/>
    </row>
    <row r="84" spans="1:3" ht="25.5" x14ac:dyDescent="0.25">
      <c r="A84" s="7" t="s">
        <v>534</v>
      </c>
      <c r="B84" s="8" t="s">
        <v>321</v>
      </c>
      <c r="C84" s="138">
        <f>SUM(C74:C83)</f>
        <v>0</v>
      </c>
    </row>
    <row r="85" spans="1:3" x14ac:dyDescent="0.25">
      <c r="A85" s="13" t="s">
        <v>607</v>
      </c>
      <c r="B85" s="5" t="s">
        <v>322</v>
      </c>
      <c r="C85" s="141"/>
    </row>
    <row r="86" spans="1:3" x14ac:dyDescent="0.25">
      <c r="A86" s="13" t="s">
        <v>608</v>
      </c>
      <c r="B86" s="5" t="s">
        <v>322</v>
      </c>
      <c r="C86" s="141"/>
    </row>
    <row r="87" spans="1:3" x14ac:dyDescent="0.25">
      <c r="A87" s="13" t="s">
        <v>616</v>
      </c>
      <c r="B87" s="5" t="s">
        <v>322</v>
      </c>
      <c r="C87" s="141"/>
    </row>
    <row r="88" spans="1:3" x14ac:dyDescent="0.25">
      <c r="A88" s="5" t="s">
        <v>615</v>
      </c>
      <c r="B88" s="5" t="s">
        <v>322</v>
      </c>
      <c r="C88" s="141"/>
    </row>
    <row r="89" spans="1:3" x14ac:dyDescent="0.25">
      <c r="A89" s="5" t="s">
        <v>614</v>
      </c>
      <c r="B89" s="5" t="s">
        <v>322</v>
      </c>
      <c r="C89" s="141"/>
    </row>
    <row r="90" spans="1:3" x14ac:dyDescent="0.25">
      <c r="A90" s="5" t="s">
        <v>613</v>
      </c>
      <c r="B90" s="5" t="s">
        <v>322</v>
      </c>
      <c r="C90" s="141"/>
    </row>
    <row r="91" spans="1:3" x14ac:dyDescent="0.25">
      <c r="A91" s="13" t="s">
        <v>612</v>
      </c>
      <c r="B91" s="5" t="s">
        <v>322</v>
      </c>
      <c r="C91" s="141"/>
    </row>
    <row r="92" spans="1:3" x14ac:dyDescent="0.25">
      <c r="A92" s="13" t="s">
        <v>611</v>
      </c>
      <c r="B92" s="5" t="s">
        <v>322</v>
      </c>
      <c r="C92" s="141"/>
    </row>
    <row r="93" spans="1:3" x14ac:dyDescent="0.25">
      <c r="A93" s="13" t="s">
        <v>609</v>
      </c>
      <c r="B93" s="5" t="s">
        <v>322</v>
      </c>
      <c r="C93" s="141"/>
    </row>
    <row r="94" spans="1:3" x14ac:dyDescent="0.25">
      <c r="A94" s="13" t="s">
        <v>610</v>
      </c>
      <c r="B94" s="5" t="s">
        <v>322</v>
      </c>
      <c r="C94" s="141"/>
    </row>
    <row r="95" spans="1:3" x14ac:dyDescent="0.25">
      <c r="A95" s="15" t="s">
        <v>535</v>
      </c>
      <c r="B95" s="8" t="s">
        <v>322</v>
      </c>
      <c r="C95" s="138">
        <f>SUM(C85:C94)</f>
        <v>0</v>
      </c>
    </row>
    <row r="96" spans="1:3" x14ac:dyDescent="0.25">
      <c r="A96" s="13" t="s">
        <v>607</v>
      </c>
      <c r="B96" s="5" t="s">
        <v>326</v>
      </c>
      <c r="C96" s="141"/>
    </row>
    <row r="97" spans="1:3" x14ac:dyDescent="0.25">
      <c r="A97" s="13" t="s">
        <v>608</v>
      </c>
      <c r="B97" s="5" t="s">
        <v>326</v>
      </c>
      <c r="C97" s="141"/>
    </row>
    <row r="98" spans="1:3" x14ac:dyDescent="0.25">
      <c r="A98" s="13" t="s">
        <v>616</v>
      </c>
      <c r="B98" s="5" t="s">
        <v>326</v>
      </c>
      <c r="C98" s="141"/>
    </row>
    <row r="99" spans="1:3" x14ac:dyDescent="0.25">
      <c r="A99" s="5" t="s">
        <v>615</v>
      </c>
      <c r="B99" s="5" t="s">
        <v>326</v>
      </c>
      <c r="C99" s="141"/>
    </row>
    <row r="100" spans="1:3" x14ac:dyDescent="0.25">
      <c r="A100" s="5" t="s">
        <v>614</v>
      </c>
      <c r="B100" s="5" t="s">
        <v>326</v>
      </c>
      <c r="C100" s="141"/>
    </row>
    <row r="101" spans="1:3" x14ac:dyDescent="0.25">
      <c r="A101" s="5" t="s">
        <v>613</v>
      </c>
      <c r="B101" s="5" t="s">
        <v>326</v>
      </c>
      <c r="C101" s="141"/>
    </row>
    <row r="102" spans="1:3" x14ac:dyDescent="0.25">
      <c r="A102" s="13" t="s">
        <v>612</v>
      </c>
      <c r="B102" s="5" t="s">
        <v>326</v>
      </c>
      <c r="C102" s="141"/>
    </row>
    <row r="103" spans="1:3" x14ac:dyDescent="0.25">
      <c r="A103" s="13" t="s">
        <v>617</v>
      </c>
      <c r="B103" s="5" t="s">
        <v>326</v>
      </c>
      <c r="C103" s="141"/>
    </row>
    <row r="104" spans="1:3" x14ac:dyDescent="0.25">
      <c r="A104" s="13" t="s">
        <v>609</v>
      </c>
      <c r="B104" s="5" t="s">
        <v>326</v>
      </c>
      <c r="C104" s="141"/>
    </row>
    <row r="105" spans="1:3" x14ac:dyDescent="0.25">
      <c r="A105" s="13" t="s">
        <v>610</v>
      </c>
      <c r="B105" s="5" t="s">
        <v>326</v>
      </c>
      <c r="C105" s="141"/>
    </row>
    <row r="106" spans="1:3" ht="25.5" x14ac:dyDescent="0.25">
      <c r="A106" s="7" t="s">
        <v>536</v>
      </c>
      <c r="B106" s="8" t="s">
        <v>326</v>
      </c>
      <c r="C106" s="138">
        <f>SUM(C96:C105)</f>
        <v>0</v>
      </c>
    </row>
    <row r="107" spans="1:3" x14ac:dyDescent="0.25">
      <c r="A107" s="13" t="s">
        <v>607</v>
      </c>
      <c r="B107" s="5" t="s">
        <v>327</v>
      </c>
      <c r="C107" s="141"/>
    </row>
    <row r="108" spans="1:3" x14ac:dyDescent="0.25">
      <c r="A108" s="13" t="s">
        <v>608</v>
      </c>
      <c r="B108" s="5" t="s">
        <v>327</v>
      </c>
      <c r="C108" s="141"/>
    </row>
    <row r="109" spans="1:3" x14ac:dyDescent="0.25">
      <c r="A109" s="13" t="s">
        <v>616</v>
      </c>
      <c r="B109" s="5" t="s">
        <v>327</v>
      </c>
      <c r="C109" s="141"/>
    </row>
    <row r="110" spans="1:3" x14ac:dyDescent="0.25">
      <c r="A110" s="5" t="s">
        <v>615</v>
      </c>
      <c r="B110" s="5" t="s">
        <v>327</v>
      </c>
      <c r="C110" s="141"/>
    </row>
    <row r="111" spans="1:3" x14ac:dyDescent="0.25">
      <c r="A111" s="5" t="s">
        <v>614</v>
      </c>
      <c r="B111" s="5" t="s">
        <v>327</v>
      </c>
      <c r="C111" s="141"/>
    </row>
    <row r="112" spans="1:3" x14ac:dyDescent="0.25">
      <c r="A112" s="5" t="s">
        <v>613</v>
      </c>
      <c r="B112" s="5" t="s">
        <v>327</v>
      </c>
      <c r="C112" s="141"/>
    </row>
    <row r="113" spans="1:3" x14ac:dyDescent="0.25">
      <c r="A113" s="13" t="s">
        <v>612</v>
      </c>
      <c r="B113" s="5" t="s">
        <v>327</v>
      </c>
      <c r="C113" s="141"/>
    </row>
    <row r="114" spans="1:3" x14ac:dyDescent="0.25">
      <c r="A114" s="13" t="s">
        <v>611</v>
      </c>
      <c r="B114" s="5" t="s">
        <v>327</v>
      </c>
      <c r="C114" s="141"/>
    </row>
    <row r="115" spans="1:3" x14ac:dyDescent="0.25">
      <c r="A115" s="13" t="s">
        <v>609</v>
      </c>
      <c r="B115" s="5" t="s">
        <v>327</v>
      </c>
      <c r="C115" s="141"/>
    </row>
    <row r="116" spans="1:3" x14ac:dyDescent="0.25">
      <c r="A116" s="13" t="s">
        <v>610</v>
      </c>
      <c r="B116" s="5" t="s">
        <v>327</v>
      </c>
      <c r="C116" s="141"/>
    </row>
    <row r="117" spans="1:3" x14ac:dyDescent="0.25">
      <c r="A117" s="15" t="s">
        <v>537</v>
      </c>
      <c r="B117" s="8" t="s">
        <v>327</v>
      </c>
      <c r="C117" s="138">
        <f>SUM(C107:C116)</f>
        <v>0</v>
      </c>
    </row>
    <row r="118" spans="1:3" x14ac:dyDescent="0.25">
      <c r="C118" s="102">
        <f>C18+C29+C40+C51+C62+C73+C84+C95+C106+C117</f>
        <v>7100</v>
      </c>
    </row>
  </sheetData>
  <mergeCells count="3">
    <mergeCell ref="A3:C3"/>
    <mergeCell ref="A4:C4"/>
    <mergeCell ref="A2:C2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4" sqref="A4:C4"/>
    </sheetView>
  </sheetViews>
  <sheetFormatPr defaultRowHeight="15" x14ac:dyDescent="0.25"/>
  <cols>
    <col min="1" max="1" width="65" customWidth="1"/>
    <col min="3" max="3" width="16.85546875" style="102" customWidth="1"/>
  </cols>
  <sheetData>
    <row r="1" spans="1:3" x14ac:dyDescent="0.25">
      <c r="C1" s="113" t="s">
        <v>716</v>
      </c>
    </row>
    <row r="2" spans="1:3" ht="18" x14ac:dyDescent="0.25">
      <c r="A2" s="233" t="str">
        <f>Mellékletek!A1</f>
        <v>Eszteregnye Község Önkormányzata</v>
      </c>
      <c r="B2" s="233"/>
      <c r="C2" s="233"/>
    </row>
    <row r="3" spans="1:3" ht="27" customHeight="1" x14ac:dyDescent="0.25">
      <c r="A3" s="234" t="s">
        <v>744</v>
      </c>
      <c r="B3" s="234"/>
      <c r="C3" s="234"/>
    </row>
    <row r="4" spans="1:3" ht="26.25" customHeight="1" x14ac:dyDescent="0.25">
      <c r="A4" s="242" t="s">
        <v>18</v>
      </c>
      <c r="B4" s="237"/>
      <c r="C4" s="237"/>
    </row>
    <row r="6" spans="1:3" ht="25.5" x14ac:dyDescent="0.25">
      <c r="A6" s="45" t="s">
        <v>629</v>
      </c>
      <c r="B6" s="3" t="s">
        <v>66</v>
      </c>
      <c r="C6" s="140" t="s">
        <v>9</v>
      </c>
    </row>
    <row r="7" spans="1:3" x14ac:dyDescent="0.25">
      <c r="A7" s="5" t="s">
        <v>519</v>
      </c>
      <c r="B7" s="5" t="s">
        <v>279</v>
      </c>
      <c r="C7" s="141"/>
    </row>
    <row r="8" spans="1:3" x14ac:dyDescent="0.25">
      <c r="A8" s="5" t="s">
        <v>520</v>
      </c>
      <c r="B8" s="5" t="s">
        <v>279</v>
      </c>
      <c r="C8" s="141"/>
    </row>
    <row r="9" spans="1:3" x14ac:dyDescent="0.25">
      <c r="A9" s="5" t="s">
        <v>521</v>
      </c>
      <c r="B9" s="5" t="s">
        <v>279</v>
      </c>
      <c r="C9" s="141">
        <v>4050</v>
      </c>
    </row>
    <row r="10" spans="1:3" x14ac:dyDescent="0.25">
      <c r="A10" s="5" t="s">
        <v>522</v>
      </c>
      <c r="B10" s="5" t="s">
        <v>279</v>
      </c>
      <c r="C10" s="141"/>
    </row>
    <row r="11" spans="1:3" x14ac:dyDescent="0.25">
      <c r="A11" s="7" t="s">
        <v>471</v>
      </c>
      <c r="B11" s="8" t="s">
        <v>279</v>
      </c>
      <c r="C11" s="142">
        <f>SUM(C7:C10)</f>
        <v>4050</v>
      </c>
    </row>
    <row r="12" spans="1:3" x14ac:dyDescent="0.25">
      <c r="A12" s="5" t="s">
        <v>472</v>
      </c>
      <c r="B12" s="6" t="s">
        <v>280</v>
      </c>
      <c r="C12" s="175">
        <f>C13+C14</f>
        <v>10800</v>
      </c>
    </row>
    <row r="13" spans="1:3" x14ac:dyDescent="0.25">
      <c r="A13" s="56" t="s">
        <v>747</v>
      </c>
      <c r="B13" s="56" t="s">
        <v>280</v>
      </c>
      <c r="C13" s="141">
        <v>10800</v>
      </c>
    </row>
    <row r="14" spans="1:3" ht="27" x14ac:dyDescent="0.25">
      <c r="A14" s="56" t="s">
        <v>281</v>
      </c>
      <c r="B14" s="56" t="s">
        <v>280</v>
      </c>
      <c r="C14" s="141"/>
    </row>
    <row r="15" spans="1:3" x14ac:dyDescent="0.25">
      <c r="A15" s="5" t="s">
        <v>474</v>
      </c>
      <c r="B15" s="6" t="s">
        <v>285</v>
      </c>
      <c r="C15" s="176">
        <f>SUM(C16:C19)</f>
        <v>2200</v>
      </c>
    </row>
    <row r="16" spans="1:3" ht="27" x14ac:dyDescent="0.25">
      <c r="A16" s="56" t="s">
        <v>286</v>
      </c>
      <c r="B16" s="56" t="s">
        <v>285</v>
      </c>
      <c r="C16" s="166"/>
    </row>
    <row r="17" spans="1:3" ht="27" x14ac:dyDescent="0.25">
      <c r="A17" s="56" t="s">
        <v>287</v>
      </c>
      <c r="B17" s="56" t="s">
        <v>285</v>
      </c>
      <c r="C17" s="166">
        <v>2200</v>
      </c>
    </row>
    <row r="18" spans="1:3" x14ac:dyDescent="0.25">
      <c r="A18" s="56" t="s">
        <v>288</v>
      </c>
      <c r="B18" s="56" t="s">
        <v>285</v>
      </c>
      <c r="C18" s="141"/>
    </row>
    <row r="19" spans="1:3" x14ac:dyDescent="0.25">
      <c r="A19" s="56" t="s">
        <v>289</v>
      </c>
      <c r="B19" s="56" t="s">
        <v>285</v>
      </c>
      <c r="C19" s="141"/>
    </row>
    <row r="20" spans="1:3" x14ac:dyDescent="0.25">
      <c r="A20" s="5" t="s">
        <v>523</v>
      </c>
      <c r="B20" s="6" t="s">
        <v>290</v>
      </c>
      <c r="C20" s="141"/>
    </row>
    <row r="21" spans="1:3" x14ac:dyDescent="0.25">
      <c r="A21" s="56" t="s">
        <v>291</v>
      </c>
      <c r="B21" s="56" t="s">
        <v>290</v>
      </c>
      <c r="C21" s="141"/>
    </row>
    <row r="22" spans="1:3" x14ac:dyDescent="0.25">
      <c r="A22" s="56" t="s">
        <v>292</v>
      </c>
      <c r="B22" s="56" t="s">
        <v>290</v>
      </c>
      <c r="C22" s="141"/>
    </row>
    <row r="23" spans="1:3" x14ac:dyDescent="0.25">
      <c r="A23" s="7" t="s">
        <v>502</v>
      </c>
      <c r="B23" s="8" t="s">
        <v>293</v>
      </c>
      <c r="C23" s="142">
        <f>C12+C15+C20</f>
        <v>13000</v>
      </c>
    </row>
    <row r="24" spans="1:3" x14ac:dyDescent="0.25">
      <c r="A24" s="5" t="s">
        <v>524</v>
      </c>
      <c r="B24" s="5" t="s">
        <v>294</v>
      </c>
      <c r="C24" s="141"/>
    </row>
    <row r="25" spans="1:3" x14ac:dyDescent="0.25">
      <c r="A25" s="5" t="s">
        <v>525</v>
      </c>
      <c r="B25" s="5" t="s">
        <v>294</v>
      </c>
      <c r="C25" s="141"/>
    </row>
    <row r="26" spans="1:3" x14ac:dyDescent="0.25">
      <c r="A26" s="5" t="s">
        <v>526</v>
      </c>
      <c r="B26" s="5" t="s">
        <v>294</v>
      </c>
      <c r="C26" s="141"/>
    </row>
    <row r="27" spans="1:3" x14ac:dyDescent="0.25">
      <c r="A27" s="5" t="s">
        <v>527</v>
      </c>
      <c r="B27" s="5" t="s">
        <v>294</v>
      </c>
      <c r="C27" s="141"/>
    </row>
    <row r="28" spans="1:3" x14ac:dyDescent="0.25">
      <c r="A28" s="5" t="s">
        <v>528</v>
      </c>
      <c r="B28" s="5" t="s">
        <v>294</v>
      </c>
      <c r="C28" s="141"/>
    </row>
    <row r="29" spans="1:3" x14ac:dyDescent="0.25">
      <c r="A29" s="5" t="s">
        <v>529</v>
      </c>
      <c r="B29" s="5" t="s">
        <v>294</v>
      </c>
      <c r="C29" s="141"/>
    </row>
    <row r="30" spans="1:3" x14ac:dyDescent="0.25">
      <c r="A30" s="5" t="s">
        <v>530</v>
      </c>
      <c r="B30" s="5" t="s">
        <v>294</v>
      </c>
      <c r="C30" s="141"/>
    </row>
    <row r="31" spans="1:3" x14ac:dyDescent="0.25">
      <c r="A31" s="5" t="s">
        <v>531</v>
      </c>
      <c r="B31" s="5" t="s">
        <v>294</v>
      </c>
      <c r="C31" s="141"/>
    </row>
    <row r="32" spans="1:3" ht="45" x14ac:dyDescent="0.25">
      <c r="A32" s="5" t="s">
        <v>532</v>
      </c>
      <c r="B32" s="5" t="s">
        <v>294</v>
      </c>
      <c r="C32" s="141"/>
    </row>
    <row r="33" spans="1:3" x14ac:dyDescent="0.25">
      <c r="A33" s="5" t="s">
        <v>533</v>
      </c>
      <c r="B33" s="5" t="s">
        <v>294</v>
      </c>
      <c r="C33" s="141"/>
    </row>
    <row r="34" spans="1:3" x14ac:dyDescent="0.25">
      <c r="A34" s="7" t="s">
        <v>476</v>
      </c>
      <c r="B34" s="8" t="s">
        <v>294</v>
      </c>
      <c r="C34" s="142">
        <f>SUM(C24:C33)</f>
        <v>0</v>
      </c>
    </row>
    <row r="35" spans="1:3" x14ac:dyDescent="0.25">
      <c r="C35" s="102">
        <f>C11+C23+C34</f>
        <v>17050</v>
      </c>
    </row>
  </sheetData>
  <mergeCells count="3">
    <mergeCell ref="A3:C3"/>
    <mergeCell ref="A4:C4"/>
    <mergeCell ref="A2:C2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28</vt:i4>
      </vt:variant>
    </vt:vector>
  </HeadingPairs>
  <TitlesOfParts>
    <vt:vector size="46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TÖBB ÉVES</vt:lpstr>
      <vt:lpstr>Munka1</vt:lpstr>
      <vt:lpstr>'TÖBB ÉVES'!_pr232</vt:lpstr>
      <vt:lpstr>'TÖBB ÉVES'!_pr233</vt:lpstr>
      <vt:lpstr>'TÖBB ÉVES'!_pr234</vt:lpstr>
      <vt:lpstr>'TÖBB ÉVES'!_pr235</vt:lpstr>
      <vt:lpstr>'TÖBB ÉVES'!_pr236</vt:lpstr>
      <vt:lpstr>'TÖBB ÉVES'!_pr312</vt:lpstr>
      <vt:lpstr>'TÖBB ÉVES'!_pr313</vt:lpstr>
      <vt:lpstr>'TÖBB ÉVES'!_pr314</vt:lpstr>
      <vt:lpstr>'TÖBB ÉVES'!_pr315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projektek'!Nyomtatási_terület</vt:lpstr>
      <vt:lpstr>finanszírozás!Nyomtatási_terület</vt:lpstr>
      <vt:lpstr>'helyi adók'!Nyomtatási_terület</vt:lpstr>
      <vt:lpstr>hitelek!Nyomtatási_terület</vt:lpstr>
      <vt:lpstr>'kiadások működés felhalmozás'!Nyomtatási_terület</vt:lpstr>
      <vt:lpstr>'kiemelt ei'!Nyomtatási_terület</vt:lpstr>
      <vt:lpstr>létszám!Nyomtatási_terület</vt:lpstr>
      <vt:lpstr>Mellékletek!Nyomtatási_terület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2017-02-09T10:35:12Z</cp:lastPrinted>
  <dcterms:created xsi:type="dcterms:W3CDTF">2014-01-03T21:48:14Z</dcterms:created>
  <dcterms:modified xsi:type="dcterms:W3CDTF">2017-04-05T06:37:41Z</dcterms:modified>
</cp:coreProperties>
</file>