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0"/>
  </bookViews>
  <sheets>
    <sheet name="sorsz" sheetId="1" r:id="rId1"/>
  </sheets>
  <definedNames>
    <definedName name="_xlnm.Print_Area" localSheetId="0">'sorsz'!$A$1:$F$124</definedName>
  </definedNames>
  <calcPr fullCalcOnLoad="1"/>
</workbook>
</file>

<file path=xl/sharedStrings.xml><?xml version="1.0" encoding="utf-8"?>
<sst xmlns="http://schemas.openxmlformats.org/spreadsheetml/2006/main" count="118" uniqueCount="79">
  <si>
    <t xml:space="preserve"> Ft.</t>
  </si>
  <si>
    <t>Sorsz.</t>
  </si>
  <si>
    <t>Megnevezés</t>
  </si>
  <si>
    <t>Eredeti előirányzat</t>
  </si>
  <si>
    <t>Módosított előirányzat</t>
  </si>
  <si>
    <t>Teljesítés</t>
  </si>
  <si>
    <t>%</t>
  </si>
  <si>
    <t>Intézményi működési bevételek</t>
  </si>
  <si>
    <t>Intézményi egyéb működési bev.</t>
  </si>
  <si>
    <t>Önk. sajátos működési bevét.</t>
  </si>
  <si>
    <t>Helyi adók, pótlékok, egyéb sajátos</t>
  </si>
  <si>
    <t>Gépjárműadó</t>
  </si>
  <si>
    <t>Támogatások, átvett pénzeszk. ÁHB</t>
  </si>
  <si>
    <t>Működési célú támogatások</t>
  </si>
  <si>
    <t>Önkormányzatok műk.támogatása</t>
  </si>
  <si>
    <t>Működési célú kölcsön visszatérülés</t>
  </si>
  <si>
    <t>Működési célú átvett pénze.</t>
  </si>
  <si>
    <t>Felhalmozási bevételek</t>
  </si>
  <si>
    <t>Koncessziós díj</t>
  </si>
  <si>
    <t>Felh.célú önkormányzati tám.</t>
  </si>
  <si>
    <t>Egyéb felh.célú támogatás</t>
  </si>
  <si>
    <t>Előző évi pénzmaradvány</t>
  </si>
  <si>
    <t>Költségvetés összesen</t>
  </si>
  <si>
    <t>Finansz.,beruházás, megelőlegezés</t>
  </si>
  <si>
    <t>Bevételek minösszesen</t>
  </si>
  <si>
    <t>Helyi adók</t>
  </si>
  <si>
    <t>Kommunális adó</t>
  </si>
  <si>
    <t>Pótlék, bírság</t>
  </si>
  <si>
    <t>Összesen:</t>
  </si>
  <si>
    <t>Átengedett központi adók</t>
  </si>
  <si>
    <t>Személyi juttatások</t>
  </si>
  <si>
    <t>Járulékok</t>
  </si>
  <si>
    <t>Dologi kiadások</t>
  </si>
  <si>
    <t>Egyéb műk.célú támogatás ÁHB</t>
  </si>
  <si>
    <t>Egyéb műk.célú támogatás ÁHK</t>
  </si>
  <si>
    <t>Felhalmozási kiadás</t>
  </si>
  <si>
    <t>Felújítás</t>
  </si>
  <si>
    <t>Beruházás</t>
  </si>
  <si>
    <t>Felh. célú pe. átadás</t>
  </si>
  <si>
    <t>Felhalmozási pe. Átadás</t>
  </si>
  <si>
    <t>Kölcsön nyújtás</t>
  </si>
  <si>
    <t>Tartalék</t>
  </si>
  <si>
    <t>Költségvetési kiadások</t>
  </si>
  <si>
    <t>Függő,átfutó,kiegyenlítő kiadások</t>
  </si>
  <si>
    <t>Finanszírozás, ÁHB megelőlegezés</t>
  </si>
  <si>
    <t>Költségvetési kiadások összesen</t>
  </si>
  <si>
    <t>Szakfeladat</t>
  </si>
  <si>
    <t>Összesen</t>
  </si>
  <si>
    <t>Felhalmozási kiadások Összesen</t>
  </si>
  <si>
    <t>Társadalmi és szociálpolitikai juttatások 2016.év</t>
  </si>
  <si>
    <t>Energia támogatás</t>
  </si>
  <si>
    <t>Átmeneti segély</t>
  </si>
  <si>
    <t>Temetési segély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</si>
  <si>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</si>
  <si>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</si>
  <si>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</si>
  <si>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</si>
  <si>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</si>
  <si>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</si>
  <si>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 xml:space="preserve">      Ligetfalva Község Önkormányzat 2019. évi beszámoló bevételei címenként, kiemelt előirányzatonként </t>
  </si>
  <si>
    <t>2019.évi adóbevételek alakulása Ligetfalva</t>
  </si>
  <si>
    <t>2019.évi Kiadásai címenként, kiemelt előirányzatonként</t>
  </si>
  <si>
    <t>Ellátottak pénzbeli juttatásai</t>
  </si>
  <si>
    <t>Felhalmozási kiadások 2019.évi</t>
  </si>
  <si>
    <t>2019.év teljesítése</t>
  </si>
  <si>
    <t>Ligetfalva Község Önkormányzatának 2019.évi pénzforgalom egyeztetése</t>
  </si>
  <si>
    <t>Kisért.tárgyi eszk.</t>
  </si>
  <si>
    <t xml:space="preserve"> </t>
  </si>
  <si>
    <t>Közutak,hidak</t>
  </si>
  <si>
    <t>Ivóvízhál.felúj.</t>
  </si>
  <si>
    <t>Rendezési terv</t>
  </si>
  <si>
    <t>Magyar Falu Program</t>
  </si>
  <si>
    <t>Hiteles energetikai tanúsítvány</t>
  </si>
  <si>
    <t>1. melléklet 5/2020.(VII.14.) önkormányzati rendelethez</t>
  </si>
  <si>
    <t>2. melléklet  5/2020.(VII.14.) önkormányzati rendelethez</t>
  </si>
  <si>
    <t>3. melléklet  5/2020.(VII.14.) önkormányzati rendelethez</t>
  </si>
  <si>
    <t>4. melléklet  5/2020.(VII.14.) önkormányzati rendelethez</t>
  </si>
  <si>
    <t>5. melléklet  5/2020.(VII.14.) önkormányzati rendelethez</t>
  </si>
  <si>
    <t>8. melléklet a  5/2020.(VII.14.)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</si>
</sst>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26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1" fillId="6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3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" fontId="21" fillId="0" borderId="0" xfId="0" applyNumberFormat="1" applyFont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1" fontId="21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3" fontId="21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3" fontId="20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3" fontId="21" fillId="0" borderId="13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3" fontId="20" fillId="0" borderId="15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0" fillId="0" borderId="11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view="pageBreakPreview" zoomScaleSheetLayoutView="100" zoomScalePageLayoutView="0" workbookViewId="0" topLeftCell="A82">
      <selection activeCell="A103" sqref="A103:F103"/>
    </sheetView>
  </sheetViews>
  <sheetFormatPr defaultColWidth="9.140625" defaultRowHeight="12.75"/>
  <cols>
    <col min="1" max="1" width="13.28125" style="0" customWidth="1"/>
    <col min="2" max="2" width="59.7109375" style="0" customWidth="1"/>
    <col min="3" max="4" width="21.57421875" style="0" customWidth="1"/>
    <col min="5" max="5" width="18.7109375" style="0" customWidth="1"/>
    <col min="6" max="6" width="18.28125" style="0" customWidth="1"/>
    <col min="7" max="7" width="0.2890625" style="0" customWidth="1"/>
  </cols>
  <sheetData>
    <row r="1" spans="1:6" s="1" customFormat="1" ht="24.75" customHeight="1">
      <c r="A1" s="45" t="s">
        <v>73</v>
      </c>
      <c r="B1" s="45"/>
      <c r="C1" s="45"/>
      <c r="D1" s="45"/>
      <c r="E1" s="45"/>
      <c r="F1" s="45"/>
    </row>
    <row r="2" spans="1:6" s="1" customFormat="1" ht="51" customHeight="1">
      <c r="A2" s="56" t="s">
        <v>59</v>
      </c>
      <c r="B2" s="56"/>
      <c r="C2" s="56"/>
      <c r="D2" s="56"/>
      <c r="E2" s="56"/>
      <c r="F2" s="56"/>
    </row>
    <row r="3" spans="1:6" s="1" customFormat="1" ht="24.75" customHeight="1">
      <c r="A3" s="42" t="s">
        <v>0</v>
      </c>
      <c r="B3" s="42"/>
      <c r="C3" s="42"/>
      <c r="D3" s="42"/>
      <c r="E3" s="42"/>
      <c r="F3" s="42"/>
    </row>
    <row r="4" spans="1:6" s="1" customFormat="1" ht="42.75" customHeight="1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s="1" customFormat="1" ht="27.75" customHeight="1">
      <c r="A5" s="4">
        <v>1</v>
      </c>
      <c r="B5" s="5" t="s">
        <v>7</v>
      </c>
      <c r="C5" s="6">
        <v>0</v>
      </c>
      <c r="D5" s="6">
        <v>128174</v>
      </c>
      <c r="E5" s="6">
        <v>127178</v>
      </c>
      <c r="F5" s="6">
        <f aca="true" t="shared" si="0" ref="F5:F12">E5/D5*100</f>
        <v>99.22293132772637</v>
      </c>
    </row>
    <row r="6" spans="1:6" s="1" customFormat="1" ht="27.75" customHeight="1">
      <c r="A6" s="4"/>
      <c r="B6" s="7" t="s">
        <v>8</v>
      </c>
      <c r="C6" s="8">
        <v>0</v>
      </c>
      <c r="D6" s="8">
        <v>128174</v>
      </c>
      <c r="E6" s="8">
        <v>127178</v>
      </c>
      <c r="F6" s="6">
        <f t="shared" si="0"/>
        <v>99.22293132772637</v>
      </c>
    </row>
    <row r="7" spans="1:6" s="1" customFormat="1" ht="27.75" customHeight="1">
      <c r="A7" s="4">
        <v>2</v>
      </c>
      <c r="B7" s="5" t="s">
        <v>9</v>
      </c>
      <c r="C7" s="6">
        <v>1012000</v>
      </c>
      <c r="D7" s="6">
        <v>1012000</v>
      </c>
      <c r="E7" s="6">
        <v>682453</v>
      </c>
      <c r="F7" s="6">
        <f t="shared" si="0"/>
        <v>67.43606719367588</v>
      </c>
    </row>
    <row r="8" spans="1:6" s="1" customFormat="1" ht="27.75" customHeight="1">
      <c r="A8" s="7"/>
      <c r="B8" s="7" t="s">
        <v>10</v>
      </c>
      <c r="C8" s="8">
        <v>460000</v>
      </c>
      <c r="D8" s="8">
        <v>460000</v>
      </c>
      <c r="E8" s="8">
        <v>439325</v>
      </c>
      <c r="F8" s="6">
        <f t="shared" si="0"/>
        <v>95.5054347826087</v>
      </c>
    </row>
    <row r="9" spans="1:6" s="1" customFormat="1" ht="27.75" customHeight="1">
      <c r="A9" s="7"/>
      <c r="B9" s="7" t="s">
        <v>11</v>
      </c>
      <c r="C9" s="8">
        <v>552000</v>
      </c>
      <c r="D9" s="8">
        <v>552000</v>
      </c>
      <c r="E9" s="8">
        <v>243128</v>
      </c>
      <c r="F9" s="6">
        <f t="shared" si="0"/>
        <v>44.04492753623188</v>
      </c>
    </row>
    <row r="10" spans="1:6" s="1" customFormat="1" ht="27.75" customHeight="1">
      <c r="A10" s="4">
        <v>3</v>
      </c>
      <c r="B10" s="5" t="s">
        <v>12</v>
      </c>
      <c r="C10" s="6">
        <v>13761679</v>
      </c>
      <c r="D10" s="6">
        <v>15275239</v>
      </c>
      <c r="E10" s="6">
        <v>15275239</v>
      </c>
      <c r="F10" s="6">
        <f t="shared" si="0"/>
        <v>100</v>
      </c>
    </row>
    <row r="11" spans="1:6" s="1" customFormat="1" ht="27.75" customHeight="1">
      <c r="A11" s="7"/>
      <c r="B11" s="7" t="s">
        <v>13</v>
      </c>
      <c r="C11" s="8">
        <v>0</v>
      </c>
      <c r="D11" s="8">
        <v>0</v>
      </c>
      <c r="E11" s="8">
        <v>0</v>
      </c>
      <c r="F11" s="6" t="e">
        <f t="shared" si="0"/>
        <v>#DIV/0!</v>
      </c>
    </row>
    <row r="12" spans="1:6" s="1" customFormat="1" ht="27.75" customHeight="1">
      <c r="A12" s="7"/>
      <c r="B12" s="7" t="s">
        <v>14</v>
      </c>
      <c r="C12" s="8">
        <v>13761769</v>
      </c>
      <c r="D12" s="8">
        <v>15272239</v>
      </c>
      <c r="E12" s="8">
        <v>15272239</v>
      </c>
      <c r="F12" s="6">
        <f t="shared" si="0"/>
        <v>100</v>
      </c>
    </row>
    <row r="13" spans="1:6" s="1" customFormat="1" ht="27.75" customHeight="1">
      <c r="A13" s="7"/>
      <c r="B13" s="7" t="s">
        <v>15</v>
      </c>
      <c r="C13" s="8"/>
      <c r="D13" s="8">
        <v>0</v>
      </c>
      <c r="E13" s="8">
        <v>0</v>
      </c>
      <c r="F13" s="6">
        <v>0</v>
      </c>
    </row>
    <row r="14" spans="1:6" s="1" customFormat="1" ht="27.75" customHeight="1">
      <c r="A14" s="7"/>
      <c r="B14" s="7" t="s">
        <v>16</v>
      </c>
      <c r="C14" s="8">
        <v>0</v>
      </c>
      <c r="D14" s="8">
        <v>3000</v>
      </c>
      <c r="E14" s="8">
        <v>3000</v>
      </c>
      <c r="F14" s="6">
        <v>0</v>
      </c>
    </row>
    <row r="15" spans="1:6" s="9" customFormat="1" ht="27.75" customHeight="1">
      <c r="A15" s="4">
        <v>4</v>
      </c>
      <c r="B15" s="5" t="s">
        <v>17</v>
      </c>
      <c r="C15" s="6">
        <v>0</v>
      </c>
      <c r="D15" s="6">
        <v>0</v>
      </c>
      <c r="E15" s="6">
        <v>0</v>
      </c>
      <c r="F15" s="6">
        <v>0</v>
      </c>
    </row>
    <row r="16" spans="1:6" s="9" customFormat="1" ht="27.75" customHeight="1">
      <c r="A16" s="4"/>
      <c r="B16" s="5" t="s">
        <v>18</v>
      </c>
      <c r="C16" s="6"/>
      <c r="D16" s="6"/>
      <c r="E16" s="6"/>
      <c r="F16" s="6"/>
    </row>
    <row r="17" spans="1:6" s="9" customFormat="1" ht="27.75" customHeight="1">
      <c r="A17" s="4"/>
      <c r="B17" s="5" t="s">
        <v>19</v>
      </c>
      <c r="C17" s="6"/>
      <c r="D17" s="6">
        <v>0</v>
      </c>
      <c r="E17" s="6">
        <v>0</v>
      </c>
      <c r="F17" s="6">
        <v>0</v>
      </c>
    </row>
    <row r="18" spans="1:6" s="9" customFormat="1" ht="27.75" customHeight="1">
      <c r="A18" s="4"/>
      <c r="B18" s="5" t="s">
        <v>20</v>
      </c>
      <c r="C18" s="6">
        <v>0</v>
      </c>
      <c r="D18" s="6">
        <v>0</v>
      </c>
      <c r="E18" s="6">
        <v>0</v>
      </c>
      <c r="F18" s="6">
        <v>0</v>
      </c>
    </row>
    <row r="19" spans="1:6" s="1" customFormat="1" ht="27.75" customHeight="1">
      <c r="A19" s="4">
        <v>5</v>
      </c>
      <c r="B19" s="5" t="s">
        <v>21</v>
      </c>
      <c r="C19" s="6">
        <v>4695510</v>
      </c>
      <c r="D19" s="6">
        <v>4695510</v>
      </c>
      <c r="E19" s="6">
        <v>4695510</v>
      </c>
      <c r="F19" s="6">
        <v>100</v>
      </c>
    </row>
    <row r="20" spans="1:6" s="1" customFormat="1" ht="27.75" customHeight="1">
      <c r="A20" s="4">
        <v>6</v>
      </c>
      <c r="B20" s="5" t="s">
        <v>22</v>
      </c>
      <c r="C20" s="6">
        <f>SUM(C5,C7,C10,C19)</f>
        <v>19469189</v>
      </c>
      <c r="D20" s="6">
        <v>21110923</v>
      </c>
      <c r="E20" s="6">
        <v>20780380</v>
      </c>
      <c r="F20" s="6">
        <v>83</v>
      </c>
    </row>
    <row r="21" spans="1:6" s="1" customFormat="1" ht="27.75" customHeight="1">
      <c r="A21" s="4">
        <v>7</v>
      </c>
      <c r="B21" s="5" t="s">
        <v>23</v>
      </c>
      <c r="C21" s="7">
        <v>0</v>
      </c>
      <c r="D21" s="4">
        <v>597172</v>
      </c>
      <c r="E21" s="4">
        <v>597172</v>
      </c>
      <c r="F21" s="8">
        <v>100</v>
      </c>
    </row>
    <row r="22" spans="1:6" s="1" customFormat="1" ht="24.75" customHeight="1">
      <c r="A22" s="44" t="s">
        <v>24</v>
      </c>
      <c r="B22" s="44"/>
      <c r="C22" s="10">
        <f>SUM(C20,C21)</f>
        <v>19469189</v>
      </c>
      <c r="D22" s="10">
        <f>SUM(D20,D21)</f>
        <v>21708095</v>
      </c>
      <c r="E22" s="10">
        <f>SUM(E20,E21)</f>
        <v>21377552</v>
      </c>
      <c r="F22" s="10">
        <f>E22/D22*100</f>
        <v>98.47732838832702</v>
      </c>
    </row>
    <row r="23" spans="1:6" s="1" customFormat="1" ht="24.75" customHeight="1">
      <c r="A23" s="7"/>
      <c r="B23" s="7"/>
      <c r="C23" s="7"/>
      <c r="D23" s="7"/>
      <c r="E23" s="7"/>
      <c r="F23" s="7"/>
    </row>
    <row r="24" spans="1:6" s="1" customFormat="1" ht="24.75" customHeight="1">
      <c r="A24" s="11"/>
      <c r="B24" s="11"/>
      <c r="C24" s="11"/>
      <c r="D24" s="11"/>
      <c r="E24" s="11"/>
      <c r="F24" s="11"/>
    </row>
    <row r="25" spans="1:6" s="1" customFormat="1" ht="24.75" customHeight="1">
      <c r="A25" s="45" t="s">
        <v>74</v>
      </c>
      <c r="B25" s="45"/>
      <c r="C25" s="45"/>
      <c r="D25" s="45"/>
      <c r="E25" s="45"/>
      <c r="F25" s="45"/>
    </row>
    <row r="26" spans="1:6" s="1" customFormat="1" ht="59.25" customHeight="1">
      <c r="A26" s="47" t="s">
        <v>60</v>
      </c>
      <c r="B26" s="47"/>
      <c r="C26" s="47"/>
      <c r="D26" s="47"/>
      <c r="E26" s="47"/>
      <c r="F26" s="47"/>
    </row>
    <row r="27" spans="1:6" s="1" customFormat="1" ht="24.75" customHeight="1">
      <c r="A27" s="49" t="s">
        <v>25</v>
      </c>
      <c r="B27" s="49"/>
      <c r="C27" s="42" t="s">
        <v>0</v>
      </c>
      <c r="D27" s="42"/>
      <c r="E27" s="42"/>
      <c r="F27" s="42"/>
    </row>
    <row r="28" spans="1:6" s="1" customFormat="1" ht="14.25" customHeight="1">
      <c r="A28" s="12"/>
      <c r="B28" s="12"/>
      <c r="C28" s="13"/>
      <c r="D28" s="13"/>
      <c r="E28" s="13"/>
      <c r="F28" s="13"/>
    </row>
    <row r="29" spans="1:6" s="1" customFormat="1" ht="45.75" customHeight="1">
      <c r="A29" s="54" t="s">
        <v>2</v>
      </c>
      <c r="B29" s="54"/>
      <c r="C29" s="3" t="s">
        <v>3</v>
      </c>
      <c r="D29" s="3" t="s">
        <v>4</v>
      </c>
      <c r="E29" s="3" t="s">
        <v>5</v>
      </c>
      <c r="F29" s="3" t="s">
        <v>6</v>
      </c>
    </row>
    <row r="30" spans="1:6" s="1" customFormat="1" ht="27.75" customHeight="1">
      <c r="A30" s="57" t="s">
        <v>26</v>
      </c>
      <c r="B30" s="57"/>
      <c r="C30" s="8">
        <v>460000</v>
      </c>
      <c r="D30" s="8">
        <v>460000</v>
      </c>
      <c r="E30" s="8">
        <v>439325</v>
      </c>
      <c r="F30" s="14">
        <v>98</v>
      </c>
    </row>
    <row r="31" spans="1:6" s="1" customFormat="1" ht="27.75" customHeight="1">
      <c r="A31" s="55" t="s">
        <v>27</v>
      </c>
      <c r="B31" s="55"/>
      <c r="C31" s="8"/>
      <c r="D31" s="8">
        <v>0</v>
      </c>
      <c r="E31" s="8">
        <v>0</v>
      </c>
      <c r="F31" s="14"/>
    </row>
    <row r="32" spans="1:6" s="1" customFormat="1" ht="24.75" customHeight="1">
      <c r="A32" s="44" t="s">
        <v>28</v>
      </c>
      <c r="B32" s="44"/>
      <c r="C32" s="10">
        <f>SUM(C30:C31)</f>
        <v>460000</v>
      </c>
      <c r="D32" s="10">
        <f>SUM(D30:D31)</f>
        <v>460000</v>
      </c>
      <c r="E32" s="10">
        <f>SUM(E30:E31)</f>
        <v>439325</v>
      </c>
      <c r="F32" s="15">
        <v>98</v>
      </c>
    </row>
    <row r="33" spans="1:6" s="1" customFormat="1" ht="75" customHeight="1">
      <c r="A33" s="36"/>
      <c r="B33" s="36"/>
      <c r="C33" s="7"/>
      <c r="D33" s="7"/>
      <c r="E33" s="7"/>
      <c r="F33" s="7"/>
    </row>
    <row r="34" spans="1:6" s="1" customFormat="1" ht="24.75" customHeight="1">
      <c r="A34" s="49" t="s">
        <v>29</v>
      </c>
      <c r="B34" s="49"/>
      <c r="C34" s="42" t="s">
        <v>0</v>
      </c>
      <c r="D34" s="42"/>
      <c r="E34" s="42"/>
      <c r="F34" s="42"/>
    </row>
    <row r="35" spans="1:6" s="1" customFormat="1" ht="19.5" customHeight="1">
      <c r="A35" s="12"/>
      <c r="B35" s="12"/>
      <c r="C35" s="13"/>
      <c r="D35" s="13"/>
      <c r="E35" s="13"/>
      <c r="F35" s="13"/>
    </row>
    <row r="36" spans="1:6" s="1" customFormat="1" ht="44.25" customHeight="1">
      <c r="A36" s="54" t="s">
        <v>2</v>
      </c>
      <c r="B36" s="54"/>
      <c r="C36" s="3" t="s">
        <v>3</v>
      </c>
      <c r="D36" s="3" t="s">
        <v>4</v>
      </c>
      <c r="E36" s="3" t="s">
        <v>5</v>
      </c>
      <c r="F36" s="3" t="s">
        <v>6</v>
      </c>
    </row>
    <row r="37" spans="1:6" s="1" customFormat="1" ht="27.75" customHeight="1">
      <c r="A37" s="36" t="s">
        <v>11</v>
      </c>
      <c r="B37" s="36"/>
      <c r="C37" s="8">
        <v>552000</v>
      </c>
      <c r="D37" s="8">
        <v>552000</v>
      </c>
      <c r="E37" s="8">
        <v>243128</v>
      </c>
      <c r="F37" s="8">
        <f>E37/D37*100</f>
        <v>44.04492753623188</v>
      </c>
    </row>
    <row r="38" spans="1:6" s="1" customFormat="1" ht="27.75" customHeight="1">
      <c r="A38" s="36"/>
      <c r="B38" s="36"/>
      <c r="C38" s="7"/>
      <c r="D38" s="7"/>
      <c r="E38" s="7"/>
      <c r="F38" s="16"/>
    </row>
    <row r="39" spans="1:6" s="1" customFormat="1" ht="24.75" customHeight="1">
      <c r="A39" s="44" t="s">
        <v>28</v>
      </c>
      <c r="B39" s="44"/>
      <c r="C39" s="10">
        <f>SUM(C37:C38)</f>
        <v>552000</v>
      </c>
      <c r="D39" s="10">
        <f>SUM(D37:D38)</f>
        <v>552000</v>
      </c>
      <c r="E39" s="10">
        <f>SUM(E37:E38)</f>
        <v>243128</v>
      </c>
      <c r="F39" s="10">
        <f>E39/D39*100</f>
        <v>44.04492753623188</v>
      </c>
    </row>
    <row r="40" spans="1:6" s="1" customFormat="1" ht="24.75" customHeight="1">
      <c r="A40" s="7"/>
      <c r="B40" s="7"/>
      <c r="C40" s="7"/>
      <c r="D40" s="7"/>
      <c r="E40" s="7"/>
      <c r="F40" s="7"/>
    </row>
    <row r="41" spans="1:6" s="1" customFormat="1" ht="26.25" customHeight="1">
      <c r="A41" s="45" t="s">
        <v>75</v>
      </c>
      <c r="B41" s="45"/>
      <c r="C41" s="45"/>
      <c r="D41" s="45"/>
      <c r="E41" s="45"/>
      <c r="F41" s="45"/>
    </row>
    <row r="42" spans="1:6" s="17" customFormat="1" ht="53.25" customHeight="1">
      <c r="A42" s="53" t="s">
        <v>61</v>
      </c>
      <c r="B42" s="53"/>
      <c r="C42" s="53"/>
      <c r="D42" s="53"/>
      <c r="E42" s="53"/>
      <c r="F42" s="53"/>
    </row>
    <row r="43" spans="1:6" s="1" customFormat="1" ht="36" customHeight="1">
      <c r="A43" s="42" t="s">
        <v>0</v>
      </c>
      <c r="B43" s="42"/>
      <c r="C43" s="42"/>
      <c r="D43" s="42"/>
      <c r="E43" s="42"/>
      <c r="F43" s="42"/>
    </row>
    <row r="44" spans="1:6" s="1" customFormat="1" ht="45.75" customHeight="1">
      <c r="A44" s="2" t="s">
        <v>1</v>
      </c>
      <c r="B44" s="2" t="s">
        <v>2</v>
      </c>
      <c r="C44" s="3" t="s">
        <v>3</v>
      </c>
      <c r="D44" s="3" t="s">
        <v>4</v>
      </c>
      <c r="E44" s="3" t="s">
        <v>5</v>
      </c>
      <c r="F44" s="3" t="s">
        <v>6</v>
      </c>
    </row>
    <row r="45" spans="1:6" s="1" customFormat="1" ht="36" customHeight="1">
      <c r="A45" s="18">
        <v>1</v>
      </c>
      <c r="B45" s="7" t="s">
        <v>30</v>
      </c>
      <c r="C45" s="8">
        <v>5515836</v>
      </c>
      <c r="D45" s="8">
        <v>6179748</v>
      </c>
      <c r="E45" s="8">
        <v>5984198</v>
      </c>
      <c r="F45" s="14">
        <f>E45/D45*100</f>
        <v>96.83563148529682</v>
      </c>
    </row>
    <row r="46" spans="1:6" s="1" customFormat="1" ht="36" customHeight="1">
      <c r="A46" s="18">
        <v>2</v>
      </c>
      <c r="B46" s="7" t="s">
        <v>31</v>
      </c>
      <c r="C46" s="8">
        <v>971844</v>
      </c>
      <c r="D46" s="8">
        <v>1049490</v>
      </c>
      <c r="E46" s="8">
        <v>1049490</v>
      </c>
      <c r="F46" s="14">
        <f>E46/D46*100</f>
        <v>100</v>
      </c>
    </row>
    <row r="47" spans="1:6" s="1" customFormat="1" ht="36" customHeight="1">
      <c r="A47" s="18">
        <v>3</v>
      </c>
      <c r="B47" s="7" t="s">
        <v>32</v>
      </c>
      <c r="C47" s="8">
        <v>7496205</v>
      </c>
      <c r="D47" s="8">
        <v>7585365</v>
      </c>
      <c r="E47" s="8">
        <v>6887628</v>
      </c>
      <c r="F47" s="14">
        <f>E47/D47*100</f>
        <v>90.80153690692538</v>
      </c>
    </row>
    <row r="48" spans="1:6" s="1" customFormat="1" ht="36" customHeight="1">
      <c r="A48" s="18">
        <v>4</v>
      </c>
      <c r="B48" s="7" t="s">
        <v>33</v>
      </c>
      <c r="C48" s="8">
        <v>1054543</v>
      </c>
      <c r="D48" s="8">
        <v>1054543</v>
      </c>
      <c r="E48" s="8">
        <v>748958</v>
      </c>
      <c r="F48" s="14">
        <v>20</v>
      </c>
    </row>
    <row r="49" spans="1:6" s="1" customFormat="1" ht="36" customHeight="1">
      <c r="A49" s="18">
        <v>5</v>
      </c>
      <c r="B49" s="7" t="s">
        <v>34</v>
      </c>
      <c r="C49" s="8">
        <v>225180</v>
      </c>
      <c r="D49" s="8">
        <v>225180</v>
      </c>
      <c r="E49" s="8">
        <v>218588</v>
      </c>
      <c r="F49" s="14">
        <f aca="true" t="shared" si="1" ref="F49:F54">E49/D49*100</f>
        <v>97.07256417088551</v>
      </c>
    </row>
    <row r="50" spans="1:6" s="1" customFormat="1" ht="36" customHeight="1">
      <c r="A50" s="18">
        <v>6</v>
      </c>
      <c r="B50" s="7" t="s">
        <v>62</v>
      </c>
      <c r="C50" s="8">
        <v>455000</v>
      </c>
      <c r="D50" s="8">
        <v>1116340</v>
      </c>
      <c r="E50" s="8">
        <v>1116340</v>
      </c>
      <c r="F50" s="14">
        <f t="shared" si="1"/>
        <v>100</v>
      </c>
    </row>
    <row r="51" spans="1:6" s="1" customFormat="1" ht="36" customHeight="1">
      <c r="A51" s="18">
        <v>7</v>
      </c>
      <c r="B51" s="5" t="s">
        <v>35</v>
      </c>
      <c r="C51" s="6">
        <v>2540000</v>
      </c>
      <c r="D51" s="6">
        <v>2689676</v>
      </c>
      <c r="E51" s="6">
        <v>1738700</v>
      </c>
      <c r="F51" s="14">
        <f t="shared" si="1"/>
        <v>64.64347378643376</v>
      </c>
    </row>
    <row r="52" spans="1:6" s="1" customFormat="1" ht="36" customHeight="1">
      <c r="A52" s="18"/>
      <c r="B52" s="7" t="s">
        <v>36</v>
      </c>
      <c r="C52" s="8">
        <v>2540000</v>
      </c>
      <c r="D52" s="8">
        <v>2646431</v>
      </c>
      <c r="E52" s="8">
        <v>1695455</v>
      </c>
      <c r="F52" s="14">
        <f t="shared" si="1"/>
        <v>64.06571718665629</v>
      </c>
    </row>
    <row r="53" spans="1:6" s="1" customFormat="1" ht="36" customHeight="1">
      <c r="A53" s="18"/>
      <c r="B53" s="7" t="s">
        <v>37</v>
      </c>
      <c r="C53" s="8">
        <v>0</v>
      </c>
      <c r="D53" s="8">
        <v>43245</v>
      </c>
      <c r="E53" s="8">
        <v>43245</v>
      </c>
      <c r="F53" s="14">
        <f t="shared" si="1"/>
        <v>100</v>
      </c>
    </row>
    <row r="54" spans="1:6" s="1" customFormat="1" ht="30" customHeight="1" hidden="1">
      <c r="A54" s="18">
        <v>8</v>
      </c>
      <c r="B54" s="7" t="s">
        <v>38</v>
      </c>
      <c r="C54" s="8"/>
      <c r="D54" s="8"/>
      <c r="E54" s="8">
        <v>106</v>
      </c>
      <c r="F54" s="14" t="e">
        <f t="shared" si="1"/>
        <v>#DIV/0!</v>
      </c>
    </row>
    <row r="55" spans="1:6" s="1" customFormat="1" ht="31.5" customHeight="1">
      <c r="A55" s="18"/>
      <c r="B55" s="7" t="s">
        <v>39</v>
      </c>
      <c r="C55" s="8">
        <v>0</v>
      </c>
      <c r="D55" s="8">
        <v>0</v>
      </c>
      <c r="E55" s="8">
        <v>0</v>
      </c>
      <c r="F55" s="14">
        <v>0</v>
      </c>
    </row>
    <row r="56" spans="1:6" s="1" customFormat="1" ht="30" customHeight="1" hidden="1">
      <c r="A56" s="18"/>
      <c r="B56" s="7"/>
      <c r="C56" s="8"/>
      <c r="D56" s="8"/>
      <c r="E56" s="8"/>
      <c r="F56" s="14" t="e">
        <f>E56/D56*100</f>
        <v>#DIV/0!</v>
      </c>
    </row>
    <row r="57" spans="1:6" s="1" customFormat="1" ht="36" customHeight="1">
      <c r="A57" s="18">
        <v>8</v>
      </c>
      <c r="B57" s="5" t="s">
        <v>40</v>
      </c>
      <c r="C57" s="6">
        <v>0</v>
      </c>
      <c r="D57" s="6">
        <v>0</v>
      </c>
      <c r="E57" s="6">
        <v>0</v>
      </c>
      <c r="F57" s="14">
        <v>100</v>
      </c>
    </row>
    <row r="58" spans="1:6" s="1" customFormat="1" ht="36" customHeight="1">
      <c r="A58" s="18">
        <v>9</v>
      </c>
      <c r="B58" s="5" t="s">
        <v>41</v>
      </c>
      <c r="C58" s="8">
        <v>660114</v>
      </c>
      <c r="D58" s="8">
        <v>660114</v>
      </c>
      <c r="E58" s="8">
        <v>0</v>
      </c>
      <c r="F58" s="14">
        <v>0</v>
      </c>
    </row>
    <row r="59" spans="1:6" s="1" customFormat="1" ht="36" customHeight="1">
      <c r="A59" s="18"/>
      <c r="B59" s="5" t="s">
        <v>42</v>
      </c>
      <c r="C59" s="8">
        <v>18918722</v>
      </c>
      <c r="D59" s="8">
        <v>20560456</v>
      </c>
      <c r="E59" s="8">
        <f>SUM(E45:E50,E51,E58)</f>
        <v>17743902</v>
      </c>
      <c r="F59" s="14">
        <v>52</v>
      </c>
    </row>
    <row r="60" spans="1:6" s="1" customFormat="1" ht="36" customHeight="1">
      <c r="A60" s="18">
        <v>10</v>
      </c>
      <c r="B60" s="5" t="s">
        <v>43</v>
      </c>
      <c r="C60" s="8">
        <v>0</v>
      </c>
      <c r="D60" s="8">
        <v>0</v>
      </c>
      <c r="E60" s="8">
        <v>0</v>
      </c>
      <c r="F60" s="14">
        <v>0</v>
      </c>
    </row>
    <row r="61" spans="1:6" s="1" customFormat="1" ht="36" customHeight="1">
      <c r="A61" s="18"/>
      <c r="B61" s="5" t="s">
        <v>44</v>
      </c>
      <c r="C61" s="8">
        <v>550467</v>
      </c>
      <c r="D61" s="8">
        <v>1147639</v>
      </c>
      <c r="E61" s="8">
        <v>550467</v>
      </c>
      <c r="F61" s="14">
        <v>46</v>
      </c>
    </row>
    <row r="62" spans="1:6" s="1" customFormat="1" ht="36" customHeight="1">
      <c r="A62" s="44" t="s">
        <v>45</v>
      </c>
      <c r="B62" s="44"/>
      <c r="C62" s="10">
        <f>SUM(C59,C60,C61)</f>
        <v>19469189</v>
      </c>
      <c r="D62" s="10">
        <f>SUM(D59,D60,D61)</f>
        <v>21708095</v>
      </c>
      <c r="E62" s="10">
        <f>SUM(E59,E60,E61)</f>
        <v>18294369</v>
      </c>
      <c r="F62" s="15">
        <v>52</v>
      </c>
    </row>
    <row r="63" spans="1:6" s="1" customFormat="1" ht="27.75" customHeight="1">
      <c r="A63" s="45" t="s">
        <v>76</v>
      </c>
      <c r="B63" s="45"/>
      <c r="C63" s="45"/>
      <c r="D63" s="45"/>
      <c r="E63" s="45"/>
      <c r="F63" s="45"/>
    </row>
    <row r="64" spans="1:6" s="1" customFormat="1" ht="27.75" customHeight="1">
      <c r="A64" s="47" t="s">
        <v>63</v>
      </c>
      <c r="B64" s="47"/>
      <c r="C64" s="47"/>
      <c r="D64" s="47"/>
      <c r="E64" s="47"/>
      <c r="F64" s="47"/>
    </row>
    <row r="65" spans="1:6" s="1" customFormat="1" ht="21.75" customHeight="1">
      <c r="A65" s="42" t="s">
        <v>0</v>
      </c>
      <c r="B65" s="42"/>
      <c r="C65" s="42"/>
      <c r="D65" s="42"/>
      <c r="E65" s="42"/>
      <c r="F65" s="42"/>
    </row>
    <row r="66" spans="1:6" s="1" customFormat="1" ht="42.75" customHeight="1">
      <c r="A66" s="2" t="s">
        <v>46</v>
      </c>
      <c r="B66" s="2" t="s">
        <v>2</v>
      </c>
      <c r="C66" s="3" t="s">
        <v>3</v>
      </c>
      <c r="D66" s="3" t="s">
        <v>4</v>
      </c>
      <c r="E66" s="3" t="s">
        <v>5</v>
      </c>
      <c r="F66" s="3" t="s">
        <v>6</v>
      </c>
    </row>
    <row r="67" spans="1:6" s="1" customFormat="1" ht="27.75" customHeight="1">
      <c r="A67" s="50" t="s">
        <v>37</v>
      </c>
      <c r="B67" s="50"/>
      <c r="C67" s="8"/>
      <c r="D67" s="8"/>
      <c r="E67" s="8"/>
      <c r="F67" s="8"/>
    </row>
    <row r="68" spans="1:6" s="22" customFormat="1" ht="23.25">
      <c r="A68" s="19"/>
      <c r="B68" s="20" t="s">
        <v>66</v>
      </c>
      <c r="C68" s="21">
        <v>0</v>
      </c>
      <c r="D68" s="21">
        <v>43245</v>
      </c>
      <c r="E68" s="21">
        <v>43245</v>
      </c>
      <c r="F68" s="21">
        <v>0</v>
      </c>
    </row>
    <row r="69" spans="1:6" s="9" customFormat="1" ht="23.25">
      <c r="A69" s="30" t="s">
        <v>47</v>
      </c>
      <c r="B69" s="31"/>
      <c r="C69" s="32">
        <v>0</v>
      </c>
      <c r="D69" s="32">
        <f>SUM(D68:D68)</f>
        <v>43245</v>
      </c>
      <c r="E69" s="32">
        <v>43245</v>
      </c>
      <c r="F69" s="32">
        <v>0</v>
      </c>
    </row>
    <row r="70" spans="1:6" s="1" customFormat="1" ht="23.25">
      <c r="A70" s="51" t="s">
        <v>36</v>
      </c>
      <c r="B70" s="52"/>
      <c r="C70" s="29"/>
      <c r="D70" s="29"/>
      <c r="E70" s="29"/>
      <c r="F70" s="33"/>
    </row>
    <row r="71" spans="1:6" s="1" customFormat="1" ht="23.25">
      <c r="A71" s="35"/>
      <c r="B71" s="27" t="s">
        <v>70</v>
      </c>
      <c r="C71" s="29">
        <v>2540000</v>
      </c>
      <c r="D71" s="29">
        <v>1039476</v>
      </c>
      <c r="E71" s="6">
        <v>0</v>
      </c>
      <c r="F71" s="33"/>
    </row>
    <row r="72" spans="1:6" s="1" customFormat="1" ht="23.25">
      <c r="A72" s="34" t="s">
        <v>67</v>
      </c>
      <c r="B72" s="24" t="s">
        <v>68</v>
      </c>
      <c r="C72" s="28">
        <v>0</v>
      </c>
      <c r="D72" s="28">
        <v>1499870</v>
      </c>
      <c r="E72" s="21">
        <v>1499870</v>
      </c>
      <c r="F72" s="28">
        <v>0</v>
      </c>
    </row>
    <row r="73" spans="1:6" s="1" customFormat="1" ht="23.25">
      <c r="A73" s="19"/>
      <c r="B73" s="24" t="s">
        <v>69</v>
      </c>
      <c r="C73" s="21">
        <v>0</v>
      </c>
      <c r="D73" s="21">
        <v>107085</v>
      </c>
      <c r="E73" s="21">
        <v>107085</v>
      </c>
      <c r="F73" s="21"/>
    </row>
    <row r="74" spans="1:6" s="1" customFormat="1" ht="23.25">
      <c r="A74" s="19"/>
      <c r="B74" s="24" t="s">
        <v>71</v>
      </c>
      <c r="C74" s="21">
        <v>0</v>
      </c>
      <c r="D74" s="21">
        <v>0</v>
      </c>
      <c r="E74" s="21">
        <v>63500</v>
      </c>
      <c r="F74" s="21"/>
    </row>
    <row r="75" spans="1:6" s="1" customFormat="1" ht="23.25">
      <c r="A75" s="19"/>
      <c r="B75" s="24" t="s">
        <v>72</v>
      </c>
      <c r="C75" s="21">
        <v>0</v>
      </c>
      <c r="D75" s="21">
        <v>0</v>
      </c>
      <c r="E75" s="21">
        <v>25000</v>
      </c>
      <c r="F75" s="21"/>
    </row>
    <row r="76" spans="1:6" s="1" customFormat="1" ht="23.25">
      <c r="A76" s="48" t="s">
        <v>47</v>
      </c>
      <c r="B76" s="48"/>
      <c r="C76" s="23">
        <v>2540000</v>
      </c>
      <c r="D76" s="23">
        <v>2646431</v>
      </c>
      <c r="E76" s="23">
        <v>1695455</v>
      </c>
      <c r="F76" s="21">
        <v>0</v>
      </c>
    </row>
    <row r="77" spans="1:6" s="1" customFormat="1" ht="23.25">
      <c r="A77" s="7"/>
      <c r="B77" s="7"/>
      <c r="C77" s="8"/>
      <c r="D77" s="8"/>
      <c r="E77" s="8"/>
      <c r="F77" s="8"/>
    </row>
    <row r="78" spans="1:6" s="1" customFormat="1" ht="23.25">
      <c r="A78" s="44" t="s">
        <v>48</v>
      </c>
      <c r="B78" s="44"/>
      <c r="C78" s="10">
        <v>2540000</v>
      </c>
      <c r="D78" s="10">
        <v>2689676</v>
      </c>
      <c r="E78" s="10">
        <v>1738700</v>
      </c>
      <c r="F78" s="8">
        <f>E78/D78*100</f>
        <v>64.64347378643376</v>
      </c>
    </row>
    <row r="79" spans="1:6" s="1" customFormat="1" ht="23.25">
      <c r="A79" s="25"/>
      <c r="B79" s="25"/>
      <c r="C79" s="26"/>
      <c r="D79" s="26"/>
      <c r="E79" s="26"/>
      <c r="F79" s="8"/>
    </row>
    <row r="80" spans="1:6" ht="23.25">
      <c r="A80" s="25"/>
      <c r="B80" s="25"/>
      <c r="C80" s="26"/>
      <c r="D80" s="26"/>
      <c r="E80" s="26"/>
      <c r="F80" s="8"/>
    </row>
    <row r="81" spans="1:6" ht="23.25">
      <c r="A81" s="25"/>
      <c r="B81" s="25"/>
      <c r="C81" s="26"/>
      <c r="D81" s="26"/>
      <c r="E81" s="26"/>
      <c r="F81" s="8"/>
    </row>
    <row r="82" spans="1:6" ht="23.25">
      <c r="A82" s="25"/>
      <c r="B82" s="25"/>
      <c r="C82" s="26"/>
      <c r="D82" s="26"/>
      <c r="E82" s="26"/>
      <c r="F82" s="26"/>
    </row>
    <row r="83" spans="1:6" ht="23.25">
      <c r="A83" s="49"/>
      <c r="B83" s="49"/>
      <c r="C83" s="6"/>
      <c r="D83" s="6"/>
      <c r="E83" s="6"/>
      <c r="F83" s="8"/>
    </row>
    <row r="84" spans="1:6" ht="23.25">
      <c r="A84" s="7"/>
      <c r="B84" s="7"/>
      <c r="C84" s="7"/>
      <c r="D84" s="7"/>
      <c r="E84" s="7"/>
      <c r="F84" s="7"/>
    </row>
    <row r="85" spans="1:6" ht="23.25">
      <c r="A85" s="46"/>
      <c r="B85" s="46"/>
      <c r="C85" s="6"/>
      <c r="D85" s="6"/>
      <c r="E85" s="6"/>
      <c r="F85" s="7"/>
    </row>
    <row r="86" spans="1:6" ht="23.25">
      <c r="A86" s="7"/>
      <c r="B86" s="7"/>
      <c r="C86" s="7"/>
      <c r="D86" s="7"/>
      <c r="E86" s="7"/>
      <c r="F86" s="7"/>
    </row>
    <row r="87" spans="1:6" s="1" customFormat="1" ht="24.75" customHeight="1">
      <c r="A87" s="45" t="s">
        <v>77</v>
      </c>
      <c r="B87" s="45"/>
      <c r="C87" s="45"/>
      <c r="D87" s="45"/>
      <c r="E87" s="45"/>
      <c r="F87" s="45"/>
    </row>
    <row r="88" spans="1:6" s="1" customFormat="1" ht="48.75" customHeight="1">
      <c r="A88" s="47" t="s">
        <v>49</v>
      </c>
      <c r="B88" s="47"/>
      <c r="C88" s="47"/>
      <c r="D88" s="47"/>
      <c r="E88" s="47"/>
      <c r="F88" s="47"/>
    </row>
    <row r="89" spans="1:6" s="1" customFormat="1" ht="24.75" customHeight="1">
      <c r="A89" s="46" t="s">
        <v>64</v>
      </c>
      <c r="B89" s="46"/>
      <c r="C89" s="46"/>
      <c r="D89" s="46"/>
      <c r="E89" s="46"/>
      <c r="F89" s="46"/>
    </row>
    <row r="90" spans="1:6" s="1" customFormat="1" ht="24.75" customHeight="1">
      <c r="A90" s="42" t="s">
        <v>0</v>
      </c>
      <c r="B90" s="42"/>
      <c r="C90" s="42"/>
      <c r="D90" s="42"/>
      <c r="E90" s="42"/>
      <c r="F90" s="42"/>
    </row>
    <row r="91" spans="1:6" s="1" customFormat="1" ht="42.75" customHeight="1">
      <c r="A91" s="2" t="s">
        <v>1</v>
      </c>
      <c r="B91" s="2" t="s">
        <v>2</v>
      </c>
      <c r="C91" s="3" t="s">
        <v>3</v>
      </c>
      <c r="D91" s="3" t="s">
        <v>4</v>
      </c>
      <c r="E91" s="3" t="s">
        <v>5</v>
      </c>
      <c r="F91" s="3" t="s">
        <v>6</v>
      </c>
    </row>
    <row r="92" spans="1:6" s="1" customFormat="1" ht="27.75" customHeight="1">
      <c r="A92" s="18">
        <v>107060</v>
      </c>
      <c r="B92" s="7" t="s">
        <v>50</v>
      </c>
      <c r="C92" s="8">
        <v>0</v>
      </c>
      <c r="D92" s="8">
        <v>0</v>
      </c>
      <c r="E92" s="8">
        <v>0</v>
      </c>
      <c r="F92" s="14" t="e">
        <f>E92/D92*100</f>
        <v>#DIV/0!</v>
      </c>
    </row>
    <row r="93" spans="1:6" s="1" customFormat="1" ht="27.75" customHeight="1">
      <c r="A93" s="18">
        <v>107060</v>
      </c>
      <c r="B93" s="7" t="s">
        <v>51</v>
      </c>
      <c r="C93" s="8">
        <v>425000</v>
      </c>
      <c r="D93" s="8">
        <v>1066340</v>
      </c>
      <c r="E93" s="8">
        <v>1066340</v>
      </c>
      <c r="F93" s="14">
        <v>90</v>
      </c>
    </row>
    <row r="94" spans="1:6" s="1" customFormat="1" ht="27.75" customHeight="1">
      <c r="A94" s="18">
        <v>107060</v>
      </c>
      <c r="B94" s="7" t="s">
        <v>52</v>
      </c>
      <c r="C94" s="8">
        <v>30000</v>
      </c>
      <c r="D94" s="8">
        <v>50000</v>
      </c>
      <c r="E94" s="8">
        <v>50000</v>
      </c>
      <c r="F94" s="14">
        <v>0</v>
      </c>
    </row>
    <row r="95" spans="1:6" s="1" customFormat="1" ht="24.75" customHeight="1">
      <c r="A95" s="44" t="s">
        <v>28</v>
      </c>
      <c r="B95" s="44"/>
      <c r="C95" s="10">
        <f>SUM(C92:C94)</f>
        <v>455000</v>
      </c>
      <c r="D95" s="10">
        <f>SUM(D92:D94)</f>
        <v>1116340</v>
      </c>
      <c r="E95" s="10">
        <v>1116340</v>
      </c>
      <c r="F95" s="14">
        <f>E95/D95*100</f>
        <v>100</v>
      </c>
    </row>
    <row r="96" spans="1:6" s="1" customFormat="1" ht="23.25">
      <c r="A96" s="7"/>
      <c r="B96" s="7"/>
      <c r="C96" s="7"/>
      <c r="D96" s="7"/>
      <c r="E96" s="7"/>
      <c r="F96" s="7"/>
    </row>
    <row r="97" spans="1:6" ht="23.25">
      <c r="A97" s="7"/>
      <c r="B97" s="7"/>
      <c r="C97" s="7"/>
      <c r="D97" s="7"/>
      <c r="E97" s="7"/>
      <c r="F97" s="7"/>
    </row>
    <row r="98" spans="1:6" ht="23.25">
      <c r="A98" s="7"/>
      <c r="B98" s="7"/>
      <c r="C98" s="7"/>
      <c r="D98" s="7"/>
      <c r="E98" s="7"/>
      <c r="F98" s="7"/>
    </row>
    <row r="99" spans="1:6" ht="23.25">
      <c r="A99" s="7"/>
      <c r="B99" s="7"/>
      <c r="C99" s="7"/>
      <c r="D99" s="7"/>
      <c r="E99" s="7"/>
      <c r="F99" s="7"/>
    </row>
    <row r="100" spans="1:6" ht="23.25">
      <c r="A100" s="7"/>
      <c r="B100" s="7"/>
      <c r="C100" s="7"/>
      <c r="D100" s="7"/>
      <c r="E100" s="7"/>
      <c r="F100" s="7"/>
    </row>
    <row r="101" spans="1:6" s="1" customFormat="1" ht="24" customHeight="1">
      <c r="A101" s="45" t="s">
        <v>78</v>
      </c>
      <c r="B101" s="45"/>
      <c r="C101" s="45"/>
      <c r="D101" s="45"/>
      <c r="E101" s="45"/>
      <c r="F101" s="45"/>
    </row>
    <row r="102" spans="1:6" s="1" customFormat="1" ht="24.75" customHeight="1">
      <c r="A102" s="46" t="s">
        <v>65</v>
      </c>
      <c r="B102" s="46"/>
      <c r="C102" s="46"/>
      <c r="D102" s="46"/>
      <c r="E102" s="46"/>
      <c r="F102" s="46"/>
    </row>
    <row r="103" spans="1:6" s="1" customFormat="1" ht="24.75" customHeight="1">
      <c r="A103" s="42" t="s">
        <v>0</v>
      </c>
      <c r="B103" s="42"/>
      <c r="C103" s="42"/>
      <c r="D103" s="42"/>
      <c r="E103" s="42"/>
      <c r="F103" s="42"/>
    </row>
    <row r="104" spans="1:6" s="1" customFormat="1" ht="20.25" customHeight="1">
      <c r="A104" s="42"/>
      <c r="B104" s="42"/>
      <c r="C104" s="42"/>
      <c r="D104" s="42"/>
      <c r="E104" s="42"/>
      <c r="F104" s="42"/>
    </row>
    <row r="105" spans="1:6" s="1" customFormat="1" ht="27.75" customHeight="1">
      <c r="A105" s="36" t="s">
        <v>53</v>
      </c>
      <c r="B105" s="36"/>
      <c r="C105" s="36"/>
      <c r="D105" s="36"/>
      <c r="E105" s="37">
        <v>4035396</v>
      </c>
      <c r="F105" s="37"/>
    </row>
    <row r="106" spans="1:6" s="1" customFormat="1" ht="27.75" customHeight="1">
      <c r="A106" s="36" t="s">
        <v>54</v>
      </c>
      <c r="B106" s="36"/>
      <c r="C106" s="36"/>
      <c r="D106" s="36"/>
      <c r="E106" s="43">
        <v>0</v>
      </c>
      <c r="F106" s="43"/>
    </row>
    <row r="107" spans="1:6" s="1" customFormat="1" ht="27.75" customHeight="1">
      <c r="A107" s="36" t="s">
        <v>55</v>
      </c>
      <c r="B107" s="36"/>
      <c r="C107" s="36"/>
      <c r="D107" s="36"/>
      <c r="E107" s="37">
        <v>4035396</v>
      </c>
      <c r="F107" s="37"/>
    </row>
    <row r="108" spans="1:6" s="1" customFormat="1" ht="27.75" customHeight="1">
      <c r="A108" s="36"/>
      <c r="B108" s="36"/>
      <c r="C108" s="36"/>
      <c r="D108" s="36"/>
      <c r="E108" s="36"/>
      <c r="F108" s="36"/>
    </row>
    <row r="109" spans="1:6" s="1" customFormat="1" ht="27.75" customHeight="1">
      <c r="A109" s="39"/>
      <c r="B109" s="39"/>
      <c r="C109" s="39"/>
      <c r="D109" s="39"/>
      <c r="E109" s="41"/>
      <c r="F109" s="41"/>
    </row>
    <row r="110" spans="1:6" s="1" customFormat="1" ht="27.75" customHeight="1">
      <c r="A110" s="39"/>
      <c r="B110" s="39"/>
      <c r="C110" s="39"/>
      <c r="D110" s="39"/>
      <c r="E110" s="39"/>
      <c r="F110" s="39"/>
    </row>
    <row r="111" spans="1:6" s="1" customFormat="1" ht="27.75" customHeight="1">
      <c r="A111" s="39"/>
      <c r="B111" s="39"/>
      <c r="C111" s="39"/>
      <c r="D111" s="39"/>
      <c r="E111" s="40"/>
      <c r="F111" s="40"/>
    </row>
    <row r="112" spans="1:6" s="1" customFormat="1" ht="27.75" customHeight="1">
      <c r="A112" s="36"/>
      <c r="B112" s="36"/>
      <c r="C112" s="36"/>
      <c r="D112" s="36"/>
      <c r="E112" s="36"/>
      <c r="F112" s="36"/>
    </row>
    <row r="113" spans="1:6" s="1" customFormat="1" ht="27.75" customHeight="1">
      <c r="A113" s="36" t="s">
        <v>56</v>
      </c>
      <c r="B113" s="36"/>
      <c r="C113" s="36"/>
      <c r="D113" s="36"/>
      <c r="E113" s="37">
        <v>2428771</v>
      </c>
      <c r="F113" s="37"/>
    </row>
    <row r="114" spans="1:6" s="1" customFormat="1" ht="27.75" customHeight="1">
      <c r="A114" s="36" t="s">
        <v>57</v>
      </c>
      <c r="B114" s="36"/>
      <c r="C114" s="36"/>
      <c r="D114" s="36"/>
      <c r="E114" s="38">
        <v>0</v>
      </c>
      <c r="F114" s="38"/>
    </row>
    <row r="115" spans="1:6" s="1" customFormat="1" ht="27.75" customHeight="1">
      <c r="A115" s="36" t="s">
        <v>58</v>
      </c>
      <c r="B115" s="36"/>
      <c r="C115" s="36"/>
      <c r="D115" s="36"/>
      <c r="E115" s="37">
        <v>2428771</v>
      </c>
      <c r="F115" s="37"/>
    </row>
    <row r="116" ht="24.75" customHeight="1"/>
    <row r="117" ht="47.25" customHeight="1"/>
  </sheetData>
  <sheetProtection selectLockedCells="1" selectUnlockedCells="1"/>
  <mergeCells count="60">
    <mergeCell ref="A1:F1"/>
    <mergeCell ref="A2:F2"/>
    <mergeCell ref="A3:F3"/>
    <mergeCell ref="A22:B22"/>
    <mergeCell ref="A29:B29"/>
    <mergeCell ref="A30:B30"/>
    <mergeCell ref="A31:B31"/>
    <mergeCell ref="A32:B32"/>
    <mergeCell ref="A25:F25"/>
    <mergeCell ref="A26:F26"/>
    <mergeCell ref="A27:B27"/>
    <mergeCell ref="C27:F27"/>
    <mergeCell ref="A37:B37"/>
    <mergeCell ref="A38:B38"/>
    <mergeCell ref="A39:B39"/>
    <mergeCell ref="A41:F41"/>
    <mergeCell ref="A33:B33"/>
    <mergeCell ref="A34:B34"/>
    <mergeCell ref="C34:F34"/>
    <mergeCell ref="A36:B36"/>
    <mergeCell ref="A64:F64"/>
    <mergeCell ref="A65:F65"/>
    <mergeCell ref="A67:B67"/>
    <mergeCell ref="A70:B70"/>
    <mergeCell ref="A42:F42"/>
    <mergeCell ref="A43:F43"/>
    <mergeCell ref="A62:B62"/>
    <mergeCell ref="A63:F63"/>
    <mergeCell ref="A87:F87"/>
    <mergeCell ref="A88:F88"/>
    <mergeCell ref="A89:F89"/>
    <mergeCell ref="A90:F90"/>
    <mergeCell ref="A76:B76"/>
    <mergeCell ref="A78:B78"/>
    <mergeCell ref="A83:B83"/>
    <mergeCell ref="A85:B85"/>
    <mergeCell ref="A104:F104"/>
    <mergeCell ref="A105:D105"/>
    <mergeCell ref="E105:F105"/>
    <mergeCell ref="A106:D106"/>
    <mergeCell ref="E106:F106"/>
    <mergeCell ref="A95:B95"/>
    <mergeCell ref="A101:F101"/>
    <mergeCell ref="A102:F102"/>
    <mergeCell ref="A103:F103"/>
    <mergeCell ref="A110:F110"/>
    <mergeCell ref="A111:D111"/>
    <mergeCell ref="E111:F111"/>
    <mergeCell ref="A112:F112"/>
    <mergeCell ref="A107:D107"/>
    <mergeCell ref="E107:F107"/>
    <mergeCell ref="A108:F108"/>
    <mergeCell ref="A109:D109"/>
    <mergeCell ref="E109:F109"/>
    <mergeCell ref="A115:D115"/>
    <mergeCell ref="E115:F115"/>
    <mergeCell ref="A113:D113"/>
    <mergeCell ref="E113:F113"/>
    <mergeCell ref="A114:D114"/>
    <mergeCell ref="E114:F114"/>
  </mergeCells>
  <printOptions/>
  <pageMargins left="0.75" right="0.75" top="1" bottom="1" header="0.5118055555555555" footer="0.5118055555555555"/>
  <pageSetup horizontalDpi="300" verticalDpi="300" orientation="portrait" paperSize="9" scale="46" r:id="rId1"/>
  <rowBreaks count="5" manualBreakCount="5">
    <brk id="24" max="255" man="1"/>
    <brk id="40" max="255" man="1"/>
    <brk id="62" max="255" man="1"/>
    <brk id="85" max="255" man="1"/>
    <brk id="10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2019-04-17T12:07:24Z</dcterms:created>
  <dcterms:modified xsi:type="dcterms:W3CDTF">2020-07-08T13:17:48Z</dcterms:modified>
  <cp:category/>
  <cp:version/>
  <cp:contentType/>
  <cp:contentStatus/>
</cp:coreProperties>
</file>