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950" activeTab="9"/>
  </bookViews>
  <sheets>
    <sheet name="Óvoda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létszámgazd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<sst xmlns="http://schemas.openxmlformats.org/spreadsheetml/2006/main" count="190" uniqueCount="140">
  <si>
    <t xml:space="preserve">   adatok ezer Ft-ban</t>
  </si>
  <si>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</si>
  <si>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</si>
  <si>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</si>
  <si>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</si>
  <si>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</si>
  <si>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</si>
  <si>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</si>
  <si>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</si>
  <si>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</si>
  <si>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</si>
  <si>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</si>
  <si>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</si>
  <si>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</si>
  <si>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</si>
  <si>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</si>
  <si>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</si>
  <si>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</si>
  <si>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</si>
  <si>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</si>
  <si>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</si>
  <si>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</si>
  <si>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Fejlesztési       célra  átadott       pénzeszköz  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</si>
  <si>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</si>
  <si>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</si>
  <si>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</si>
  <si>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</si>
  <si>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</si>
  <si>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</si>
  <si>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</si>
  <si>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</si>
  <si>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</si>
  <si>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</si>
  <si>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</si>
  <si>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cím</t>
  </si>
  <si>
    <t>alcím</t>
  </si>
  <si>
    <t>kiemelt ei szám</t>
  </si>
  <si>
    <t xml:space="preserve">                      ELŐIRÁNYZAT</t>
  </si>
  <si>
    <t>Telj. % .-a</t>
  </si>
  <si>
    <t xml:space="preserve">    - támogatások,kieg.,átvett p.e.</t>
  </si>
  <si>
    <t>Költségvetési bevételek összesen</t>
  </si>
  <si>
    <t>MINDÖSSZESEN</t>
  </si>
  <si>
    <t>.</t>
  </si>
  <si>
    <t>ei.csoport</t>
  </si>
  <si>
    <t xml:space="preserve">                 ELŐIRÁNYZAT</t>
  </si>
  <si>
    <t xml:space="preserve">Eredeti </t>
  </si>
  <si>
    <t xml:space="preserve">     -személyi juttatások</t>
  </si>
  <si>
    <t xml:space="preserve">    - munkaadókat terh.jár.</t>
  </si>
  <si>
    <t xml:space="preserve">    - dologi kiadások</t>
  </si>
  <si>
    <t xml:space="preserve">    - átadott pénzeszköz</t>
  </si>
  <si>
    <t xml:space="preserve">    - felújítás</t>
  </si>
  <si>
    <t xml:space="preserve">    - felhalmozási kiadások</t>
  </si>
  <si>
    <t xml:space="preserve">    -pénzforgalmi kiadások összesen</t>
  </si>
  <si>
    <t xml:space="preserve">    - hitel</t>
  </si>
  <si>
    <t xml:space="preserve">   - céltartalék</t>
  </si>
  <si>
    <t xml:space="preserve">    -tartalék</t>
  </si>
  <si>
    <t xml:space="preserve"> tartalék</t>
  </si>
  <si>
    <t>Működési bevételek</t>
  </si>
  <si>
    <t xml:space="preserve">     - intézményi működési bev.</t>
  </si>
  <si>
    <t xml:space="preserve">    -önkorm.sajátos műk.bev</t>
  </si>
  <si>
    <t xml:space="preserve">     -támogatások,kieg.átvettpe.</t>
  </si>
  <si>
    <t xml:space="preserve">     - működési hitel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</si>
  <si>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</si>
  <si>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</si>
  <si>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</si>
  <si>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</si>
  <si>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</si>
  <si>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</si>
  <si>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</si>
  <si>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</si>
  <si>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</si>
  <si>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 xml:space="preserve">    Normatívából átvett pe.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</si>
  <si>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</si>
  <si>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</si>
  <si>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</si>
  <si>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</si>
  <si>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</si>
  <si>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</si>
  <si>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</si>
  <si>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</si>
  <si>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</si>
  <si>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</si>
  <si>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</si>
  <si>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</si>
  <si>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</si>
  <si>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</si>
  <si>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</si>
  <si>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</si>
  <si>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</si>
  <si>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</si>
  <si>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</si>
  <si>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</si>
  <si>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</si>
  <si>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</si>
  <si>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</si>
  <si>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</si>
  <si>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</si>
  <si>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</si>
  <si>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</si>
  <si>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</si>
  <si>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</si>
  <si>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</si>
  <si>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</si>
  <si>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</si>
  <si>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</si>
  <si>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</si>
  <si>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</si>
  <si>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</si>
  <si>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adó bevétel</t>
  </si>
  <si>
    <t>Költségvetési tartalék</t>
  </si>
  <si>
    <t>Működési célú hitel visszafizetés</t>
  </si>
  <si>
    <t>TEKI támogatás</t>
  </si>
  <si>
    <t>VIS MAIOR</t>
  </si>
  <si>
    <t>busz-öböl</t>
  </si>
  <si>
    <t>temető</t>
  </si>
  <si>
    <t>felhalmozási c.hitel visszaf.</t>
  </si>
  <si>
    <t>Fagyasztó szekrény</t>
  </si>
  <si>
    <t>Élelmezési program</t>
  </si>
  <si>
    <t>előirányzat</t>
  </si>
  <si>
    <t>teljesítés</t>
  </si>
  <si>
    <t>3/a melléklet</t>
  </si>
  <si>
    <t>Mezőszemerei Óvoda 2016. évi költségvetés pénzforgalmi mérlege</t>
  </si>
  <si>
    <t>cofog szám</t>
  </si>
  <si>
    <t>Mezőszemerei Óvoda 2016.évi költségvetés bevételei cofogonként</t>
  </si>
  <si>
    <t>091110</t>
  </si>
  <si>
    <t>091140</t>
  </si>
  <si>
    <t>Óvodai nevelés működtetés</t>
  </si>
  <si>
    <t>Óvodai nevelés szakmai</t>
  </si>
  <si>
    <t>cofog</t>
  </si>
  <si>
    <t>Óvodai nevelésszakmai</t>
  </si>
  <si>
    <t>Mezőszemerei Óvoda 2016.évi költségvetés kiadásai cofogonként</t>
  </si>
  <si>
    <t>Óvoda vezető</t>
  </si>
  <si>
    <t>1 fő</t>
  </si>
  <si>
    <t xml:space="preserve">Óvoda pedagógus </t>
  </si>
  <si>
    <t>2 fő</t>
  </si>
  <si>
    <t>Dajka</t>
  </si>
  <si>
    <t>Összesen</t>
  </si>
  <si>
    <t>5 fő</t>
  </si>
  <si>
    <t>Mezőszemerei Óvoda 2016. évi létszámkerete</t>
  </si>
  <si>
    <t>Foglalkoztatottak napi 8 órában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</si>
</sst>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MS Sans Serif"/>
      <family val="0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.5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textRotation="180" wrapText="1"/>
    </xf>
    <xf numFmtId="0" fontId="1" fillId="0" borderId="0" xfId="0" applyFont="1" applyAlignment="1">
      <alignment horizontal="center" textRotation="180"/>
    </xf>
    <xf numFmtId="43" fontId="1" fillId="0" borderId="0" xfId="40" applyNumberFormat="1" applyFont="1" applyAlignment="1">
      <alignment/>
    </xf>
    <xf numFmtId="43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1" xfId="40" applyNumberFormat="1" applyFont="1" applyBorder="1" applyAlignment="1">
      <alignment horizontal="center"/>
    </xf>
    <xf numFmtId="43" fontId="1" fillId="0" borderId="11" xfId="4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0" applyFont="1" applyAlignment="1">
      <alignment/>
    </xf>
    <xf numFmtId="43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43" fontId="1" fillId="0" borderId="0" xfId="40" applyFont="1" applyAlignment="1">
      <alignment/>
    </xf>
    <xf numFmtId="43" fontId="0" fillId="0" borderId="0" xfId="40" applyFont="1" applyAlignment="1">
      <alignment/>
    </xf>
    <xf numFmtId="43" fontId="0" fillId="0" borderId="0" xfId="40" applyFont="1" applyAlignment="1">
      <alignment/>
    </xf>
    <xf numFmtId="43" fontId="0" fillId="0" borderId="0" xfId="4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40" applyNumberFormat="1" applyFont="1" applyBorder="1" applyAlignment="1">
      <alignment horizontal="center"/>
    </xf>
    <xf numFmtId="43" fontId="1" fillId="0" borderId="0" xfId="4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3" fontId="0" fillId="0" borderId="0" xfId="40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40" applyFont="1" applyBorder="1" applyAlignment="1">
      <alignment horizontal="center"/>
    </xf>
    <xf numFmtId="0" fontId="10" fillId="0" borderId="11" xfId="0" applyFont="1" applyBorder="1" applyAlignment="1">
      <alignment/>
    </xf>
    <xf numFmtId="4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7" fillId="0" borderId="10" xfId="40" applyNumberFormat="1" applyFont="1" applyBorder="1" applyAlignment="1">
      <alignment horizontal="center"/>
    </xf>
    <xf numFmtId="43" fontId="1" fillId="0" borderId="0" xfId="40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 horizontal="justify"/>
    </xf>
    <xf numFmtId="0" fontId="12" fillId="0" borderId="18" xfId="0" applyFont="1" applyBorder="1" applyAlignment="1">
      <alignment horizontal="justify"/>
    </xf>
    <xf numFmtId="3" fontId="12" fillId="0" borderId="18" xfId="0" applyNumberFormat="1" applyFont="1" applyBorder="1" applyAlignment="1">
      <alignment/>
    </xf>
    <xf numFmtId="0" fontId="11" fillId="0" borderId="13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6" fillId="0" borderId="0" xfId="0" applyNumberFormat="1" applyFont="1" applyAlignment="1">
      <alignment/>
    </xf>
    <xf numFmtId="43" fontId="0" fillId="0" borderId="0" xfId="40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0" xfId="40" applyFont="1" applyAlignment="1">
      <alignment horizontal="center"/>
    </xf>
    <xf numFmtId="2" fontId="1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3" fontId="1" fillId="0" borderId="0" xfId="4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1" xfId="4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textRotation="180" wrapText="1"/>
    </xf>
    <xf numFmtId="0" fontId="0" fillId="0" borderId="0" xfId="0" applyFont="1" applyAlignment="1">
      <alignment textRotation="90"/>
    </xf>
    <xf numFmtId="43" fontId="0" fillId="0" borderId="0" xfId="40" applyFont="1" applyAlignment="1">
      <alignment horizontal="center"/>
    </xf>
    <xf numFmtId="43" fontId="1" fillId="0" borderId="0" xfId="40" applyFont="1" applyAlignment="1">
      <alignment horizontal="center"/>
    </xf>
    <xf numFmtId="0" fontId="0" fillId="0" borderId="0" xfId="0" applyAlignment="1">
      <alignment horizontal="center" textRotation="180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textRotation="180"/>
    </xf>
    <xf numFmtId="49" fontId="1" fillId="0" borderId="11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9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8.7109375" style="4" customWidth="1"/>
    <col min="2" max="4" width="9.7109375" style="4" customWidth="1"/>
    <col min="5" max="5" width="9.7109375" style="40" customWidth="1"/>
    <col min="6" max="6" width="28.7109375" style="4" customWidth="1"/>
    <col min="7" max="9" width="9.7109375" style="17" customWidth="1"/>
    <col min="10" max="10" width="9.7109375" style="37" customWidth="1"/>
    <col min="11" max="149" width="9.140625" style="4" customWidth="1"/>
  </cols>
  <sheetData>
    <row r="1" spans="9:15" ht="12.75">
      <c r="I1" s="28" t="s">
        <v>120</v>
      </c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121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0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1</v>
      </c>
      <c r="C7" s="23"/>
      <c r="D7" s="11"/>
      <c r="E7" s="27"/>
      <c r="F7" s="11"/>
      <c r="G7" s="31" t="s">
        <v>2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3</v>
      </c>
      <c r="B8" s="25" t="s">
        <v>4</v>
      </c>
      <c r="C8" s="26"/>
      <c r="D8" s="12"/>
      <c r="E8" s="24"/>
      <c r="F8" s="24" t="s">
        <v>3</v>
      </c>
      <c r="G8" s="33" t="s">
        <v>4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5</v>
      </c>
      <c r="C9" s="27" t="s">
        <v>6</v>
      </c>
      <c r="D9" s="27" t="s">
        <v>7</v>
      </c>
      <c r="E9" s="27" t="s">
        <v>8</v>
      </c>
      <c r="F9" s="10"/>
      <c r="G9" s="36" t="s">
        <v>5</v>
      </c>
      <c r="H9" s="36" t="s">
        <v>6</v>
      </c>
      <c r="I9" s="36" t="s">
        <v>7</v>
      </c>
      <c r="J9" s="36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9</v>
      </c>
      <c r="B10" s="46"/>
      <c r="C10" s="47"/>
      <c r="D10" s="1"/>
      <c r="E10" s="38"/>
      <c r="F10" s="19" t="s">
        <v>10</v>
      </c>
      <c r="G10" s="15">
        <v>22351</v>
      </c>
      <c r="H10" s="46"/>
      <c r="I10" s="47"/>
      <c r="J10" s="38"/>
    </row>
    <row r="11" spans="1:10" ht="19.5" customHeight="1">
      <c r="A11" s="57" t="s">
        <v>11</v>
      </c>
      <c r="B11" s="15"/>
      <c r="C11" s="1"/>
      <c r="D11" s="1"/>
      <c r="E11" s="38"/>
      <c r="F11" s="19" t="s">
        <v>12</v>
      </c>
      <c r="G11" s="15"/>
      <c r="H11" s="46"/>
      <c r="I11" s="47"/>
      <c r="J11" s="38"/>
    </row>
    <row r="12" spans="1:10" ht="19.5" customHeight="1">
      <c r="A12" s="57" t="s">
        <v>13</v>
      </c>
      <c r="B12" s="15"/>
      <c r="C12" s="1"/>
      <c r="D12" s="1"/>
      <c r="E12" s="38"/>
      <c r="F12" s="19" t="s">
        <v>14</v>
      </c>
      <c r="G12" s="16">
        <f>SUM(G8:G11)</f>
        <v>22351</v>
      </c>
      <c r="H12" s="46"/>
      <c r="I12" s="47"/>
      <c r="J12" s="38"/>
    </row>
    <row r="13" spans="1:10" ht="19.5" customHeight="1">
      <c r="A13" s="58" t="s">
        <v>15</v>
      </c>
      <c r="B13" s="15"/>
      <c r="C13" s="1"/>
      <c r="D13" s="1"/>
      <c r="E13" s="38"/>
      <c r="F13" s="19" t="s">
        <v>109</v>
      </c>
      <c r="G13" s="15"/>
      <c r="H13" s="46"/>
      <c r="I13" s="47"/>
      <c r="J13" s="38"/>
    </row>
    <row r="14" spans="1:10" ht="19.5" customHeight="1">
      <c r="A14" s="59" t="s">
        <v>16</v>
      </c>
      <c r="B14" s="16">
        <f>SUM(B10:B13)</f>
        <v>0</v>
      </c>
      <c r="C14" s="48"/>
      <c r="D14" s="48"/>
      <c r="E14" s="38"/>
      <c r="F14" s="19" t="s">
        <v>56</v>
      </c>
      <c r="G14" s="15"/>
      <c r="H14" s="16"/>
      <c r="I14" s="16"/>
      <c r="J14" s="42"/>
    </row>
    <row r="15" spans="1:10" ht="19.5" customHeight="1">
      <c r="A15" s="57" t="s">
        <v>17</v>
      </c>
      <c r="B15" s="15"/>
      <c r="C15" s="1"/>
      <c r="D15" s="1"/>
      <c r="E15" s="38"/>
      <c r="F15" s="19" t="s">
        <v>110</v>
      </c>
      <c r="G15" s="20"/>
      <c r="H15" s="46"/>
      <c r="I15" s="47"/>
      <c r="J15" s="38"/>
    </row>
    <row r="16" spans="1:10" ht="19.5" customHeight="1">
      <c r="A16" s="57" t="s">
        <v>18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19</v>
      </c>
      <c r="B17" s="20">
        <v>22351</v>
      </c>
      <c r="C17" s="1"/>
      <c r="D17" s="1"/>
      <c r="E17" s="38"/>
      <c r="F17" s="19" t="s">
        <v>20</v>
      </c>
      <c r="G17" s="15"/>
      <c r="H17" s="46"/>
      <c r="I17" s="47"/>
      <c r="J17" s="38"/>
    </row>
    <row r="18" spans="1:10" ht="19.5" customHeight="1">
      <c r="A18" s="57" t="s">
        <v>21</v>
      </c>
      <c r="B18" s="15">
        <v>22351</v>
      </c>
      <c r="C18" s="1"/>
      <c r="D18" s="1"/>
      <c r="E18" s="37"/>
      <c r="F18" s="19" t="s">
        <v>22</v>
      </c>
      <c r="G18" s="15"/>
      <c r="H18" s="49"/>
      <c r="I18" s="50"/>
      <c r="J18" s="42"/>
    </row>
    <row r="19" spans="1:10" ht="19.5" customHeight="1">
      <c r="A19" s="57" t="s">
        <v>23</v>
      </c>
      <c r="B19" s="15"/>
      <c r="C19" s="1"/>
      <c r="D19" s="1"/>
      <c r="E19" s="38"/>
      <c r="F19" s="19" t="s">
        <v>24</v>
      </c>
      <c r="G19" s="20"/>
      <c r="H19" s="46"/>
      <c r="I19" s="47"/>
      <c r="J19" s="38"/>
    </row>
    <row r="20" spans="1:10" ht="19.5" customHeight="1">
      <c r="A20" s="57" t="s">
        <v>25</v>
      </c>
      <c r="B20" s="15"/>
      <c r="C20" s="1"/>
      <c r="D20" s="1"/>
      <c r="E20" s="38"/>
      <c r="F20" s="19" t="s">
        <v>26</v>
      </c>
      <c r="G20" s="21">
        <f>SUM(G17:G19)</f>
        <v>0</v>
      </c>
      <c r="H20" s="46"/>
      <c r="I20" s="47"/>
      <c r="J20" s="38"/>
    </row>
    <row r="21" spans="1:10" ht="19.5" customHeight="1">
      <c r="A21" s="61" t="s">
        <v>27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28</v>
      </c>
      <c r="B22" s="15"/>
      <c r="C22" s="1"/>
      <c r="D22" s="1"/>
      <c r="E22" s="38"/>
      <c r="F22" s="19" t="s">
        <v>29</v>
      </c>
      <c r="G22" s="15" t="s">
        <v>30</v>
      </c>
      <c r="H22" s="46"/>
      <c r="I22" s="47"/>
      <c r="J22" s="38"/>
    </row>
    <row r="23" spans="1:10" ht="19.5" customHeight="1">
      <c r="A23" s="57" t="s">
        <v>31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32</v>
      </c>
      <c r="B24" s="21">
        <f>B14+B15+B16+B17+B20+B21+B22</f>
        <v>22351</v>
      </c>
      <c r="C24" s="21"/>
      <c r="D24" s="21"/>
      <c r="E24" s="42"/>
      <c r="F24" s="44" t="s">
        <v>33</v>
      </c>
      <c r="G24" s="21">
        <f>SUM(G12+G13+G14+G15+G20)</f>
        <v>22351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3" sqref="G23"/>
    </sheetView>
  </sheetViews>
  <sheetFormatPr defaultColWidth="9.140625" defaultRowHeight="12.75" outlineLevelCol="1"/>
  <cols>
    <col min="1" max="1" width="2.00390625" style="136" customWidth="1"/>
    <col min="2" max="3" width="2.28125" style="136" customWidth="1" outlineLevel="1"/>
    <col min="4" max="4" width="2.8515625" style="136" customWidth="1" outlineLevel="1"/>
    <col min="5" max="5" width="8.140625" style="137" customWidth="1"/>
    <col min="6" max="6" width="28.8515625" style="136" customWidth="1"/>
    <col min="7" max="7" width="17.8515625" style="138" customWidth="1"/>
    <col min="8" max="8" width="10.421875" style="139" customWidth="1"/>
    <col min="9" max="9" width="9.421875" style="140" customWidth="1"/>
    <col min="10" max="10" width="8.7109375" style="141" customWidth="1"/>
  </cols>
  <sheetData>
    <row r="1" spans="1:11" ht="57">
      <c r="A1" s="148"/>
      <c r="B1" s="148"/>
      <c r="C1" s="148"/>
      <c r="D1" s="148"/>
      <c r="E1" s="152" t="s">
        <v>122</v>
      </c>
      <c r="F1" s="160" t="s">
        <v>123</v>
      </c>
      <c r="G1" s="160"/>
      <c r="H1" s="160"/>
      <c r="I1" s="160"/>
      <c r="J1" s="160"/>
      <c r="K1" s="74"/>
    </row>
    <row r="2" spans="1:11" ht="12.75">
      <c r="A2" s="149"/>
      <c r="B2" s="74"/>
      <c r="C2" s="74"/>
      <c r="D2" s="74"/>
      <c r="E2" s="2"/>
      <c r="F2" s="144" t="s">
        <v>3</v>
      </c>
      <c r="G2" s="144" t="s">
        <v>37</v>
      </c>
      <c r="H2" s="88"/>
      <c r="I2" s="86"/>
      <c r="J2" s="142"/>
      <c r="K2" s="142"/>
    </row>
    <row r="3" spans="2:12" ht="12.75">
      <c r="B3" s="74"/>
      <c r="C3" s="74"/>
      <c r="D3" s="74"/>
      <c r="E3" s="49"/>
      <c r="F3" s="104"/>
      <c r="G3" s="145" t="s">
        <v>5</v>
      </c>
      <c r="H3" s="145" t="s">
        <v>6</v>
      </c>
      <c r="I3" s="146" t="s">
        <v>7</v>
      </c>
      <c r="J3" s="147" t="s">
        <v>38</v>
      </c>
      <c r="K3" s="147"/>
      <c r="L3" s="74"/>
    </row>
    <row r="4" spans="2:12" ht="12.75">
      <c r="B4" s="74"/>
      <c r="C4" s="74"/>
      <c r="D4" s="74"/>
      <c r="E4" s="154" t="s">
        <v>124</v>
      </c>
      <c r="F4" s="155" t="s">
        <v>127</v>
      </c>
      <c r="G4" s="86"/>
      <c r="H4" s="88"/>
      <c r="I4" s="86"/>
      <c r="J4" s="142"/>
      <c r="K4" s="74"/>
      <c r="L4" s="74"/>
    </row>
    <row r="5" spans="2:12" ht="12.75">
      <c r="B5" s="74"/>
      <c r="C5" s="74"/>
      <c r="D5" s="74"/>
      <c r="E5" s="2"/>
      <c r="F5" s="74" t="s">
        <v>39</v>
      </c>
      <c r="G5" s="86">
        <v>17063</v>
      </c>
      <c r="H5" s="88"/>
      <c r="I5" s="86"/>
      <c r="J5" s="142"/>
      <c r="K5" s="74"/>
      <c r="L5" s="74"/>
    </row>
    <row r="6" spans="2:12" ht="12.75">
      <c r="B6" s="74"/>
      <c r="C6" s="74"/>
      <c r="D6" s="74"/>
      <c r="E6" s="2"/>
      <c r="F6" s="74"/>
      <c r="G6" s="86"/>
      <c r="H6" s="88"/>
      <c r="I6" s="86"/>
      <c r="J6" s="142"/>
      <c r="K6" s="74"/>
      <c r="L6" s="74"/>
    </row>
    <row r="7" spans="2:12" ht="12.75">
      <c r="B7" s="74"/>
      <c r="C7" s="74"/>
      <c r="D7" s="74"/>
      <c r="E7" s="2"/>
      <c r="F7" s="74"/>
      <c r="G7" s="86"/>
      <c r="H7" s="88"/>
      <c r="I7" s="86"/>
      <c r="J7" s="142"/>
      <c r="K7" s="74"/>
      <c r="L7" s="74"/>
    </row>
    <row r="8" spans="2:12" ht="12.75">
      <c r="B8" s="74"/>
      <c r="C8" s="74"/>
      <c r="D8" s="74"/>
      <c r="E8" s="2"/>
      <c r="F8" s="2" t="s">
        <v>40</v>
      </c>
      <c r="G8" s="143">
        <f>SUM(G6:G7)</f>
        <v>0</v>
      </c>
      <c r="H8" s="88"/>
      <c r="I8" s="86"/>
      <c r="J8" s="142"/>
      <c r="K8" s="74"/>
      <c r="L8" s="74"/>
    </row>
    <row r="9" spans="1:11" ht="12.75">
      <c r="A9" s="74"/>
      <c r="B9" s="74"/>
      <c r="C9" s="74"/>
      <c r="D9" s="74"/>
      <c r="E9" s="2"/>
      <c r="F9" s="2"/>
      <c r="G9" s="143"/>
      <c r="H9" s="88"/>
      <c r="I9" s="86"/>
      <c r="J9" s="142"/>
      <c r="K9" s="74"/>
    </row>
    <row r="10" spans="1:11" ht="12.75">
      <c r="A10" s="74"/>
      <c r="B10" s="74"/>
      <c r="C10" s="74"/>
      <c r="D10" s="74"/>
      <c r="E10" s="154" t="s">
        <v>125</v>
      </c>
      <c r="F10" s="155" t="s">
        <v>126</v>
      </c>
      <c r="G10" s="143"/>
      <c r="H10" s="88"/>
      <c r="I10" s="86"/>
      <c r="J10" s="142"/>
      <c r="K10" s="74"/>
    </row>
    <row r="11" spans="1:11" ht="12.75">
      <c r="A11" s="74"/>
      <c r="B11" s="74"/>
      <c r="C11" s="74"/>
      <c r="D11" s="74"/>
      <c r="E11" s="2"/>
      <c r="F11" s="74" t="s">
        <v>39</v>
      </c>
      <c r="G11" s="150">
        <v>5288</v>
      </c>
      <c r="H11" s="88"/>
      <c r="I11" s="86"/>
      <c r="J11" s="142"/>
      <c r="K11" s="74"/>
    </row>
    <row r="12" spans="1:11" ht="12.75">
      <c r="A12" s="74"/>
      <c r="B12" s="74"/>
      <c r="C12" s="74"/>
      <c r="D12" s="74"/>
      <c r="E12" s="2"/>
      <c r="F12" s="74"/>
      <c r="G12" s="86"/>
      <c r="H12" s="88"/>
      <c r="I12" s="86"/>
      <c r="J12" s="142"/>
      <c r="K12" s="74"/>
    </row>
    <row r="13" spans="5:10" ht="12.75">
      <c r="E13" s="2"/>
      <c r="F13" s="74"/>
      <c r="G13" s="143"/>
      <c r="H13" s="88"/>
      <c r="I13" s="88"/>
      <c r="J13" s="142"/>
    </row>
    <row r="14" spans="5:10" ht="12.75">
      <c r="E14" s="2"/>
      <c r="F14" s="2" t="s">
        <v>40</v>
      </c>
      <c r="G14" s="143">
        <f>SUM(G12)</f>
        <v>0</v>
      </c>
      <c r="H14" s="88"/>
      <c r="I14" s="88"/>
      <c r="J14" s="142"/>
    </row>
    <row r="15" spans="5:10" ht="12.75">
      <c r="E15" s="2"/>
      <c r="F15" s="2"/>
      <c r="G15" s="143"/>
      <c r="H15" s="88"/>
      <c r="I15" s="88"/>
      <c r="J15" s="142"/>
    </row>
    <row r="16" spans="5:7" ht="12.75">
      <c r="E16" s="2"/>
      <c r="F16" s="2"/>
      <c r="G16" s="143"/>
    </row>
    <row r="17" spans="5:7" ht="12.75">
      <c r="E17" s="2"/>
      <c r="F17" s="49" t="s">
        <v>41</v>
      </c>
      <c r="G17" s="86"/>
    </row>
    <row r="18" spans="5:7" ht="12.75">
      <c r="E18" s="2"/>
      <c r="F18" s="74" t="s">
        <v>39</v>
      </c>
      <c r="G18" s="86">
        <f>SUM(G11+G5)</f>
        <v>22351</v>
      </c>
    </row>
    <row r="19" spans="5:7" ht="12.75">
      <c r="E19" s="2"/>
      <c r="F19" s="74"/>
      <c r="G19" s="86"/>
    </row>
    <row r="20" spans="5:7" ht="12.75">
      <c r="E20" s="2"/>
      <c r="F20" s="74"/>
      <c r="G20" s="86"/>
    </row>
    <row r="21" spans="5:7" ht="12.75">
      <c r="E21" s="2"/>
      <c r="F21" s="74"/>
      <c r="G21" s="86"/>
    </row>
    <row r="22" spans="5:7" ht="12.75">
      <c r="E22" s="2"/>
      <c r="F22" s="2" t="s">
        <v>40</v>
      </c>
      <c r="G22" s="151">
        <v>22351</v>
      </c>
    </row>
    <row r="23" spans="5:7" ht="12.75">
      <c r="E23" s="2" t="s">
        <v>42</v>
      </c>
      <c r="F23" s="74"/>
      <c r="G23" s="144"/>
    </row>
  </sheetData>
  <sheetProtection/>
  <mergeCells count="1">
    <mergeCell ref="F1:J1"/>
  </mergeCells>
  <printOptions gridLines="1"/>
  <pageMargins left="0.28" right="0.2" top="0.99" bottom="0.79" header="0.63" footer="0.5"/>
  <pageSetup horizontalDpi="360" verticalDpi="360" orientation="portrait" paperSize="9" scale="99" r:id="rId1"/>
  <headerFooter alignWithMargins="0">
    <oddHeader>&amp;L3/a melléklet
&amp;R2.sz.melléklet  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.28125" style="0" customWidth="1"/>
    <col min="2" max="2" width="2.7109375" style="0" customWidth="1"/>
    <col min="3" max="4" width="2.28125" style="0" customWidth="1"/>
    <col min="5" max="5" width="8.00390625" style="2" customWidth="1"/>
    <col min="6" max="6" width="32.140625" style="74" customWidth="1"/>
    <col min="7" max="7" width="20.421875" style="74" customWidth="1"/>
    <col min="8" max="8" width="14.421875" style="76" customWidth="1"/>
    <col min="9" max="9" width="13.28125" style="79" customWidth="1"/>
    <col min="10" max="10" width="11.57421875" style="77" customWidth="1"/>
  </cols>
  <sheetData>
    <row r="1" spans="1:10" ht="58.5">
      <c r="A1" s="64" t="s">
        <v>34</v>
      </c>
      <c r="B1" s="64" t="s">
        <v>35</v>
      </c>
      <c r="C1" s="64" t="s">
        <v>43</v>
      </c>
      <c r="D1" s="64" t="s">
        <v>36</v>
      </c>
      <c r="E1" s="156" t="s">
        <v>128</v>
      </c>
      <c r="F1" s="161" t="s">
        <v>130</v>
      </c>
      <c r="G1" s="162"/>
      <c r="H1" s="162"/>
      <c r="I1" s="162"/>
      <c r="J1" s="162"/>
    </row>
    <row r="2" spans="1:10" ht="12.75">
      <c r="A2" s="64"/>
      <c r="B2" s="64"/>
      <c r="C2" s="64"/>
      <c r="D2" s="64"/>
      <c r="E2" s="65"/>
      <c r="F2" s="2"/>
      <c r="G2" s="2"/>
      <c r="H2" s="66"/>
      <c r="I2" s="67"/>
      <c r="J2" s="68"/>
    </row>
    <row r="3" spans="1:10" ht="12.75">
      <c r="A3" s="2"/>
      <c r="B3" s="2"/>
      <c r="C3" s="2"/>
      <c r="D3" s="2"/>
      <c r="F3" s="69" t="s">
        <v>3</v>
      </c>
      <c r="G3" s="2" t="s">
        <v>44</v>
      </c>
      <c r="H3" s="66"/>
      <c r="I3" s="67"/>
      <c r="J3" s="68"/>
    </row>
    <row r="4" spans="6:10" ht="12.75">
      <c r="F4" s="2"/>
      <c r="G4" s="78"/>
      <c r="H4" s="2"/>
      <c r="I4" s="78"/>
      <c r="J4" s="2"/>
    </row>
    <row r="5" spans="5:10" ht="12.75">
      <c r="E5" s="157" t="s">
        <v>124</v>
      </c>
      <c r="F5" s="155" t="s">
        <v>129</v>
      </c>
      <c r="G5" s="70" t="s">
        <v>45</v>
      </c>
      <c r="H5" s="71" t="s">
        <v>6</v>
      </c>
      <c r="I5" s="72" t="s">
        <v>7</v>
      </c>
      <c r="J5" s="73" t="s">
        <v>8</v>
      </c>
    </row>
    <row r="6" spans="5:10" ht="12.75">
      <c r="E6" s="153"/>
      <c r="F6" s="74" t="s">
        <v>46</v>
      </c>
      <c r="G6" s="80">
        <v>15830</v>
      </c>
      <c r="H6" s="83"/>
      <c r="I6" s="84"/>
      <c r="J6" s="68"/>
    </row>
    <row r="7" spans="5:10" ht="12.75">
      <c r="E7" s="153"/>
      <c r="F7" s="74" t="s">
        <v>47</v>
      </c>
      <c r="G7" s="80">
        <v>4226</v>
      </c>
      <c r="H7" s="83"/>
      <c r="I7" s="84"/>
      <c r="J7" s="85"/>
    </row>
    <row r="8" spans="5:9" ht="12.75">
      <c r="E8" s="153"/>
      <c r="F8" s="74" t="s">
        <v>48</v>
      </c>
      <c r="G8" s="80"/>
      <c r="H8" s="81"/>
      <c r="I8" s="80"/>
    </row>
    <row r="9" spans="5:9" ht="12.75">
      <c r="E9" s="153"/>
      <c r="F9" s="74" t="s">
        <v>49</v>
      </c>
      <c r="G9" s="80"/>
      <c r="H9" s="81"/>
      <c r="I9" s="80"/>
    </row>
    <row r="10" spans="2:7" ht="12.75">
      <c r="B10" s="2"/>
      <c r="C10" s="2"/>
      <c r="D10" s="2"/>
      <c r="E10" s="153"/>
      <c r="F10" s="74" t="s">
        <v>50</v>
      </c>
      <c r="G10" s="75"/>
    </row>
    <row r="11" spans="2:7" ht="12.75">
      <c r="B11" s="2"/>
      <c r="C11" s="2"/>
      <c r="D11" s="2"/>
      <c r="E11" s="153"/>
      <c r="F11" s="74" t="s">
        <v>51</v>
      </c>
      <c r="G11" s="75"/>
    </row>
    <row r="12" spans="2:7" ht="12.75">
      <c r="B12" s="74"/>
      <c r="C12" s="2"/>
      <c r="D12" s="2"/>
      <c r="E12" s="153"/>
      <c r="F12" s="74" t="s">
        <v>53</v>
      </c>
      <c r="G12" s="75"/>
    </row>
    <row r="13" spans="5:7" ht="12.75">
      <c r="E13" s="153"/>
      <c r="F13" s="2" t="s">
        <v>52</v>
      </c>
      <c r="G13" s="78">
        <f>SUM(G6:G12)</f>
        <v>20056</v>
      </c>
    </row>
    <row r="14" spans="5:8" ht="12.75">
      <c r="E14" s="153"/>
      <c r="F14" s="69"/>
      <c r="G14" s="2"/>
      <c r="H14" s="66"/>
    </row>
    <row r="15" spans="1:10" ht="12.75">
      <c r="A15" s="2"/>
      <c r="B15" s="2"/>
      <c r="C15" s="2"/>
      <c r="D15" s="2"/>
      <c r="E15" s="153"/>
      <c r="F15" s="2" t="s">
        <v>52</v>
      </c>
      <c r="G15" s="78">
        <f>SUM(G13)</f>
        <v>20056</v>
      </c>
      <c r="H15" s="78"/>
      <c r="I15" s="78"/>
      <c r="J15" s="68"/>
    </row>
    <row r="16" spans="5:10" ht="12.75">
      <c r="E16" s="153"/>
      <c r="F16" s="2"/>
      <c r="G16" s="93"/>
      <c r="H16" s="78"/>
      <c r="I16" s="78"/>
      <c r="J16" s="68"/>
    </row>
    <row r="17" spans="5:10" ht="12.75">
      <c r="E17" s="157" t="s">
        <v>125</v>
      </c>
      <c r="F17" s="155" t="s">
        <v>126</v>
      </c>
      <c r="G17" s="93"/>
      <c r="H17" s="66"/>
      <c r="I17" s="67"/>
      <c r="J17" s="68"/>
    </row>
    <row r="18" spans="5:10" ht="12.75">
      <c r="E18" s="153"/>
      <c r="F18" s="74" t="s">
        <v>46</v>
      </c>
      <c r="G18" s="135"/>
      <c r="H18" s="83"/>
      <c r="I18" s="84"/>
      <c r="J18" s="85"/>
    </row>
    <row r="19" spans="5:10" ht="12.75">
      <c r="E19" s="153"/>
      <c r="F19" s="74" t="s">
        <v>47</v>
      </c>
      <c r="G19" s="135"/>
      <c r="H19" s="78"/>
      <c r="I19" s="78"/>
      <c r="J19" s="68"/>
    </row>
    <row r="20" spans="5:10" ht="12.75">
      <c r="E20" s="153"/>
      <c r="F20" s="74" t="s">
        <v>48</v>
      </c>
      <c r="G20" s="135">
        <v>2295</v>
      </c>
      <c r="J20" s="91"/>
    </row>
    <row r="21" spans="6:10" ht="12.75">
      <c r="F21" s="74" t="s">
        <v>49</v>
      </c>
      <c r="G21" s="93"/>
      <c r="J21" s="91"/>
    </row>
    <row r="22" spans="6:10" ht="12.75">
      <c r="F22" s="74" t="s">
        <v>50</v>
      </c>
      <c r="G22" s="93"/>
      <c r="J22" s="91"/>
    </row>
    <row r="23" spans="6:10" ht="12.75">
      <c r="F23" s="74" t="s">
        <v>51</v>
      </c>
      <c r="G23" s="93"/>
      <c r="J23" s="91"/>
    </row>
    <row r="24" spans="6:10" ht="12.75">
      <c r="F24" s="74" t="s">
        <v>53</v>
      </c>
      <c r="G24" s="93"/>
      <c r="J24" s="91"/>
    </row>
    <row r="25" spans="6:10" ht="12.75">
      <c r="F25" s="2" t="s">
        <v>52</v>
      </c>
      <c r="G25" s="93">
        <f>SUM(G18:G24)</f>
        <v>2295</v>
      </c>
      <c r="J25" s="91"/>
    </row>
    <row r="26" spans="5:10" ht="12.75">
      <c r="E26" s="63"/>
      <c r="F26" s="69"/>
      <c r="G26" s="2"/>
      <c r="J26" s="91"/>
    </row>
    <row r="27" spans="6:7" ht="12.75">
      <c r="F27" s="2"/>
      <c r="G27" s="93"/>
    </row>
    <row r="28" spans="5:7" ht="12.75">
      <c r="E28" s="49"/>
      <c r="F28" s="89" t="s">
        <v>41</v>
      </c>
      <c r="G28" s="82"/>
    </row>
    <row r="29" spans="6:7" ht="12.75">
      <c r="F29" s="2" t="s">
        <v>46</v>
      </c>
      <c r="G29" s="78">
        <f>SUM(G6+G18)</f>
        <v>15830</v>
      </c>
    </row>
    <row r="30" spans="6:7" ht="12.75">
      <c r="F30" s="2" t="s">
        <v>47</v>
      </c>
      <c r="G30" s="78">
        <f aca="true" t="shared" si="0" ref="G30:G37">SUM(G7+G19)</f>
        <v>4226</v>
      </c>
    </row>
    <row r="31" spans="6:7" ht="12.75">
      <c r="F31" s="2" t="s">
        <v>48</v>
      </c>
      <c r="G31" s="78">
        <f t="shared" si="0"/>
        <v>2295</v>
      </c>
    </row>
    <row r="32" spans="6:7" ht="12.75">
      <c r="F32" s="2" t="s">
        <v>49</v>
      </c>
      <c r="G32" s="78">
        <f t="shared" si="0"/>
        <v>0</v>
      </c>
    </row>
    <row r="33" spans="6:7" ht="12.75">
      <c r="F33" s="2" t="s">
        <v>50</v>
      </c>
      <c r="G33" s="78">
        <f t="shared" si="0"/>
        <v>0</v>
      </c>
    </row>
    <row r="34" spans="6:7" ht="12.75">
      <c r="F34" s="2" t="s">
        <v>51</v>
      </c>
      <c r="G34" s="78">
        <f t="shared" si="0"/>
        <v>0</v>
      </c>
    </row>
    <row r="35" spans="6:7" ht="12.75">
      <c r="F35" s="2" t="s">
        <v>53</v>
      </c>
      <c r="G35" s="78">
        <f t="shared" si="0"/>
        <v>0</v>
      </c>
    </row>
    <row r="36" spans="6:7" ht="12.75">
      <c r="F36" s="2" t="s">
        <v>54</v>
      </c>
      <c r="G36" s="78">
        <f t="shared" si="0"/>
        <v>22351</v>
      </c>
    </row>
    <row r="37" spans="6:7" ht="12.75">
      <c r="F37" s="2" t="s">
        <v>55</v>
      </c>
      <c r="G37" s="78">
        <f t="shared" si="0"/>
        <v>0</v>
      </c>
    </row>
    <row r="38" spans="6:7" ht="12.75">
      <c r="F38" s="2" t="s">
        <v>52</v>
      </c>
      <c r="G38" s="78">
        <f>SUM(G36:G37)</f>
        <v>22351</v>
      </c>
    </row>
    <row r="39" ht="12.75">
      <c r="G39" s="87"/>
    </row>
    <row r="40" spans="5:7" ht="12.75">
      <c r="E40" s="63"/>
      <c r="F40" s="96"/>
      <c r="G40" s="90"/>
    </row>
    <row r="41" spans="6:7" ht="12.75">
      <c r="F41" s="2"/>
      <c r="G41" s="78"/>
    </row>
    <row r="42" spans="6:7" ht="12.75">
      <c r="F42" s="2"/>
      <c r="G42" s="78"/>
    </row>
    <row r="43" spans="6:7" ht="12.75">
      <c r="F43" s="2"/>
      <c r="G43" s="78"/>
    </row>
    <row r="44" spans="6:7" ht="12.75">
      <c r="F44" s="2"/>
      <c r="G44" s="78"/>
    </row>
    <row r="45" spans="6:7" ht="12.75">
      <c r="F45" s="2"/>
      <c r="G45" s="78"/>
    </row>
    <row r="46" spans="6:7" ht="12.75">
      <c r="F46" s="2"/>
      <c r="G46" s="78"/>
    </row>
    <row r="47" spans="6:7" ht="12.75">
      <c r="F47" s="2"/>
      <c r="G47" s="78"/>
    </row>
    <row r="48" spans="6:7" ht="12.75">
      <c r="F48" s="2"/>
      <c r="G48" s="78"/>
    </row>
    <row r="49" spans="6:7" ht="12.75">
      <c r="F49" s="2"/>
      <c r="G49" s="78"/>
    </row>
    <row r="50" spans="6:7" ht="12.75">
      <c r="F50" s="2"/>
      <c r="G50" s="78"/>
    </row>
  </sheetData>
  <sheetProtection/>
  <mergeCells count="1">
    <mergeCell ref="F1:J1"/>
  </mergeCells>
  <printOptions gridLines="1"/>
  <pageMargins left="0.15748031496062992" right="0" top="0.85" bottom="0.35433070866141736" header="0.53" footer="0.35433070866141736"/>
  <pageSetup horizontalDpi="360" verticalDpi="360" orientation="portrait" paperSize="9" scale="88" r:id="rId1"/>
  <headerFooter alignWithMargins="0">
    <oddHeader>&amp;L3/a melléklet
&amp;R3.sz.melléklet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40">
      <selection activeCell="C8" sqref="C8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75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0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98"/>
      <c r="B12" s="23" t="s">
        <v>1</v>
      </c>
      <c r="C12" s="23"/>
      <c r="D12" s="11"/>
      <c r="E12" s="31" t="s">
        <v>2</v>
      </c>
      <c r="F12" s="105"/>
    </row>
    <row r="13" spans="1:6" ht="12" customHeight="1">
      <c r="A13" s="55" t="s">
        <v>3</v>
      </c>
      <c r="B13" s="25"/>
      <c r="C13" s="26"/>
      <c r="D13" s="24" t="s">
        <v>3</v>
      </c>
      <c r="E13" s="33"/>
      <c r="F13" s="34"/>
    </row>
    <row r="14" spans="1:6" ht="12" customHeight="1">
      <c r="A14" s="100"/>
      <c r="B14" s="27" t="s">
        <v>118</v>
      </c>
      <c r="C14" s="27" t="s">
        <v>119</v>
      </c>
      <c r="D14" s="10"/>
      <c r="E14" s="92" t="s">
        <v>118</v>
      </c>
      <c r="F14" s="97" t="s">
        <v>119</v>
      </c>
    </row>
    <row r="15" spans="1:6" ht="12" customHeight="1">
      <c r="A15" s="61" t="s">
        <v>57</v>
      </c>
      <c r="B15" s="104"/>
      <c r="C15" s="94"/>
      <c r="D15" s="19" t="s">
        <v>63</v>
      </c>
      <c r="E15" s="20"/>
      <c r="F15" s="94"/>
    </row>
    <row r="16" spans="1:6" ht="12" customHeight="1">
      <c r="A16" s="117" t="s">
        <v>58</v>
      </c>
      <c r="B16" s="15"/>
      <c r="C16" s="120"/>
      <c r="D16" s="116" t="s">
        <v>64</v>
      </c>
      <c r="E16" s="20">
        <v>15830</v>
      </c>
      <c r="F16" s="94"/>
    </row>
    <row r="17" spans="1:6" ht="12" customHeight="1">
      <c r="A17" s="117" t="s">
        <v>59</v>
      </c>
      <c r="B17" s="15"/>
      <c r="C17" s="102"/>
      <c r="D17" s="116" t="s">
        <v>47</v>
      </c>
      <c r="E17" s="20">
        <v>4226</v>
      </c>
      <c r="F17" s="95"/>
    </row>
    <row r="18" spans="1:6" ht="12" customHeight="1">
      <c r="A18" s="121" t="s">
        <v>60</v>
      </c>
      <c r="B18" s="15">
        <v>22351</v>
      </c>
      <c r="C18" s="102"/>
      <c r="D18" s="116" t="s">
        <v>65</v>
      </c>
      <c r="E18" s="20">
        <v>2295</v>
      </c>
      <c r="F18" s="94"/>
    </row>
    <row r="19" spans="1:6" ht="12" customHeight="1">
      <c r="A19" s="122" t="s">
        <v>61</v>
      </c>
      <c r="B19" s="15"/>
      <c r="C19" s="118"/>
      <c r="D19" s="116" t="s">
        <v>66</v>
      </c>
      <c r="E19" s="20"/>
      <c r="F19" s="94"/>
    </row>
    <row r="20" spans="1:6" ht="12" customHeight="1">
      <c r="A20" s="122"/>
      <c r="B20" s="15"/>
      <c r="C20" s="118"/>
      <c r="D20" s="116" t="s">
        <v>67</v>
      </c>
      <c r="E20" s="20"/>
      <c r="F20" s="94"/>
    </row>
    <row r="21" spans="1:6" ht="12" customHeight="1">
      <c r="A21" s="122" t="s">
        <v>68</v>
      </c>
      <c r="B21" s="15"/>
      <c r="C21" s="118"/>
      <c r="D21" s="122" t="s">
        <v>69</v>
      </c>
      <c r="E21" s="20"/>
      <c r="F21" s="94"/>
    </row>
    <row r="22" spans="1:6" s="103" customFormat="1" ht="12" customHeight="1">
      <c r="A22" s="101" t="s">
        <v>74</v>
      </c>
      <c r="B22" s="21">
        <f>SUM(B16:B21)</f>
        <v>22351</v>
      </c>
      <c r="C22" s="102"/>
      <c r="D22" s="44"/>
      <c r="E22" s="16">
        <f>SUM(E16:E21)</f>
        <v>22351</v>
      </c>
      <c r="F22" s="102"/>
    </row>
    <row r="23" spans="1:6" ht="12" customHeight="1">
      <c r="A23" s="57"/>
      <c r="B23" s="15"/>
      <c r="C23" s="94"/>
      <c r="D23" s="19"/>
      <c r="E23" s="15"/>
      <c r="F23" s="94"/>
    </row>
    <row r="24" spans="1:6" ht="12" customHeight="1">
      <c r="A24" s="115" t="s">
        <v>70</v>
      </c>
      <c r="B24" s="20"/>
      <c r="C24" s="102"/>
      <c r="D24" s="116" t="s">
        <v>72</v>
      </c>
      <c r="E24" s="15"/>
      <c r="F24" s="94"/>
    </row>
    <row r="25" spans="1:6" ht="12" customHeight="1">
      <c r="A25" s="112" t="s">
        <v>71</v>
      </c>
      <c r="B25" s="99"/>
      <c r="C25" s="102"/>
      <c r="D25" s="119" t="s">
        <v>115</v>
      </c>
      <c r="E25" s="20"/>
      <c r="F25" s="94"/>
    </row>
    <row r="26" spans="1:6" ht="12" customHeight="1">
      <c r="A26" s="117" t="s">
        <v>108</v>
      </c>
      <c r="B26" s="15"/>
      <c r="C26" s="102"/>
      <c r="D26" s="119" t="s">
        <v>113</v>
      </c>
      <c r="E26" s="20"/>
      <c r="F26" s="94"/>
    </row>
    <row r="27" spans="1:6" ht="12" customHeight="1">
      <c r="A27" s="117" t="s">
        <v>111</v>
      </c>
      <c r="B27" s="15"/>
      <c r="C27" s="102"/>
      <c r="D27" s="116" t="s">
        <v>114</v>
      </c>
      <c r="E27" s="15"/>
      <c r="F27" s="95"/>
    </row>
    <row r="28" spans="1:6" ht="12" customHeight="1">
      <c r="A28" s="117" t="s">
        <v>28</v>
      </c>
      <c r="B28" s="15"/>
      <c r="C28" s="102"/>
      <c r="D28" s="116" t="s">
        <v>112</v>
      </c>
      <c r="E28" s="15"/>
      <c r="F28" s="95"/>
    </row>
    <row r="29" spans="1:6" ht="12" customHeight="1">
      <c r="A29" s="117"/>
      <c r="B29" s="15"/>
      <c r="C29" s="102"/>
      <c r="D29" s="116" t="s">
        <v>116</v>
      </c>
      <c r="E29" s="15"/>
      <c r="F29" s="94"/>
    </row>
    <row r="30" spans="1:6" ht="12" customHeight="1">
      <c r="A30" s="117"/>
      <c r="B30" s="15"/>
      <c r="C30" s="102"/>
      <c r="D30" s="116" t="s">
        <v>117</v>
      </c>
      <c r="E30" s="15"/>
      <c r="F30" s="94"/>
    </row>
    <row r="31" spans="1:6" ht="12" customHeight="1">
      <c r="A31" s="117"/>
      <c r="B31" s="15"/>
      <c r="C31" s="102"/>
      <c r="D31" s="116"/>
      <c r="E31" s="15"/>
      <c r="F31" s="94"/>
    </row>
    <row r="32" spans="1:6" ht="12" customHeight="1">
      <c r="A32" s="117"/>
      <c r="B32" s="15"/>
      <c r="C32" s="102"/>
      <c r="D32" s="116"/>
      <c r="E32" s="15"/>
      <c r="F32" s="94"/>
    </row>
    <row r="33" spans="1:6" ht="12" customHeight="1">
      <c r="A33" s="117"/>
      <c r="B33" s="15"/>
      <c r="C33" s="102"/>
      <c r="D33" s="116"/>
      <c r="E33" s="15"/>
      <c r="F33" s="94"/>
    </row>
    <row r="34" spans="1:6" ht="12" customHeight="1">
      <c r="A34" s="117"/>
      <c r="B34" s="15"/>
      <c r="C34" s="102"/>
      <c r="D34" s="116"/>
      <c r="E34" s="15"/>
      <c r="F34" s="94"/>
    </row>
    <row r="35" spans="1:6" ht="12" customHeight="1">
      <c r="A35" s="117"/>
      <c r="B35" s="15"/>
      <c r="C35" s="102"/>
      <c r="D35" s="116"/>
      <c r="E35" s="15"/>
      <c r="F35" s="94"/>
    </row>
    <row r="36" spans="1:6" s="2" customFormat="1" ht="12.75">
      <c r="A36" s="108" t="s">
        <v>73</v>
      </c>
      <c r="B36" s="109">
        <f>SUM(B25:B35)</f>
        <v>0</v>
      </c>
      <c r="C36" s="109"/>
      <c r="D36" s="108"/>
      <c r="E36" s="109">
        <f>SUM(E25:E35)</f>
        <v>0</v>
      </c>
      <c r="F36" s="109"/>
    </row>
    <row r="37" spans="1:6" ht="12.75">
      <c r="A37" s="106"/>
      <c r="B37" s="107"/>
      <c r="C37" s="107"/>
      <c r="D37" s="106"/>
      <c r="E37" s="107"/>
      <c r="F37" s="107"/>
    </row>
    <row r="38" spans="1:6" s="3" customFormat="1" ht="30">
      <c r="A38" s="113" t="s">
        <v>62</v>
      </c>
      <c r="B38" s="114">
        <f>SUM(B22+B36)</f>
        <v>22351</v>
      </c>
      <c r="C38" s="114"/>
      <c r="D38" s="111"/>
      <c r="E38" s="114">
        <f>SUM(E22+E36)</f>
        <v>22351</v>
      </c>
      <c r="F38" s="110"/>
    </row>
    <row r="39" spans="1:6" ht="12.75">
      <c r="A39" s="106"/>
      <c r="B39" s="107"/>
      <c r="C39" s="107"/>
      <c r="D39" s="106"/>
      <c r="E39" s="107"/>
      <c r="F39" s="10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69" right="0.26" top="1" bottom="1" header="0.5" footer="0.5"/>
  <pageSetup orientation="portrait" paperSize="9" r:id="rId1"/>
  <headerFooter alignWithMargins="0">
    <oddHeader>&amp;C&amp;"MS Sans Serif,Félkövér"
Mezőszemere Óvoda 2016. évi költségvetés működési és felhalmozási mérlege
&amp;R4.sz.melléklet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65"/>
      <c r="B2" s="163"/>
    </row>
    <row r="3" spans="1:2" ht="13.5" customHeight="1" hidden="1" thickBot="1">
      <c r="A3" s="166"/>
      <c r="B3" s="163"/>
    </row>
    <row r="4" spans="1:2" ht="21" customHeight="1">
      <c r="A4" s="164"/>
      <c r="B4" s="164"/>
    </row>
    <row r="39" ht="13.5" thickBot="1"/>
    <row r="40" ht="12.75" customHeight="1">
      <c r="A40" s="165"/>
    </row>
    <row r="41" ht="21" customHeight="1">
      <c r="A41" s="166"/>
    </row>
    <row r="79" ht="13.5" thickBot="1"/>
    <row r="80" ht="12.75" customHeight="1">
      <c r="A80" s="165"/>
    </row>
    <row r="81" ht="21.75" customHeight="1">
      <c r="A81" s="166"/>
    </row>
    <row r="117" ht="13.5" thickBot="1"/>
    <row r="118" ht="12.75" customHeight="1">
      <c r="A118" s="165"/>
    </row>
    <row r="119" ht="13.5" customHeight="1">
      <c r="A119" s="166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123" customFormat="1" ht="12.75">
      <c r="B3" s="123">
        <v>6000</v>
      </c>
      <c r="C3" s="123">
        <v>7920</v>
      </c>
      <c r="D3" s="123">
        <v>7120</v>
      </c>
      <c r="E3" s="123">
        <v>10950</v>
      </c>
      <c r="F3" s="123">
        <v>12600</v>
      </c>
      <c r="G3" s="123">
        <f>SUM(B3:F3)</f>
        <v>44590</v>
      </c>
    </row>
    <row r="4" spans="1:7" ht="12.75">
      <c r="A4" s="124" t="s">
        <v>82</v>
      </c>
      <c r="B4" s="125">
        <f>SUM((G4/G3)*B3)</f>
        <v>731.5990132316663</v>
      </c>
      <c r="C4" s="125">
        <f>SUM((G4/G3)*C3)</f>
        <v>965.7106974657995</v>
      </c>
      <c r="D4" s="125">
        <f>SUM((G4/G3)*D3)</f>
        <v>868.164162368244</v>
      </c>
      <c r="E4" s="125">
        <f>SUM((G4/G3)*E3)</f>
        <v>1335.168199147791</v>
      </c>
      <c r="F4" s="125">
        <f>SUM((G4/G3)*F3)</f>
        <v>1536.3579277864992</v>
      </c>
      <c r="G4" s="126">
        <v>5437</v>
      </c>
    </row>
    <row r="5" spans="1:7" ht="12.75">
      <c r="A5" s="124" t="s">
        <v>83</v>
      </c>
      <c r="B5" s="125">
        <f>SUM((G5/G3)*B3)</f>
        <v>54.22740524781341</v>
      </c>
      <c r="C5" s="125">
        <f>SUM((G5/G3)*C3)</f>
        <v>71.5801749271137</v>
      </c>
      <c r="D5" s="125">
        <f>SUM((G5/G3)*D3)</f>
        <v>64.34985422740525</v>
      </c>
      <c r="E5" s="125">
        <f>SUM((G5/G3)*E3)</f>
        <v>98.96501457725948</v>
      </c>
      <c r="F5" s="125">
        <f>SUM((G5/G3)*F3)</f>
        <v>113.87755102040816</v>
      </c>
      <c r="G5" s="126">
        <v>403</v>
      </c>
    </row>
    <row r="6" spans="1:7" ht="12.75">
      <c r="A6" s="124" t="s">
        <v>84</v>
      </c>
      <c r="B6" s="125"/>
      <c r="G6" s="86" t="s">
        <v>85</v>
      </c>
    </row>
    <row r="7" spans="1:7" ht="12.75">
      <c r="A7" s="124" t="s">
        <v>86</v>
      </c>
      <c r="B7" s="125">
        <f>SUM((G7/G5)*B5)</f>
        <v>38.75308365104283</v>
      </c>
      <c r="C7" s="125">
        <f>SUM((G7/G5)*C5)</f>
        <v>51.15407041937654</v>
      </c>
      <c r="D7" s="125">
        <f>SUM((G7/G5)*D5)</f>
        <v>45.986992599237496</v>
      </c>
      <c r="E7" s="125">
        <f>SUM((G7/G5)*E5)</f>
        <v>70.72437766315318</v>
      </c>
      <c r="F7" s="125">
        <f>SUM((G7/G5)*F5)</f>
        <v>81.38147566718995</v>
      </c>
      <c r="G7" s="126">
        <v>288</v>
      </c>
    </row>
    <row r="8" spans="1:7" s="129" customFormat="1" ht="12.75">
      <c r="A8" s="127" t="s">
        <v>87</v>
      </c>
      <c r="B8" s="128">
        <f aca="true" t="shared" si="0" ref="B8:G8">SUM(B4:B7)</f>
        <v>824.5795021305225</v>
      </c>
      <c r="C8" s="128">
        <f t="shared" si="0"/>
        <v>1088.4449428122896</v>
      </c>
      <c r="D8" s="128">
        <f t="shared" si="0"/>
        <v>978.5010091948867</v>
      </c>
      <c r="E8" s="128">
        <f t="shared" si="0"/>
        <v>1504.8575913882037</v>
      </c>
      <c r="F8" s="128">
        <f t="shared" si="0"/>
        <v>1731.6169544740974</v>
      </c>
      <c r="G8" s="128">
        <f t="shared" si="0"/>
        <v>6128</v>
      </c>
    </row>
    <row r="9" spans="1:7" ht="12.75">
      <c r="A9" s="124" t="s">
        <v>88</v>
      </c>
      <c r="B9" s="125">
        <f>SUM((G9/G7)*B7)</f>
        <v>227.9434850863422</v>
      </c>
      <c r="C9" s="125">
        <f>SUM((G9/G3)*C3)</f>
        <v>300.88540031397173</v>
      </c>
      <c r="D9" s="125">
        <f>SUM((G9/G3)*D3)</f>
        <v>270.4929356357928</v>
      </c>
      <c r="E9" s="125">
        <f>SUM((G9/G3)*E3)</f>
        <v>415.9968602825746</v>
      </c>
      <c r="F9" s="125">
        <f>SUM((G9/G3)*F3)</f>
        <v>478.6813186813187</v>
      </c>
      <c r="G9" s="126">
        <v>1694</v>
      </c>
    </row>
    <row r="10" spans="1:7" ht="12.75">
      <c r="A10" s="124" t="s">
        <v>89</v>
      </c>
      <c r="B10" s="125">
        <f>SUM((G10/G9)*B9)</f>
        <v>31.486880466472297</v>
      </c>
      <c r="C10" s="125">
        <f>SUM((G10/G3)*C3)</f>
        <v>41.56268221574344</v>
      </c>
      <c r="D10" s="125">
        <f>SUM((G10/G7)*D7)</f>
        <v>37.36443148688046</v>
      </c>
      <c r="E10" s="125">
        <f>SUM((G10/G7)*E7)</f>
        <v>57.46355685131196</v>
      </c>
      <c r="F10" s="125">
        <f>SUM((G10/G7)*F7)</f>
        <v>66.12244897959184</v>
      </c>
      <c r="G10" s="126">
        <v>234</v>
      </c>
    </row>
    <row r="11" spans="1:7" ht="12.75">
      <c r="A11" s="124" t="s">
        <v>90</v>
      </c>
      <c r="B11" s="125">
        <f>SUM((G11/G10)*B10)</f>
        <v>33.37071092173132</v>
      </c>
      <c r="C11" s="125">
        <f>SUM((G11/G3)*C3)</f>
        <v>44.04933841668536</v>
      </c>
      <c r="D11" s="125">
        <f>SUM((G11/G9)*D9)</f>
        <v>39.59991029378784</v>
      </c>
      <c r="E11" s="125">
        <f>SUM((G11/G9)*E9)</f>
        <v>60.901547432159674</v>
      </c>
      <c r="F11" s="125">
        <f>SUM((G11/G9)*F9)</f>
        <v>70.0784929356358</v>
      </c>
      <c r="G11" s="126">
        <v>248</v>
      </c>
    </row>
    <row r="12" spans="1:7" s="129" customFormat="1" ht="12.75">
      <c r="A12" s="127" t="s">
        <v>91</v>
      </c>
      <c r="B12" s="128">
        <f aca="true" t="shared" si="1" ref="B12:G12">SUM(B9:B11)</f>
        <v>292.8010764745458</v>
      </c>
      <c r="C12" s="128">
        <f t="shared" si="1"/>
        <v>386.49742094640055</v>
      </c>
      <c r="D12" s="128">
        <f t="shared" si="1"/>
        <v>347.45727741646107</v>
      </c>
      <c r="E12" s="128">
        <f t="shared" si="1"/>
        <v>534.3619645660463</v>
      </c>
      <c r="F12" s="128">
        <f t="shared" si="1"/>
        <v>614.8822605965464</v>
      </c>
      <c r="G12" s="128">
        <f t="shared" si="1"/>
        <v>2176</v>
      </c>
    </row>
    <row r="13" spans="1:7" ht="12.75">
      <c r="A13" s="124"/>
      <c r="B13" s="125"/>
      <c r="C13" s="125"/>
      <c r="D13" s="125"/>
      <c r="E13" s="125"/>
      <c r="F13" s="125"/>
      <c r="G13" s="126"/>
    </row>
    <row r="14" ht="12.75">
      <c r="A14" s="130"/>
    </row>
    <row r="15" spans="1:7" ht="12.75">
      <c r="A15" s="124" t="s">
        <v>92</v>
      </c>
      <c r="B15" s="130">
        <f>SUM((G15/G3)*B3)</f>
        <v>1713.3437990580849</v>
      </c>
      <c r="C15" s="130">
        <f>SUM((G15/G3)*C3)</f>
        <v>2261.613814756672</v>
      </c>
      <c r="D15" s="130">
        <f>SUM((G15/G3)*D3)</f>
        <v>2033.1679748822608</v>
      </c>
      <c r="E15" s="130">
        <f>SUM((G15/G3)*E3)</f>
        <v>3126.852433281005</v>
      </c>
      <c r="F15" s="130">
        <f>SUM((G15/G3)*F3)</f>
        <v>3598.021978021978</v>
      </c>
      <c r="G15" s="131">
        <v>12733</v>
      </c>
    </row>
    <row r="16" spans="1:7" ht="12.75">
      <c r="A16" s="132" t="s">
        <v>93</v>
      </c>
      <c r="B16" s="130">
        <f aca="true" t="shared" si="2" ref="B16:B27">SUM((G16/G15)*B15)</f>
        <v>6.458847275173806</v>
      </c>
      <c r="C16" s="130">
        <f>SUM((G16/G4)*C4)</f>
        <v>8.525678403229424</v>
      </c>
      <c r="D16" s="130">
        <f aca="true" t="shared" si="3" ref="D16:D24">SUM((G16/G4)*D4)</f>
        <v>7.664498766539583</v>
      </c>
      <c r="E16" s="130">
        <f aca="true" t="shared" si="4" ref="E16:E27">SUM((G16/G4)*E4)</f>
        <v>11.787396277192196</v>
      </c>
      <c r="F16" s="130">
        <f aca="true" t="shared" si="5" ref="F16:F27">SUM((G16/G4)*F4)</f>
        <v>13.563579277864992</v>
      </c>
      <c r="G16" s="131">
        <v>48</v>
      </c>
    </row>
    <row r="17" spans="1:7" ht="12.75">
      <c r="A17" s="132" t="s">
        <v>94</v>
      </c>
      <c r="B17" s="130">
        <f t="shared" si="2"/>
        <v>0.4036779546983629</v>
      </c>
      <c r="C17" s="130">
        <f>SUM((G17/G5)*C5)</f>
        <v>0.532854900201839</v>
      </c>
      <c r="D17" s="130">
        <f t="shared" si="3"/>
        <v>0.47903117290872393</v>
      </c>
      <c r="E17" s="130">
        <f t="shared" si="4"/>
        <v>0.7367122673245122</v>
      </c>
      <c r="F17" s="130">
        <f t="shared" si="5"/>
        <v>0.847723704866562</v>
      </c>
      <c r="G17" s="131">
        <v>3</v>
      </c>
    </row>
    <row r="18" spans="1:7" ht="12.75">
      <c r="A18" s="132" t="s">
        <v>95</v>
      </c>
      <c r="B18" s="130">
        <f t="shared" si="2"/>
        <v>12.917694550347612</v>
      </c>
      <c r="C18" s="130">
        <f>SUM((G18/G3)*C3)</f>
        <v>17.051356806458845</v>
      </c>
      <c r="D18" s="130">
        <f>SUM((G18/G3)*D3)</f>
        <v>15.328997533079164</v>
      </c>
      <c r="E18" s="130">
        <f>SUM((G18/G3)*E3)</f>
        <v>23.57479255438439</v>
      </c>
      <c r="F18" s="130">
        <f>SUM((G18/G3)*F3)</f>
        <v>27.127158555729984</v>
      </c>
      <c r="G18" s="131">
        <v>96</v>
      </c>
    </row>
    <row r="19" spans="1:7" ht="12.75">
      <c r="A19" s="132" t="s">
        <v>96</v>
      </c>
      <c r="B19" s="130">
        <f t="shared" si="2"/>
        <v>63.646557524108545</v>
      </c>
      <c r="C19" s="130">
        <f>SUM((G19/G3)*C3)</f>
        <v>84.01345593182327</v>
      </c>
      <c r="D19" s="130">
        <f t="shared" si="3"/>
        <v>75.52724826194213</v>
      </c>
      <c r="E19" s="130">
        <f t="shared" si="4"/>
        <v>116.1549674814981</v>
      </c>
      <c r="F19" s="130">
        <f t="shared" si="5"/>
        <v>133.65777080062793</v>
      </c>
      <c r="G19" s="131">
        <v>473</v>
      </c>
    </row>
    <row r="20" spans="1:7" ht="12.75">
      <c r="A20" s="132" t="s">
        <v>97</v>
      </c>
      <c r="B20" s="130">
        <f>SUM(G20/G3)*B3</f>
        <v>13.455931823278762</v>
      </c>
      <c r="C20" s="130">
        <f aca="true" t="shared" si="6" ref="C20:C26">SUM((G20/G15)*C15)</f>
        <v>17.76183000672797</v>
      </c>
      <c r="D20" s="130">
        <f t="shared" si="3"/>
        <v>15.967705763624132</v>
      </c>
      <c r="E20" s="130">
        <f t="shared" si="4"/>
        <v>24.557075577483744</v>
      </c>
      <c r="F20" s="130">
        <f t="shared" si="5"/>
        <v>28.257456828885402</v>
      </c>
      <c r="G20" s="133">
        <v>100</v>
      </c>
    </row>
    <row r="21" spans="1:7" ht="12.75">
      <c r="A21" s="132" t="s">
        <v>98</v>
      </c>
      <c r="B21" s="130">
        <f t="shared" si="2"/>
        <v>4.305898183449204</v>
      </c>
      <c r="C21" s="130">
        <f t="shared" si="6"/>
        <v>5.683785602152949</v>
      </c>
      <c r="D21" s="130">
        <f t="shared" si="3"/>
        <v>5.109665844359721</v>
      </c>
      <c r="E21" s="130">
        <f t="shared" si="4"/>
        <v>7.8582641847947965</v>
      </c>
      <c r="F21" s="130">
        <f t="shared" si="5"/>
        <v>9.042386185243329</v>
      </c>
      <c r="G21" s="133">
        <v>32</v>
      </c>
    </row>
    <row r="22" spans="1:7" ht="12.75">
      <c r="A22" s="132" t="s">
        <v>99</v>
      </c>
      <c r="B22" s="130">
        <f t="shared" si="2"/>
        <v>23.144202736039475</v>
      </c>
      <c r="C22" s="130">
        <f t="shared" si="6"/>
        <v>30.550347611572104</v>
      </c>
      <c r="D22" s="130">
        <f t="shared" si="3"/>
        <v>27.464453913433506</v>
      </c>
      <c r="E22" s="130">
        <f t="shared" si="4"/>
        <v>42.23816999327204</v>
      </c>
      <c r="F22" s="130">
        <f t="shared" si="5"/>
        <v>48.60282574568289</v>
      </c>
      <c r="G22" s="133">
        <v>172</v>
      </c>
    </row>
    <row r="23" spans="1:7" ht="12.75">
      <c r="A23" s="132" t="s">
        <v>100</v>
      </c>
      <c r="B23" s="125"/>
      <c r="C23" s="130"/>
      <c r="D23" s="130"/>
      <c r="E23" s="130"/>
      <c r="F23" s="130"/>
      <c r="G23" s="133" t="s">
        <v>85</v>
      </c>
    </row>
    <row r="24" spans="1:7" ht="12.75">
      <c r="A24" s="132" t="s">
        <v>101</v>
      </c>
      <c r="B24" s="130">
        <f>SUM((G24/G3)*B3)</f>
        <v>5.382372729311506</v>
      </c>
      <c r="C24" s="130">
        <f t="shared" si="6"/>
        <v>7.104732002691186</v>
      </c>
      <c r="D24" s="130">
        <f t="shared" si="3"/>
        <v>6.387082305449653</v>
      </c>
      <c r="E24" s="130">
        <f t="shared" si="4"/>
        <v>9.822830230993498</v>
      </c>
      <c r="F24" s="130">
        <f t="shared" si="5"/>
        <v>11.302982731554163</v>
      </c>
      <c r="G24" s="133">
        <v>40</v>
      </c>
    </row>
    <row r="25" spans="1:7" ht="12.75">
      <c r="A25" s="132" t="s">
        <v>102</v>
      </c>
      <c r="B25" s="130">
        <f t="shared" si="2"/>
        <v>65.93406593406594</v>
      </c>
      <c r="C25" s="130">
        <f t="shared" si="6"/>
        <v>87.03296703296705</v>
      </c>
      <c r="D25" s="130">
        <f>SUM((G25/G3)*D3)</f>
        <v>78.24175824175825</v>
      </c>
      <c r="E25" s="130">
        <f>SUM((G25/G3)*E3)</f>
        <v>120.32967032967034</v>
      </c>
      <c r="F25" s="130">
        <f>SUM((G25/G3)*F3)</f>
        <v>138.46153846153848</v>
      </c>
      <c r="G25" s="131">
        <v>490</v>
      </c>
    </row>
    <row r="26" spans="1:7" ht="12.75">
      <c r="A26" s="132" t="s">
        <v>103</v>
      </c>
      <c r="B26" s="130">
        <f t="shared" si="2"/>
        <v>297.6452119309262</v>
      </c>
      <c r="C26" s="130">
        <f t="shared" si="6"/>
        <v>392.8916797488226</v>
      </c>
      <c r="D26" s="130">
        <f>SUM((G26/G3)*D3)</f>
        <v>353.20565149136576</v>
      </c>
      <c r="E26" s="130">
        <f>SUM((G26/G3)*E3)</f>
        <v>543.2025117739404</v>
      </c>
      <c r="F26" s="130">
        <f>SUM((G26/G3)*F3)</f>
        <v>625.054945054945</v>
      </c>
      <c r="G26" s="131">
        <v>2212</v>
      </c>
    </row>
    <row r="27" spans="1:7" ht="12.75">
      <c r="A27" s="132" t="s">
        <v>104</v>
      </c>
      <c r="B27" s="130">
        <f t="shared" si="2"/>
        <v>6.727965911639381</v>
      </c>
      <c r="C27" s="130">
        <f>SUM((G27/G22)*C22)</f>
        <v>8.880915003363985</v>
      </c>
      <c r="D27" s="130">
        <f>SUM((G27/G3)*D3)</f>
        <v>7.983852881812066</v>
      </c>
      <c r="E27" s="130">
        <f t="shared" si="4"/>
        <v>12.278537788741872</v>
      </c>
      <c r="F27" s="130">
        <f t="shared" si="5"/>
        <v>14.128728414442701</v>
      </c>
      <c r="G27" s="131">
        <v>50</v>
      </c>
    </row>
    <row r="28" spans="1:7" s="129" customFormat="1" ht="12.75">
      <c r="A28" s="129" t="s">
        <v>105</v>
      </c>
      <c r="B28" s="134">
        <f aca="true" t="shared" si="7" ref="B28:G28">SUM(B15:B27)</f>
        <v>2213.366225611124</v>
      </c>
      <c r="C28" s="134">
        <f t="shared" si="7"/>
        <v>2921.643417806684</v>
      </c>
      <c r="D28" s="134">
        <f t="shared" si="7"/>
        <v>2626.527921058533</v>
      </c>
      <c r="E28" s="134">
        <f t="shared" si="7"/>
        <v>4039.393361740301</v>
      </c>
      <c r="F28" s="134">
        <f t="shared" si="7"/>
        <v>4648.069073783359</v>
      </c>
      <c r="G28" s="134">
        <f t="shared" si="7"/>
        <v>16449</v>
      </c>
    </row>
    <row r="29" ht="12.75">
      <c r="A29" s="132" t="s">
        <v>106</v>
      </c>
    </row>
    <row r="30" ht="12.75">
      <c r="A30" s="132" t="s">
        <v>107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view="pageLayout" workbookViewId="0" topLeftCell="A1">
      <selection activeCell="B14" sqref="B14"/>
    </sheetView>
  </sheetViews>
  <sheetFormatPr defaultColWidth="9.140625" defaultRowHeight="12.75"/>
  <cols>
    <col min="3" max="3" width="26.8515625" style="0" customWidth="1"/>
  </cols>
  <sheetData>
    <row r="2" spans="3:4" ht="22.5" customHeight="1">
      <c r="C2" s="167" t="s">
        <v>138</v>
      </c>
      <c r="D2" s="168"/>
    </row>
    <row r="3" spans="3:4" ht="12.75">
      <c r="C3" s="168"/>
      <c r="D3" s="168"/>
    </row>
    <row r="4" spans="3:4" ht="19.5">
      <c r="C4" s="158"/>
      <c r="D4" s="158"/>
    </row>
    <row r="5" spans="3:4" ht="19.5">
      <c r="C5" s="158"/>
      <c r="D5" s="158"/>
    </row>
    <row r="6" spans="3:4" ht="19.5">
      <c r="C6" s="158"/>
      <c r="D6" s="158"/>
    </row>
    <row r="7" spans="3:4" ht="19.5">
      <c r="C7" s="158" t="s">
        <v>131</v>
      </c>
      <c r="D7" s="158" t="s">
        <v>132</v>
      </c>
    </row>
    <row r="8" spans="3:4" ht="19.5">
      <c r="C8" s="158" t="s">
        <v>133</v>
      </c>
      <c r="D8" s="158" t="s">
        <v>134</v>
      </c>
    </row>
    <row r="9" spans="3:4" ht="19.5">
      <c r="C9" s="158" t="s">
        <v>135</v>
      </c>
      <c r="D9" s="158" t="s">
        <v>134</v>
      </c>
    </row>
    <row r="10" spans="3:4" ht="19.5">
      <c r="C10" s="159" t="s">
        <v>136</v>
      </c>
      <c r="D10" s="159" t="s">
        <v>137</v>
      </c>
    </row>
    <row r="13" spans="2:7" ht="12.75">
      <c r="B13" s="169" t="s">
        <v>139</v>
      </c>
      <c r="C13" s="169"/>
      <c r="D13" s="169"/>
      <c r="E13" s="169"/>
      <c r="F13" s="169"/>
      <c r="G13" s="169"/>
    </row>
  </sheetData>
  <sheetProtection/>
  <mergeCells count="2">
    <mergeCell ref="C2:D3"/>
    <mergeCell ref="B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admin</cp:lastModifiedBy>
  <cp:lastPrinted>2016-05-06T10:04:15Z</cp:lastPrinted>
  <dcterms:created xsi:type="dcterms:W3CDTF">2003-01-24T11:57:57Z</dcterms:created>
  <dcterms:modified xsi:type="dcterms:W3CDTF">2016-05-06T10:04:44Z</dcterms:modified>
  <cp:category/>
  <cp:version/>
  <cp:contentType/>
  <cp:contentStatus/>
</cp:coreProperties>
</file>