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4c függelék ei.felhasználás Ovi" sheetId="1" r:id="rId1"/>
  </sheets>
  <definedNames>
    <definedName name="_xlnm.Print_Area" localSheetId="0">'4c függelék ei.felhasználás Ovi'!$A$1:$O$88</definedName>
  </definedNames>
  <calcPr fullCalcOnLoad="1" fullPrecision="0"/>
</workbook>
</file>

<file path=xl/sharedStrings.xml><?xml version="1.0" encoding="utf-8"?>
<sst xmlns="http://schemas.openxmlformats.org/spreadsheetml/2006/main" count="175" uniqueCount="172">
  <si>
    <t>K8</t>
  </si>
  <si>
    <t>K1-K8</t>
  </si>
  <si>
    <t>K9</t>
  </si>
  <si>
    <t>K513</t>
  </si>
  <si>
    <t>Rovat-szám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</si>
  <si>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</si>
  <si>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</si>
  <si>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</si>
  <si>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</si>
  <si>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</si>
  <si>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</si>
  <si>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</si>
  <si>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>Fizetendő általános forgalmi adó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</si>
  <si>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</si>
  <si>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</si>
  <si>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</si>
  <si>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</si>
  <si>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</si>
  <si>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</si>
  <si>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</si>
  <si>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</si>
  <si>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</si>
  <si>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</si>
  <si>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</si>
  <si>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</si>
  <si>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</si>
  <si>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</si>
  <si>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Tartalékok-általános</t>
  </si>
  <si>
    <t>Előző év ktgvetési maradványának igénybevétele Működésre</t>
  </si>
  <si>
    <t>Bevételek és kiadások egyenlege</t>
  </si>
  <si>
    <t>4.c. függelék</t>
  </si>
  <si>
    <t xml:space="preserve">Különféle befizetések és egyéb dologi kiadások </t>
  </si>
  <si>
    <t xml:space="preserve">Dologi kiadások </t>
  </si>
  <si>
    <t xml:space="preserve">Ellátottak pénzbeli juttatásai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</si>
  <si>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</si>
  <si>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</si>
  <si>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</si>
  <si>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</si>
  <si>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</si>
  <si>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</si>
  <si>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</si>
  <si>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</si>
  <si>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</si>
  <si>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</si>
  <si>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</si>
  <si>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</si>
  <si>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</si>
  <si>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</si>
  <si>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</si>
  <si>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 xml:space="preserve">Önkormányzatok működési támogatásai </t>
  </si>
  <si>
    <t>Működési célú támogatások államháztartáson belülről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</si>
  <si>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</si>
  <si>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</si>
  <si>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</si>
  <si>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támogatások államháztartáson belülről </t>
  </si>
  <si>
    <t xml:space="preserve">Felhalmozási bevételek </t>
  </si>
  <si>
    <t xml:space="preserve">Felhalmozási célú átvett pénzeszközök </t>
  </si>
  <si>
    <t xml:space="preserve">Költségvetési bevételek </t>
  </si>
  <si>
    <t>költségvetési egyenleg  MŰKÖDÉSI</t>
  </si>
  <si>
    <t>költségvetési egyenleg FELHALMOZÁSI</t>
  </si>
  <si>
    <t xml:space="preserve">Belföldi finanszírozás bevételei 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</si>
  <si>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</si>
  <si>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</si>
  <si>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</si>
  <si>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</si>
  <si>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</si>
  <si>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</si>
  <si>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</si>
  <si>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KASTÉLY ÓVODA ELŐIRÁNYZATOK</t>
  </si>
  <si>
    <t>Rovat megnevezése</t>
  </si>
  <si>
    <t>Rovat
száma</t>
  </si>
  <si>
    <t>B11</t>
  </si>
  <si>
    <t>Egyéb működési célú támogatások bevételei államháztartáson belülről</t>
  </si>
  <si>
    <t>B16</t>
  </si>
  <si>
    <t>B1</t>
  </si>
  <si>
    <t>B2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</si>
  <si>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</si>
  <si>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</si>
  <si>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</si>
  <si>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</si>
  <si>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</si>
  <si>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</si>
  <si>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</si>
  <si>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</si>
  <si>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</si>
  <si>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Egyéb működési bevételek</t>
  </si>
  <si>
    <t>B410</t>
  </si>
  <si>
    <t>B4</t>
  </si>
  <si>
    <t>B5</t>
  </si>
  <si>
    <t>B6</t>
  </si>
  <si>
    <t>B7</t>
  </si>
  <si>
    <t>B1-B7</t>
  </si>
  <si>
    <t>B8131</t>
  </si>
  <si>
    <t>Központi, irányító szervi támogatás</t>
  </si>
  <si>
    <t>B816</t>
  </si>
  <si>
    <t>B81</t>
  </si>
  <si>
    <t>Közvetített szolgáltatások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</si>
  <si>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</si>
  <si>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</si>
  <si>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</si>
  <si>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</si>
  <si>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</si>
  <si>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</si>
  <si>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</si>
  <si>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</si>
  <si>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Jubileumi jutalom</t>
  </si>
  <si>
    <t>K1106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</si>
  <si>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</si>
  <si>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</si>
  <si>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</si>
  <si>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</si>
  <si>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</si>
  <si>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</si>
  <si>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</si>
  <si>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</si>
  <si>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</si>
  <si>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</si>
  <si>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</si>
  <si>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</si>
  <si>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</si>
  <si>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</si>
  <si>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</si>
  <si>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</si>
  <si>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</si>
  <si>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</si>
  <si>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</si>
  <si>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</si>
  <si>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</si>
  <si>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</si>
  <si>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</si>
  <si>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</si>
  <si>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</si>
  <si>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</si>
  <si>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</si>
  <si>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</si>
  <si>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</si>
  <si>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</si>
  <si>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</si>
  <si>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</si>
  <si>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</si>
  <si>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</si>
  <si>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</si>
  <si>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</si>
  <si>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</si>
  <si>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</si>
  <si>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</si>
  <si>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</si>
  <si>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</si>
  <si>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</si>
  <si>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</si>
  <si>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</si>
  <si>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</si>
  <si>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</si>
  <si>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</si>
  <si>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</si>
  <si>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</si>
  <si>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</si>
  <si>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</si>
  <si>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</si>
  <si>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>K352</t>
  </si>
  <si>
    <t>Egyéb dologi kiadások</t>
  </si>
  <si>
    <t>K355</t>
  </si>
  <si>
    <t>K35</t>
  </si>
  <si>
    <t>K3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</si>
  <si>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</si>
  <si>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</si>
  <si>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</si>
  <si>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</si>
  <si>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</si>
  <si>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K5</t>
  </si>
  <si>
    <t>K6</t>
  </si>
  <si>
    <t>K7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</si>
</sst>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9" applyFont="1">
      <alignment/>
      <protection/>
    </xf>
    <xf numFmtId="0" fontId="22" fillId="0" borderId="0" xfId="59" applyFont="1">
      <alignment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vertical="center" wrapText="1"/>
      <protection/>
    </xf>
    <xf numFmtId="164" fontId="24" fillId="0" borderId="10" xfId="59" applyNumberFormat="1" applyFont="1" applyFill="1" applyBorder="1" applyAlignment="1">
      <alignment vertical="center"/>
      <protection/>
    </xf>
    <xf numFmtId="0" fontId="24" fillId="0" borderId="10" xfId="59" applyFont="1" applyFill="1" applyBorder="1" applyAlignment="1">
      <alignment horizontal="left" vertical="center" wrapText="1"/>
      <protection/>
    </xf>
    <xf numFmtId="0" fontId="22" fillId="0" borderId="10" xfId="59" applyFont="1" applyFill="1" applyBorder="1" applyAlignment="1">
      <alignment vertical="center" wrapText="1"/>
      <protection/>
    </xf>
    <xf numFmtId="164" fontId="22" fillId="0" borderId="10" xfId="59" applyNumberFormat="1" applyFont="1" applyFill="1" applyBorder="1" applyAlignment="1">
      <alignment vertical="center"/>
      <protection/>
    </xf>
    <xf numFmtId="3" fontId="22" fillId="0" borderId="10" xfId="59" applyNumberFormat="1" applyFont="1" applyBorder="1">
      <alignment/>
      <protection/>
    </xf>
    <xf numFmtId="3" fontId="20" fillId="0" borderId="0" xfId="59" applyNumberFormat="1" applyFont="1">
      <alignment/>
      <protection/>
    </xf>
    <xf numFmtId="0" fontId="22" fillId="0" borderId="10" xfId="59" applyFont="1" applyFill="1" applyBorder="1" applyAlignment="1">
      <alignment horizontal="left" vertical="center" wrapText="1"/>
      <protection/>
    </xf>
    <xf numFmtId="3" fontId="20" fillId="0" borderId="10" xfId="59" applyNumberFormat="1" applyFont="1" applyBorder="1">
      <alignment/>
      <protection/>
    </xf>
    <xf numFmtId="0" fontId="25" fillId="0" borderId="10" xfId="59" applyFont="1" applyFill="1" applyBorder="1" applyAlignment="1">
      <alignment horizontal="left" vertical="center" wrapText="1"/>
      <protection/>
    </xf>
    <xf numFmtId="3" fontId="24" fillId="0" borderId="10" xfId="59" applyNumberFormat="1" applyFont="1" applyBorder="1">
      <alignment/>
      <protection/>
    </xf>
    <xf numFmtId="0" fontId="26" fillId="0" borderId="10" xfId="59" applyFont="1" applyFill="1" applyBorder="1" applyAlignment="1">
      <alignment horizontal="left" vertical="center" wrapText="1"/>
      <protection/>
    </xf>
    <xf numFmtId="0" fontId="27" fillId="24" borderId="10" xfId="59" applyFont="1" applyFill="1" applyBorder="1">
      <alignment/>
      <protection/>
    </xf>
    <xf numFmtId="0" fontId="22" fillId="0" borderId="10" xfId="59" applyFont="1" applyFill="1" applyBorder="1" applyAlignment="1">
      <alignment horizontal="left" vertical="center"/>
      <protection/>
    </xf>
    <xf numFmtId="0" fontId="28" fillId="10" borderId="10" xfId="59" applyFont="1" applyFill="1" applyBorder="1" applyAlignment="1">
      <alignment horizontal="left" vertical="center"/>
      <protection/>
    </xf>
    <xf numFmtId="164" fontId="28" fillId="10" borderId="10" xfId="59" applyNumberFormat="1" applyFont="1" applyFill="1" applyBorder="1" applyAlignment="1">
      <alignment vertical="center"/>
      <protection/>
    </xf>
    <xf numFmtId="0" fontId="26" fillId="0" borderId="10" xfId="59" applyFont="1" applyFill="1" applyBorder="1" applyAlignment="1">
      <alignment horizontal="left" vertical="center"/>
      <protection/>
    </xf>
    <xf numFmtId="0" fontId="30" fillId="10" borderId="10" xfId="59" applyFont="1" applyFill="1" applyBorder="1" applyAlignment="1">
      <alignment horizontal="left" vertical="center"/>
      <protection/>
    </xf>
    <xf numFmtId="0" fontId="28" fillId="10" borderId="10" xfId="59" applyFont="1" applyFill="1" applyBorder="1" applyAlignment="1">
      <alignment horizontal="left" vertical="center" wrapText="1"/>
      <protection/>
    </xf>
    <xf numFmtId="0" fontId="28" fillId="11" borderId="10" xfId="59" applyFont="1" applyFill="1" applyBorder="1">
      <alignment/>
      <protection/>
    </xf>
    <xf numFmtId="0" fontId="31" fillId="11" borderId="10" xfId="59" applyFont="1" applyFill="1" applyBorder="1">
      <alignment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0" fontId="24" fillId="0" borderId="10" xfId="59" applyFont="1" applyFill="1" applyBorder="1" applyAlignment="1">
      <alignment horizontal="left" vertical="center"/>
      <protection/>
    </xf>
    <xf numFmtId="0" fontId="22" fillId="24" borderId="10" xfId="59" applyFont="1" applyFill="1" applyBorder="1" applyAlignment="1">
      <alignment horizontal="left" vertical="center"/>
      <protection/>
    </xf>
    <xf numFmtId="0" fontId="30" fillId="10" borderId="10" xfId="59" applyFont="1" applyFill="1" applyBorder="1" applyAlignment="1">
      <alignment horizontal="left" vertical="center" wrapText="1"/>
      <protection/>
    </xf>
    <xf numFmtId="0" fontId="28" fillId="5" borderId="10" xfId="59" applyFont="1" applyFill="1" applyBorder="1">
      <alignment/>
      <protection/>
    </xf>
    <xf numFmtId="0" fontId="28" fillId="5" borderId="10" xfId="59" applyFont="1" applyFill="1" applyBorder="1" applyAlignment="1">
      <alignment horizontal="left" vertical="center"/>
      <protection/>
    </xf>
    <xf numFmtId="0" fontId="29" fillId="0" borderId="10" xfId="59" applyFont="1" applyFill="1" applyBorder="1" applyAlignment="1">
      <alignment horizontal="left" vertical="center" wrapText="1"/>
      <protection/>
    </xf>
    <xf numFmtId="0" fontId="29" fillId="0" borderId="10" xfId="59" applyFont="1" applyFill="1" applyBorder="1" applyAlignment="1">
      <alignment horizontal="left" vertical="center"/>
      <protection/>
    </xf>
    <xf numFmtId="0" fontId="22" fillId="0" borderId="0" xfId="59" applyFont="1" applyFill="1">
      <alignment/>
      <protection/>
    </xf>
    <xf numFmtId="0" fontId="1" fillId="0" borderId="0" xfId="59" applyFill="1">
      <alignment/>
      <protection/>
    </xf>
    <xf numFmtId="3" fontId="24" fillId="0" borderId="0" xfId="59" applyNumberFormat="1" applyFont="1" applyFill="1">
      <alignment/>
      <protection/>
    </xf>
    <xf numFmtId="3" fontId="28" fillId="0" borderId="0" xfId="59" applyNumberFormat="1" applyFont="1" applyFill="1" applyAlignment="1">
      <alignment horizontal="right"/>
      <protection/>
    </xf>
    <xf numFmtId="0" fontId="1" fillId="0" borderId="0" xfId="59">
      <alignment/>
      <protection/>
    </xf>
    <xf numFmtId="3" fontId="24" fillId="0" borderId="0" xfId="59" applyNumberFormat="1" applyFont="1">
      <alignment/>
      <protection/>
    </xf>
    <xf numFmtId="3" fontId="23" fillId="0" borderId="10" xfId="59" applyNumberFormat="1" applyFont="1" applyBorder="1">
      <alignment/>
      <protection/>
    </xf>
    <xf numFmtId="0" fontId="24" fillId="0" borderId="10" xfId="59" applyFont="1" applyFill="1" applyBorder="1" applyAlignment="1">
      <alignment vertical="center"/>
      <protection/>
    </xf>
    <xf numFmtId="0" fontId="24" fillId="0" borderId="10" xfId="59" applyNumberFormat="1" applyFont="1" applyFill="1" applyBorder="1" applyAlignment="1">
      <alignment vertical="center"/>
      <protection/>
    </xf>
    <xf numFmtId="0" fontId="23" fillId="0" borderId="10" xfId="59" applyFont="1" applyFill="1" applyBorder="1" applyAlignment="1">
      <alignment vertical="center" wrapText="1"/>
      <protection/>
    </xf>
    <xf numFmtId="164" fontId="23" fillId="0" borderId="10" xfId="59" applyNumberFormat="1" applyFont="1" applyFill="1" applyBorder="1" applyAlignment="1">
      <alignment vertical="center"/>
      <protection/>
    </xf>
    <xf numFmtId="0" fontId="24" fillId="25" borderId="10" xfId="59" applyFont="1" applyFill="1" applyBorder="1" applyAlignment="1">
      <alignment horizontal="left" vertical="center" wrapText="1"/>
      <protection/>
    </xf>
    <xf numFmtId="0" fontId="25" fillId="0" borderId="10" xfId="59" applyFont="1" applyFill="1" applyBorder="1" applyAlignment="1">
      <alignment vertical="center" wrapText="1"/>
      <protection/>
    </xf>
    <xf numFmtId="0" fontId="25" fillId="0" borderId="10" xfId="59" applyFont="1" applyFill="1" applyBorder="1" applyAlignment="1">
      <alignment vertical="center"/>
      <protection/>
    </xf>
    <xf numFmtId="3" fontId="28" fillId="0" borderId="10" xfId="59" applyNumberFormat="1" applyFont="1" applyBorder="1">
      <alignment/>
      <protection/>
    </xf>
    <xf numFmtId="0" fontId="25" fillId="0" borderId="10" xfId="59" applyFont="1" applyFill="1" applyBorder="1" applyAlignment="1">
      <alignment horizontal="left" vertical="center"/>
      <protection/>
    </xf>
    <xf numFmtId="0" fontId="1" fillId="0" borderId="10" xfId="59" applyBorder="1" applyAlignment="1">
      <alignment horizontal="center"/>
      <protection/>
    </xf>
    <xf numFmtId="0" fontId="20" fillId="0" borderId="10" xfId="59" applyFont="1" applyBorder="1">
      <alignment/>
      <protection/>
    </xf>
    <xf numFmtId="0" fontId="21" fillId="0" borderId="0" xfId="59" applyFont="1" applyAlignment="1">
      <alignment horizontal="center" wrapText="1"/>
      <protection/>
    </xf>
    <xf numFmtId="0" fontId="1" fillId="0" borderId="0" xfId="59" applyAlignment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_Előterjesztés 3-4. függelék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91.140625" style="38" customWidth="1"/>
    <col min="2" max="2" width="9.140625" style="38" customWidth="1"/>
    <col min="3" max="3" width="10.28125" style="39" bestFit="1" customWidth="1"/>
    <col min="4" max="5" width="12.57421875" style="39" customWidth="1"/>
    <col min="6" max="6" width="10.00390625" style="39" customWidth="1"/>
    <col min="7" max="7" width="9.7109375" style="39" customWidth="1"/>
    <col min="8" max="9" width="10.421875" style="39" customWidth="1"/>
    <col min="10" max="10" width="15.28125" style="39" bestFit="1" customWidth="1"/>
    <col min="11" max="11" width="16.140625" style="39" bestFit="1" customWidth="1"/>
    <col min="12" max="12" width="12.140625" style="39" bestFit="1" customWidth="1"/>
    <col min="13" max="13" width="14.140625" style="39" bestFit="1" customWidth="1"/>
    <col min="14" max="14" width="14.00390625" style="39" bestFit="1" customWidth="1"/>
    <col min="15" max="15" width="21.140625" style="39" customWidth="1"/>
    <col min="16" max="16384" width="9.140625" style="38" customWidth="1"/>
  </cols>
  <sheetData>
    <row r="1" spans="1:15" s="35" customFormat="1" ht="16.5">
      <c r="A1" s="34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30</v>
      </c>
      <c r="O1" s="36"/>
    </row>
    <row r="2" spans="1:15" ht="26.25" customHeight="1">
      <c r="A2" s="52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4" ht="15.75">
      <c r="A4" s="2" t="s">
        <v>68</v>
      </c>
    </row>
    <row r="5" spans="1:17" ht="25.5">
      <c r="A5" s="3" t="s">
        <v>69</v>
      </c>
      <c r="B5" s="4" t="s">
        <v>4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40" t="s">
        <v>26</v>
      </c>
      <c r="P5" s="1"/>
      <c r="Q5" s="1"/>
    </row>
    <row r="6" spans="1:17" ht="15.75">
      <c r="A6" s="41" t="s">
        <v>97</v>
      </c>
      <c r="B6" s="42" t="s">
        <v>98</v>
      </c>
      <c r="C6" s="15">
        <v>3663</v>
      </c>
      <c r="D6" s="15">
        <v>3663</v>
      </c>
      <c r="E6" s="15">
        <v>3663</v>
      </c>
      <c r="F6" s="15">
        <v>3663</v>
      </c>
      <c r="G6" s="15">
        <v>3663</v>
      </c>
      <c r="H6" s="15">
        <v>3663</v>
      </c>
      <c r="I6" s="15">
        <v>3663</v>
      </c>
      <c r="J6" s="15">
        <v>3663</v>
      </c>
      <c r="K6" s="15">
        <v>3663</v>
      </c>
      <c r="L6" s="15">
        <v>3663</v>
      </c>
      <c r="M6" s="15">
        <v>3663</v>
      </c>
      <c r="N6" s="15">
        <v>3673</v>
      </c>
      <c r="O6" s="15">
        <f aca="true" t="shared" si="0" ref="O6:O37">SUM(C6:N6)</f>
        <v>43966</v>
      </c>
      <c r="P6" s="1"/>
      <c r="Q6" s="1"/>
    </row>
    <row r="7" spans="1:17" ht="15.75">
      <c r="A7" s="41" t="s">
        <v>99</v>
      </c>
      <c r="B7" s="6" t="s">
        <v>100</v>
      </c>
      <c r="C7" s="15"/>
      <c r="D7" s="15"/>
      <c r="E7" s="15"/>
      <c r="F7" s="15"/>
      <c r="G7" s="15"/>
      <c r="H7" s="15"/>
      <c r="I7" s="15">
        <v>1651</v>
      </c>
      <c r="J7" s="15"/>
      <c r="K7" s="15"/>
      <c r="L7" s="15"/>
      <c r="M7" s="15"/>
      <c r="N7" s="15">
        <v>1651</v>
      </c>
      <c r="O7" s="15">
        <f t="shared" si="0"/>
        <v>3302</v>
      </c>
      <c r="P7" s="1"/>
      <c r="Q7" s="1"/>
    </row>
    <row r="8" spans="1:17" ht="15.75">
      <c r="A8" s="41" t="s">
        <v>101</v>
      </c>
      <c r="B8" s="6" t="s">
        <v>102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0</v>
      </c>
      <c r="P8" s="1"/>
      <c r="Q8" s="1"/>
    </row>
    <row r="9" spans="1:17" ht="15.75">
      <c r="A9" s="41" t="s">
        <v>103</v>
      </c>
      <c r="B9" s="6" t="s">
        <v>104</v>
      </c>
      <c r="C9" s="15"/>
      <c r="D9" s="15"/>
      <c r="E9" s="15">
        <v>62</v>
      </c>
      <c r="F9" s="15"/>
      <c r="G9" s="15"/>
      <c r="H9" s="15">
        <v>62</v>
      </c>
      <c r="I9" s="15"/>
      <c r="J9" s="15"/>
      <c r="K9" s="15">
        <v>62</v>
      </c>
      <c r="L9" s="15"/>
      <c r="M9" s="15"/>
      <c r="N9" s="15">
        <v>64</v>
      </c>
      <c r="O9" s="15">
        <f t="shared" si="0"/>
        <v>250</v>
      </c>
      <c r="P9" s="1"/>
      <c r="Q9" s="1"/>
    </row>
    <row r="10" spans="1:17" ht="15.75">
      <c r="A10" s="5" t="s">
        <v>105</v>
      </c>
      <c r="B10" s="6" t="s">
        <v>106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0"/>
        <v>0</v>
      </c>
      <c r="P10" s="1"/>
      <c r="Q10" s="1"/>
    </row>
    <row r="11" spans="1:17" ht="15.75">
      <c r="A11" s="5" t="s">
        <v>107</v>
      </c>
      <c r="B11" s="6" t="s">
        <v>108</v>
      </c>
      <c r="C11" s="15">
        <v>220</v>
      </c>
      <c r="D11" s="15">
        <v>220</v>
      </c>
      <c r="E11" s="15">
        <v>220</v>
      </c>
      <c r="F11" s="15">
        <v>220</v>
      </c>
      <c r="G11" s="15">
        <v>220</v>
      </c>
      <c r="H11" s="15">
        <v>220</v>
      </c>
      <c r="I11" s="15">
        <v>220</v>
      </c>
      <c r="J11" s="15">
        <v>220</v>
      </c>
      <c r="K11" s="15">
        <v>220</v>
      </c>
      <c r="L11" s="15">
        <v>220</v>
      </c>
      <c r="M11" s="15">
        <v>220</v>
      </c>
      <c r="N11" s="15">
        <v>226</v>
      </c>
      <c r="O11" s="15">
        <f t="shared" si="0"/>
        <v>2646</v>
      </c>
      <c r="P11" s="1"/>
      <c r="Q11" s="1"/>
    </row>
    <row r="12" spans="1:17" ht="15.75">
      <c r="A12" s="7" t="s">
        <v>109</v>
      </c>
      <c r="B12" s="6" t="s">
        <v>110</v>
      </c>
      <c r="C12" s="15">
        <v>14</v>
      </c>
      <c r="D12" s="15">
        <v>14</v>
      </c>
      <c r="E12" s="15">
        <v>14</v>
      </c>
      <c r="F12" s="15">
        <v>14</v>
      </c>
      <c r="G12" s="15">
        <v>14</v>
      </c>
      <c r="H12" s="15">
        <v>14</v>
      </c>
      <c r="I12" s="15">
        <v>14</v>
      </c>
      <c r="J12" s="15">
        <v>14</v>
      </c>
      <c r="K12" s="15">
        <v>14</v>
      </c>
      <c r="L12" s="15">
        <v>14</v>
      </c>
      <c r="M12" s="15">
        <v>14</v>
      </c>
      <c r="N12" s="15">
        <v>23</v>
      </c>
      <c r="O12" s="15">
        <f t="shared" si="0"/>
        <v>177</v>
      </c>
      <c r="P12" s="1"/>
      <c r="Q12" s="1"/>
    </row>
    <row r="13" spans="1:17" ht="15.75">
      <c r="A13" s="7" t="s">
        <v>111</v>
      </c>
      <c r="B13" s="6" t="s">
        <v>112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  <c r="P13" s="1"/>
      <c r="Q13" s="1"/>
    </row>
    <row r="14" spans="1:17" ht="15.75">
      <c r="A14" s="7" t="s">
        <v>113</v>
      </c>
      <c r="B14" s="6" t="s">
        <v>114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0"/>
        <v>0</v>
      </c>
      <c r="P14" s="1"/>
      <c r="Q14" s="1"/>
    </row>
    <row r="15" spans="1:17" ht="15">
      <c r="A15" s="43" t="s">
        <v>5</v>
      </c>
      <c r="B15" s="44" t="s">
        <v>115</v>
      </c>
      <c r="C15" s="40">
        <f aca="true" t="shared" si="1" ref="C15:N15">SUM(C6:C14)</f>
        <v>3897</v>
      </c>
      <c r="D15" s="40">
        <f t="shared" si="1"/>
        <v>3897</v>
      </c>
      <c r="E15" s="40">
        <f t="shared" si="1"/>
        <v>3959</v>
      </c>
      <c r="F15" s="40">
        <f t="shared" si="1"/>
        <v>3897</v>
      </c>
      <c r="G15" s="40">
        <f t="shared" si="1"/>
        <v>3897</v>
      </c>
      <c r="H15" s="40">
        <f t="shared" si="1"/>
        <v>3959</v>
      </c>
      <c r="I15" s="40">
        <f t="shared" si="1"/>
        <v>5548</v>
      </c>
      <c r="J15" s="40">
        <f t="shared" si="1"/>
        <v>3897</v>
      </c>
      <c r="K15" s="40">
        <f t="shared" si="1"/>
        <v>3959</v>
      </c>
      <c r="L15" s="40">
        <f t="shared" si="1"/>
        <v>3897</v>
      </c>
      <c r="M15" s="40">
        <f t="shared" si="1"/>
        <v>3897</v>
      </c>
      <c r="N15" s="40">
        <f t="shared" si="1"/>
        <v>5637</v>
      </c>
      <c r="O15" s="40">
        <f t="shared" si="0"/>
        <v>50341</v>
      </c>
      <c r="P15" s="1"/>
      <c r="Q15" s="1"/>
    </row>
    <row r="16" spans="1:17" ht="18" customHeight="1">
      <c r="A16" s="7" t="s">
        <v>116</v>
      </c>
      <c r="B16" s="6" t="s">
        <v>117</v>
      </c>
      <c r="C16" s="4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40">
        <f t="shared" si="0"/>
        <v>0</v>
      </c>
      <c r="P16" s="1"/>
      <c r="Q16" s="1"/>
    </row>
    <row r="17" spans="1:17" ht="15.75">
      <c r="A17" s="7" t="s">
        <v>118</v>
      </c>
      <c r="B17" s="6" t="s">
        <v>119</v>
      </c>
      <c r="C17" s="15">
        <v>97</v>
      </c>
      <c r="D17" s="15">
        <v>97</v>
      </c>
      <c r="E17" s="15">
        <v>97</v>
      </c>
      <c r="F17" s="15">
        <v>97</v>
      </c>
      <c r="G17" s="15">
        <v>97</v>
      </c>
      <c r="H17" s="15">
        <v>97</v>
      </c>
      <c r="I17" s="15">
        <v>97</v>
      </c>
      <c r="J17" s="15">
        <v>97</v>
      </c>
      <c r="K17" s="15">
        <v>97</v>
      </c>
      <c r="L17" s="15">
        <v>97</v>
      </c>
      <c r="M17" s="15">
        <v>97</v>
      </c>
      <c r="N17" s="15">
        <v>105</v>
      </c>
      <c r="O17" s="15">
        <f t="shared" si="0"/>
        <v>1172</v>
      </c>
      <c r="P17" s="1"/>
      <c r="Q17" s="1"/>
    </row>
    <row r="18" spans="1:17" ht="15.75">
      <c r="A18" s="27" t="s">
        <v>120</v>
      </c>
      <c r="B18" s="6" t="s">
        <v>121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0"/>
        <v>0</v>
      </c>
      <c r="P18" s="1"/>
      <c r="Q18" s="1"/>
    </row>
    <row r="19" spans="1:17" ht="15">
      <c r="A19" s="26" t="s">
        <v>6</v>
      </c>
      <c r="B19" s="44" t="s">
        <v>122</v>
      </c>
      <c r="C19" s="40">
        <f aca="true" t="shared" si="2" ref="C19:N19">SUM(C16:C18)</f>
        <v>97</v>
      </c>
      <c r="D19" s="40">
        <f t="shared" si="2"/>
        <v>97</v>
      </c>
      <c r="E19" s="40">
        <f t="shared" si="2"/>
        <v>97</v>
      </c>
      <c r="F19" s="40">
        <f t="shared" si="2"/>
        <v>97</v>
      </c>
      <c r="G19" s="40">
        <f t="shared" si="2"/>
        <v>97</v>
      </c>
      <c r="H19" s="40">
        <f t="shared" si="2"/>
        <v>97</v>
      </c>
      <c r="I19" s="40">
        <f t="shared" si="2"/>
        <v>97</v>
      </c>
      <c r="J19" s="40">
        <f t="shared" si="2"/>
        <v>97</v>
      </c>
      <c r="K19" s="40">
        <f t="shared" si="2"/>
        <v>97</v>
      </c>
      <c r="L19" s="40">
        <f t="shared" si="2"/>
        <v>97</v>
      </c>
      <c r="M19" s="40">
        <f t="shared" si="2"/>
        <v>97</v>
      </c>
      <c r="N19" s="40">
        <f t="shared" si="2"/>
        <v>105</v>
      </c>
      <c r="O19" s="40">
        <f t="shared" si="0"/>
        <v>1172</v>
      </c>
      <c r="P19" s="1"/>
      <c r="Q19" s="1"/>
    </row>
    <row r="20" spans="1:17" ht="15">
      <c r="A20" s="8" t="s">
        <v>7</v>
      </c>
      <c r="B20" s="9" t="s">
        <v>123</v>
      </c>
      <c r="C20" s="40">
        <f aca="true" t="shared" si="3" ref="C20:N20">C19+C15</f>
        <v>3994</v>
      </c>
      <c r="D20" s="40">
        <f t="shared" si="3"/>
        <v>3994</v>
      </c>
      <c r="E20" s="40">
        <f t="shared" si="3"/>
        <v>4056</v>
      </c>
      <c r="F20" s="40">
        <f t="shared" si="3"/>
        <v>3994</v>
      </c>
      <c r="G20" s="40">
        <f t="shared" si="3"/>
        <v>3994</v>
      </c>
      <c r="H20" s="40">
        <f t="shared" si="3"/>
        <v>4056</v>
      </c>
      <c r="I20" s="40">
        <f t="shared" si="3"/>
        <v>5645</v>
      </c>
      <c r="J20" s="40">
        <f t="shared" si="3"/>
        <v>3994</v>
      </c>
      <c r="K20" s="40">
        <f t="shared" si="3"/>
        <v>4056</v>
      </c>
      <c r="L20" s="40">
        <f t="shared" si="3"/>
        <v>3994</v>
      </c>
      <c r="M20" s="40">
        <f t="shared" si="3"/>
        <v>3994</v>
      </c>
      <c r="N20" s="40">
        <f t="shared" si="3"/>
        <v>5742</v>
      </c>
      <c r="O20" s="40">
        <f t="shared" si="0"/>
        <v>51513</v>
      </c>
      <c r="P20" s="1"/>
      <c r="Q20" s="1"/>
    </row>
    <row r="21" spans="1:17" ht="15">
      <c r="A21" s="12" t="s">
        <v>124</v>
      </c>
      <c r="B21" s="9" t="s">
        <v>125</v>
      </c>
      <c r="C21" s="40">
        <v>1175</v>
      </c>
      <c r="D21" s="40">
        <v>1175</v>
      </c>
      <c r="E21" s="40">
        <v>1175</v>
      </c>
      <c r="F21" s="40">
        <v>1175</v>
      </c>
      <c r="G21" s="40">
        <v>1175</v>
      </c>
      <c r="H21" s="40">
        <v>1175</v>
      </c>
      <c r="I21" s="40">
        <v>1175</v>
      </c>
      <c r="J21" s="40">
        <v>1175</v>
      </c>
      <c r="K21" s="40">
        <v>1175</v>
      </c>
      <c r="L21" s="40">
        <v>1175</v>
      </c>
      <c r="M21" s="40">
        <v>1175</v>
      </c>
      <c r="N21" s="40">
        <v>1181</v>
      </c>
      <c r="O21" s="40">
        <f t="shared" si="0"/>
        <v>14106</v>
      </c>
      <c r="P21" s="1"/>
      <c r="Q21" s="1"/>
    </row>
    <row r="22" spans="1:17" ht="15.75">
      <c r="A22" s="7" t="s">
        <v>126</v>
      </c>
      <c r="B22" s="6" t="s">
        <v>127</v>
      </c>
      <c r="C22" s="15">
        <v>45</v>
      </c>
      <c r="D22" s="15">
        <v>45</v>
      </c>
      <c r="E22" s="15">
        <v>45</v>
      </c>
      <c r="F22" s="15">
        <v>45</v>
      </c>
      <c r="G22" s="15">
        <v>45</v>
      </c>
      <c r="H22" s="15">
        <v>45</v>
      </c>
      <c r="I22" s="15">
        <v>45</v>
      </c>
      <c r="J22" s="15">
        <v>45</v>
      </c>
      <c r="K22" s="15">
        <v>45</v>
      </c>
      <c r="L22" s="15">
        <v>45</v>
      </c>
      <c r="M22" s="15">
        <v>45</v>
      </c>
      <c r="N22" s="15">
        <v>55</v>
      </c>
      <c r="O22" s="15">
        <f t="shared" si="0"/>
        <v>550</v>
      </c>
      <c r="P22" s="1"/>
      <c r="Q22" s="1"/>
    </row>
    <row r="23" spans="1:17" ht="15.75">
      <c r="A23" s="7" t="s">
        <v>128</v>
      </c>
      <c r="B23" s="6" t="s">
        <v>129</v>
      </c>
      <c r="C23" s="15">
        <v>896</v>
      </c>
      <c r="D23" s="15">
        <v>896</v>
      </c>
      <c r="E23" s="15">
        <v>896</v>
      </c>
      <c r="F23" s="15">
        <v>896</v>
      </c>
      <c r="G23" s="15">
        <v>896</v>
      </c>
      <c r="H23" s="15">
        <v>896</v>
      </c>
      <c r="I23" s="15">
        <v>896</v>
      </c>
      <c r="J23" s="15">
        <v>896</v>
      </c>
      <c r="K23" s="15">
        <v>896</v>
      </c>
      <c r="L23" s="15">
        <v>896</v>
      </c>
      <c r="M23" s="15">
        <v>896</v>
      </c>
      <c r="N23" s="15">
        <v>903</v>
      </c>
      <c r="O23" s="15">
        <f t="shared" si="0"/>
        <v>10759</v>
      </c>
      <c r="P23" s="1"/>
      <c r="Q23" s="1"/>
    </row>
    <row r="24" spans="1:17" ht="15.75">
      <c r="A24" s="7" t="s">
        <v>130</v>
      </c>
      <c r="B24" s="6" t="s">
        <v>131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0"/>
        <v>0</v>
      </c>
      <c r="P24" s="1"/>
      <c r="Q24" s="1"/>
    </row>
    <row r="25" spans="1:17" ht="15">
      <c r="A25" s="26" t="s">
        <v>8</v>
      </c>
      <c r="B25" s="44" t="s">
        <v>132</v>
      </c>
      <c r="C25" s="40">
        <f aca="true" t="shared" si="4" ref="C25:N25">SUM(C22:C24)</f>
        <v>941</v>
      </c>
      <c r="D25" s="40">
        <f t="shared" si="4"/>
        <v>941</v>
      </c>
      <c r="E25" s="40">
        <f t="shared" si="4"/>
        <v>941</v>
      </c>
      <c r="F25" s="40">
        <f t="shared" si="4"/>
        <v>941</v>
      </c>
      <c r="G25" s="40">
        <f t="shared" si="4"/>
        <v>941</v>
      </c>
      <c r="H25" s="40">
        <f t="shared" si="4"/>
        <v>941</v>
      </c>
      <c r="I25" s="40">
        <f t="shared" si="4"/>
        <v>941</v>
      </c>
      <c r="J25" s="40">
        <f t="shared" si="4"/>
        <v>941</v>
      </c>
      <c r="K25" s="40">
        <f t="shared" si="4"/>
        <v>941</v>
      </c>
      <c r="L25" s="40">
        <f t="shared" si="4"/>
        <v>941</v>
      </c>
      <c r="M25" s="40">
        <f t="shared" si="4"/>
        <v>941</v>
      </c>
      <c r="N25" s="40">
        <f t="shared" si="4"/>
        <v>958</v>
      </c>
      <c r="O25" s="40">
        <f t="shared" si="0"/>
        <v>11309</v>
      </c>
      <c r="P25" s="1"/>
      <c r="Q25" s="1"/>
    </row>
    <row r="26" spans="1:17" ht="15.75">
      <c r="A26" s="7" t="s">
        <v>133</v>
      </c>
      <c r="B26" s="6" t="s">
        <v>134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f t="shared" si="0"/>
        <v>0</v>
      </c>
      <c r="P26" s="1"/>
      <c r="Q26" s="1"/>
    </row>
    <row r="27" spans="1:17" ht="15.75">
      <c r="A27" s="7" t="s">
        <v>135</v>
      </c>
      <c r="B27" s="6" t="s">
        <v>136</v>
      </c>
      <c r="C27" s="15">
        <v>13</v>
      </c>
      <c r="D27" s="15">
        <v>13</v>
      </c>
      <c r="E27" s="15">
        <v>13</v>
      </c>
      <c r="F27" s="15">
        <v>13</v>
      </c>
      <c r="G27" s="15">
        <v>13</v>
      </c>
      <c r="H27" s="15">
        <v>13</v>
      </c>
      <c r="I27" s="15">
        <v>13</v>
      </c>
      <c r="J27" s="15">
        <v>13</v>
      </c>
      <c r="K27" s="15">
        <v>13</v>
      </c>
      <c r="L27" s="15">
        <v>13</v>
      </c>
      <c r="M27" s="15">
        <v>13</v>
      </c>
      <c r="N27" s="15">
        <v>17</v>
      </c>
      <c r="O27" s="15">
        <f t="shared" si="0"/>
        <v>160</v>
      </c>
      <c r="P27" s="1"/>
      <c r="Q27" s="1"/>
    </row>
    <row r="28" spans="1:17" ht="15">
      <c r="A28" s="26" t="s">
        <v>9</v>
      </c>
      <c r="B28" s="44" t="s">
        <v>137</v>
      </c>
      <c r="C28" s="40">
        <f aca="true" t="shared" si="5" ref="C28:N28">SUM(C26:C27)</f>
        <v>13</v>
      </c>
      <c r="D28" s="40">
        <f t="shared" si="5"/>
        <v>13</v>
      </c>
      <c r="E28" s="40">
        <f t="shared" si="5"/>
        <v>13</v>
      </c>
      <c r="F28" s="40">
        <f t="shared" si="5"/>
        <v>13</v>
      </c>
      <c r="G28" s="40">
        <f t="shared" si="5"/>
        <v>13</v>
      </c>
      <c r="H28" s="40">
        <f t="shared" si="5"/>
        <v>13</v>
      </c>
      <c r="I28" s="40">
        <f t="shared" si="5"/>
        <v>13</v>
      </c>
      <c r="J28" s="40">
        <f t="shared" si="5"/>
        <v>13</v>
      </c>
      <c r="K28" s="40">
        <f t="shared" si="5"/>
        <v>13</v>
      </c>
      <c r="L28" s="40">
        <f t="shared" si="5"/>
        <v>13</v>
      </c>
      <c r="M28" s="40">
        <f t="shared" si="5"/>
        <v>13</v>
      </c>
      <c r="N28" s="40">
        <f t="shared" si="5"/>
        <v>17</v>
      </c>
      <c r="O28" s="40">
        <f t="shared" si="0"/>
        <v>160</v>
      </c>
      <c r="P28" s="1"/>
      <c r="Q28" s="1"/>
    </row>
    <row r="29" spans="1:17" ht="15.75">
      <c r="A29" s="7" t="s">
        <v>138</v>
      </c>
      <c r="B29" s="6" t="s">
        <v>139</v>
      </c>
      <c r="C29" s="15">
        <v>258</v>
      </c>
      <c r="D29" s="15">
        <v>258</v>
      </c>
      <c r="E29" s="15">
        <v>258</v>
      </c>
      <c r="F29" s="15">
        <v>258</v>
      </c>
      <c r="G29" s="15">
        <v>258</v>
      </c>
      <c r="H29" s="15">
        <v>258</v>
      </c>
      <c r="I29" s="15">
        <v>258</v>
      </c>
      <c r="J29" s="15">
        <v>258</v>
      </c>
      <c r="K29" s="15">
        <v>258</v>
      </c>
      <c r="L29" s="15">
        <v>258</v>
      </c>
      <c r="M29" s="15">
        <v>258</v>
      </c>
      <c r="N29" s="15">
        <v>262</v>
      </c>
      <c r="O29" s="15">
        <f t="shared" si="0"/>
        <v>3100</v>
      </c>
      <c r="P29" s="1"/>
      <c r="Q29" s="1"/>
    </row>
    <row r="30" spans="1:17" ht="15.75">
      <c r="A30" s="7" t="s">
        <v>140</v>
      </c>
      <c r="B30" s="6" t="s">
        <v>141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si="0"/>
        <v>0</v>
      </c>
      <c r="P30" s="1"/>
      <c r="Q30" s="1"/>
    </row>
    <row r="31" spans="1:17" ht="15.75">
      <c r="A31" s="7" t="s">
        <v>142</v>
      </c>
      <c r="B31" s="6" t="s">
        <v>143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  <c r="P31" s="1"/>
      <c r="Q31" s="1"/>
    </row>
    <row r="32" spans="1:17" ht="15.75">
      <c r="A32" s="7" t="s">
        <v>144</v>
      </c>
      <c r="B32" s="6" t="s">
        <v>145</v>
      </c>
      <c r="C32" s="15">
        <v>76</v>
      </c>
      <c r="D32" s="15">
        <v>76</v>
      </c>
      <c r="E32" s="15">
        <v>76</v>
      </c>
      <c r="F32" s="15">
        <v>76</v>
      </c>
      <c r="G32" s="15">
        <v>76</v>
      </c>
      <c r="H32" s="15">
        <v>76</v>
      </c>
      <c r="I32" s="15">
        <v>76</v>
      </c>
      <c r="J32" s="15">
        <v>76</v>
      </c>
      <c r="K32" s="15">
        <v>76</v>
      </c>
      <c r="L32" s="15">
        <v>76</v>
      </c>
      <c r="M32" s="15">
        <v>76</v>
      </c>
      <c r="N32" s="15">
        <v>79</v>
      </c>
      <c r="O32" s="15">
        <f t="shared" si="0"/>
        <v>915</v>
      </c>
      <c r="P32" s="1"/>
      <c r="Q32" s="1"/>
    </row>
    <row r="33" spans="1:17" ht="15.75">
      <c r="A33" s="45" t="s">
        <v>96</v>
      </c>
      <c r="B33" s="6" t="s">
        <v>146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0"/>
        <v>0</v>
      </c>
      <c r="P33" s="1"/>
      <c r="Q33" s="1"/>
    </row>
    <row r="34" spans="1:17" ht="15.75">
      <c r="A34" s="27" t="s">
        <v>147</v>
      </c>
      <c r="B34" s="6" t="s">
        <v>148</v>
      </c>
      <c r="C34" s="15">
        <v>12</v>
      </c>
      <c r="D34" s="15">
        <v>12</v>
      </c>
      <c r="E34" s="15">
        <v>12</v>
      </c>
      <c r="F34" s="15">
        <v>12</v>
      </c>
      <c r="G34" s="15">
        <v>12</v>
      </c>
      <c r="H34" s="15">
        <v>12</v>
      </c>
      <c r="I34" s="15">
        <v>12</v>
      </c>
      <c r="J34" s="15">
        <v>12</v>
      </c>
      <c r="K34" s="15">
        <v>12</v>
      </c>
      <c r="L34" s="15">
        <v>12</v>
      </c>
      <c r="M34" s="15">
        <v>12</v>
      </c>
      <c r="N34" s="15">
        <v>8</v>
      </c>
      <c r="O34" s="15">
        <f t="shared" si="0"/>
        <v>140</v>
      </c>
      <c r="P34" s="1"/>
      <c r="Q34" s="1"/>
    </row>
    <row r="35" spans="1:17" ht="15.75">
      <c r="A35" s="7" t="s">
        <v>149</v>
      </c>
      <c r="B35" s="6" t="s">
        <v>150</v>
      </c>
      <c r="C35" s="15">
        <v>24</v>
      </c>
      <c r="D35" s="15">
        <v>24</v>
      </c>
      <c r="E35" s="15">
        <v>24</v>
      </c>
      <c r="F35" s="15">
        <v>24</v>
      </c>
      <c r="G35" s="15">
        <v>24</v>
      </c>
      <c r="H35" s="15">
        <v>24</v>
      </c>
      <c r="I35" s="15">
        <v>24</v>
      </c>
      <c r="J35" s="15">
        <v>24</v>
      </c>
      <c r="K35" s="15">
        <v>24</v>
      </c>
      <c r="L35" s="15">
        <v>24</v>
      </c>
      <c r="M35" s="15">
        <v>24</v>
      </c>
      <c r="N35" s="15">
        <v>31</v>
      </c>
      <c r="O35" s="15">
        <f t="shared" si="0"/>
        <v>295</v>
      </c>
      <c r="P35" s="1"/>
      <c r="Q35" s="1"/>
    </row>
    <row r="36" spans="1:17" ht="15">
      <c r="A36" s="26" t="s">
        <v>10</v>
      </c>
      <c r="B36" s="44" t="s">
        <v>151</v>
      </c>
      <c r="C36" s="40">
        <f aca="true" t="shared" si="6" ref="C36:N36">SUM(C29:C35)</f>
        <v>370</v>
      </c>
      <c r="D36" s="40">
        <f t="shared" si="6"/>
        <v>370</v>
      </c>
      <c r="E36" s="40">
        <f t="shared" si="6"/>
        <v>370</v>
      </c>
      <c r="F36" s="40">
        <f t="shared" si="6"/>
        <v>370</v>
      </c>
      <c r="G36" s="40">
        <f t="shared" si="6"/>
        <v>370</v>
      </c>
      <c r="H36" s="40">
        <f t="shared" si="6"/>
        <v>370</v>
      </c>
      <c r="I36" s="40">
        <f t="shared" si="6"/>
        <v>370</v>
      </c>
      <c r="J36" s="40">
        <f t="shared" si="6"/>
        <v>370</v>
      </c>
      <c r="K36" s="40">
        <f t="shared" si="6"/>
        <v>370</v>
      </c>
      <c r="L36" s="40">
        <f t="shared" si="6"/>
        <v>370</v>
      </c>
      <c r="M36" s="40">
        <f t="shared" si="6"/>
        <v>370</v>
      </c>
      <c r="N36" s="40">
        <f t="shared" si="6"/>
        <v>380</v>
      </c>
      <c r="O36" s="40">
        <f t="shared" si="0"/>
        <v>4450</v>
      </c>
      <c r="P36" s="1"/>
      <c r="Q36" s="1"/>
    </row>
    <row r="37" spans="1:17" ht="15.75">
      <c r="A37" s="7" t="s">
        <v>152</v>
      </c>
      <c r="B37" s="6" t="s">
        <v>153</v>
      </c>
      <c r="C37" s="15"/>
      <c r="D37" s="15"/>
      <c r="E37" s="15"/>
      <c r="F37" s="15"/>
      <c r="G37" s="15">
        <v>20</v>
      </c>
      <c r="H37" s="15"/>
      <c r="I37" s="15"/>
      <c r="J37" s="15"/>
      <c r="K37" s="15"/>
      <c r="L37" s="15"/>
      <c r="M37" s="15"/>
      <c r="N37" s="15"/>
      <c r="O37" s="15">
        <f t="shared" si="0"/>
        <v>20</v>
      </c>
      <c r="P37" s="1"/>
      <c r="Q37" s="1"/>
    </row>
    <row r="38" spans="1:17" ht="15.75">
      <c r="A38" s="7" t="s">
        <v>154</v>
      </c>
      <c r="B38" s="6" t="s">
        <v>155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aca="true" t="shared" si="7" ref="O38:O63">SUM(C38:N38)</f>
        <v>0</v>
      </c>
      <c r="P38" s="1"/>
      <c r="Q38" s="1"/>
    </row>
    <row r="39" spans="1:17" ht="15">
      <c r="A39" s="26" t="s">
        <v>11</v>
      </c>
      <c r="B39" s="44" t="s">
        <v>156</v>
      </c>
      <c r="C39" s="40">
        <f aca="true" t="shared" si="8" ref="C39:N39">SUM(C37:C38)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20</v>
      </c>
      <c r="H39" s="40">
        <f t="shared" si="8"/>
        <v>0</v>
      </c>
      <c r="I39" s="40">
        <f t="shared" si="8"/>
        <v>0</v>
      </c>
      <c r="J39" s="40">
        <f t="shared" si="8"/>
        <v>0</v>
      </c>
      <c r="K39" s="40">
        <f t="shared" si="8"/>
        <v>0</v>
      </c>
      <c r="L39" s="40">
        <f t="shared" si="8"/>
        <v>0</v>
      </c>
      <c r="M39" s="40">
        <f t="shared" si="8"/>
        <v>0</v>
      </c>
      <c r="N39" s="40">
        <f t="shared" si="8"/>
        <v>0</v>
      </c>
      <c r="O39" s="40">
        <f t="shared" si="7"/>
        <v>20</v>
      </c>
      <c r="P39" s="1"/>
      <c r="Q39" s="1"/>
    </row>
    <row r="40" spans="1:17" ht="15.75">
      <c r="A40" s="7" t="s">
        <v>157</v>
      </c>
      <c r="B40" s="6" t="s">
        <v>158</v>
      </c>
      <c r="C40" s="15">
        <v>348</v>
      </c>
      <c r="D40" s="15">
        <v>348</v>
      </c>
      <c r="E40" s="15">
        <v>348</v>
      </c>
      <c r="F40" s="15">
        <v>348</v>
      </c>
      <c r="G40" s="15">
        <v>348</v>
      </c>
      <c r="H40" s="15">
        <v>348</v>
      </c>
      <c r="I40" s="15">
        <v>348</v>
      </c>
      <c r="J40" s="15">
        <v>348</v>
      </c>
      <c r="K40" s="15">
        <v>348</v>
      </c>
      <c r="L40" s="15">
        <v>348</v>
      </c>
      <c r="M40" s="15">
        <v>348</v>
      </c>
      <c r="N40" s="15">
        <v>353</v>
      </c>
      <c r="O40" s="15">
        <f t="shared" si="7"/>
        <v>4181</v>
      </c>
      <c r="P40" s="1"/>
      <c r="Q40" s="1"/>
    </row>
    <row r="41" spans="1:17" ht="15.75">
      <c r="A41" s="7" t="s">
        <v>12</v>
      </c>
      <c r="B41" s="6" t="s">
        <v>159</v>
      </c>
      <c r="C41" s="15">
        <v>439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7"/>
        <v>439</v>
      </c>
      <c r="P41" s="1"/>
      <c r="Q41" s="1"/>
    </row>
    <row r="42" spans="1:17" ht="15.75">
      <c r="A42" s="7" t="s">
        <v>160</v>
      </c>
      <c r="B42" s="6" t="s">
        <v>161</v>
      </c>
      <c r="C42" s="15">
        <v>36</v>
      </c>
      <c r="D42" s="15">
        <v>36</v>
      </c>
      <c r="E42" s="15">
        <v>36</v>
      </c>
      <c r="F42" s="15">
        <v>36</v>
      </c>
      <c r="G42" s="15">
        <v>36</v>
      </c>
      <c r="H42" s="15">
        <v>36</v>
      </c>
      <c r="I42" s="15">
        <v>36</v>
      </c>
      <c r="J42" s="15">
        <v>36</v>
      </c>
      <c r="K42" s="15">
        <v>36</v>
      </c>
      <c r="L42" s="15">
        <v>36</v>
      </c>
      <c r="M42" s="15">
        <v>36</v>
      </c>
      <c r="N42" s="15">
        <v>41</v>
      </c>
      <c r="O42" s="15">
        <f t="shared" si="7"/>
        <v>437</v>
      </c>
      <c r="P42" s="1"/>
      <c r="Q42" s="1"/>
    </row>
    <row r="43" spans="1:17" ht="15">
      <c r="A43" s="26" t="s">
        <v>31</v>
      </c>
      <c r="B43" s="44" t="s">
        <v>162</v>
      </c>
      <c r="C43" s="40">
        <f aca="true" t="shared" si="9" ref="C43:N43">SUM(C40:C42)</f>
        <v>823</v>
      </c>
      <c r="D43" s="40">
        <f t="shared" si="9"/>
        <v>384</v>
      </c>
      <c r="E43" s="40">
        <f t="shared" si="9"/>
        <v>384</v>
      </c>
      <c r="F43" s="40">
        <f t="shared" si="9"/>
        <v>384</v>
      </c>
      <c r="G43" s="40">
        <f t="shared" si="9"/>
        <v>384</v>
      </c>
      <c r="H43" s="40">
        <f t="shared" si="9"/>
        <v>384</v>
      </c>
      <c r="I43" s="40">
        <f t="shared" si="9"/>
        <v>384</v>
      </c>
      <c r="J43" s="40">
        <f t="shared" si="9"/>
        <v>384</v>
      </c>
      <c r="K43" s="40">
        <f t="shared" si="9"/>
        <v>384</v>
      </c>
      <c r="L43" s="40">
        <f t="shared" si="9"/>
        <v>384</v>
      </c>
      <c r="M43" s="40">
        <f t="shared" si="9"/>
        <v>384</v>
      </c>
      <c r="N43" s="40">
        <f t="shared" si="9"/>
        <v>394</v>
      </c>
      <c r="O43" s="40">
        <f t="shared" si="7"/>
        <v>5057</v>
      </c>
      <c r="P43" s="11"/>
      <c r="Q43" s="1"/>
    </row>
    <row r="44" spans="1:17" ht="15">
      <c r="A44" s="12" t="s">
        <v>32</v>
      </c>
      <c r="B44" s="9" t="s">
        <v>163</v>
      </c>
      <c r="C44" s="10">
        <f aca="true" t="shared" si="10" ref="C44:N44">C43+C39+C36+C28+C25</f>
        <v>2147</v>
      </c>
      <c r="D44" s="10">
        <f t="shared" si="10"/>
        <v>1708</v>
      </c>
      <c r="E44" s="10">
        <f t="shared" si="10"/>
        <v>1708</v>
      </c>
      <c r="F44" s="10">
        <f t="shared" si="10"/>
        <v>1708</v>
      </c>
      <c r="G44" s="10">
        <f t="shared" si="10"/>
        <v>1728</v>
      </c>
      <c r="H44" s="10">
        <f t="shared" si="10"/>
        <v>1708</v>
      </c>
      <c r="I44" s="10">
        <f t="shared" si="10"/>
        <v>1708</v>
      </c>
      <c r="J44" s="10">
        <f t="shared" si="10"/>
        <v>1708</v>
      </c>
      <c r="K44" s="10">
        <f t="shared" si="10"/>
        <v>1708</v>
      </c>
      <c r="L44" s="10">
        <f t="shared" si="10"/>
        <v>1708</v>
      </c>
      <c r="M44" s="10">
        <f t="shared" si="10"/>
        <v>1708</v>
      </c>
      <c r="N44" s="10">
        <f t="shared" si="10"/>
        <v>1749</v>
      </c>
      <c r="O44" s="40">
        <f t="shared" si="7"/>
        <v>20996</v>
      </c>
      <c r="P44" s="1"/>
      <c r="Q44" s="1"/>
    </row>
    <row r="45" spans="1:17" ht="15">
      <c r="A45" s="16" t="s">
        <v>33</v>
      </c>
      <c r="B45" s="9" t="s">
        <v>164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40">
        <f t="shared" si="7"/>
        <v>0</v>
      </c>
      <c r="P45" s="1"/>
      <c r="Q45" s="1"/>
    </row>
    <row r="46" spans="1:17" ht="15.75">
      <c r="A46" s="46" t="s">
        <v>165</v>
      </c>
      <c r="B46" s="6" t="s">
        <v>166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v>18</v>
      </c>
      <c r="O46" s="15">
        <f t="shared" si="7"/>
        <v>18</v>
      </c>
      <c r="P46" s="1"/>
      <c r="Q46" s="1"/>
    </row>
    <row r="47" spans="1:17" ht="15.75">
      <c r="A47" s="46" t="s">
        <v>167</v>
      </c>
      <c r="B47" s="6" t="s">
        <v>168</v>
      </c>
      <c r="C47" s="13"/>
      <c r="D47" s="13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7"/>
        <v>0</v>
      </c>
      <c r="P47" s="1"/>
      <c r="Q47" s="1"/>
    </row>
    <row r="48" spans="1:17" ht="15.75">
      <c r="A48" s="47" t="s">
        <v>27</v>
      </c>
      <c r="B48" s="6" t="s">
        <v>3</v>
      </c>
      <c r="C48" s="10"/>
      <c r="D48" s="10"/>
      <c r="E48" s="40"/>
      <c r="F48" s="40"/>
      <c r="G48" s="40"/>
      <c r="H48" s="40"/>
      <c r="I48" s="15"/>
      <c r="J48" s="40"/>
      <c r="K48" s="40"/>
      <c r="L48" s="40"/>
      <c r="M48" s="40"/>
      <c r="N48" s="40"/>
      <c r="O48" s="15">
        <f t="shared" si="7"/>
        <v>0</v>
      </c>
      <c r="P48" s="1"/>
      <c r="Q48" s="1"/>
    </row>
    <row r="49" spans="1:17" ht="15">
      <c r="A49" s="16" t="s">
        <v>34</v>
      </c>
      <c r="B49" s="9" t="s">
        <v>169</v>
      </c>
      <c r="C49" s="10">
        <f aca="true" t="shared" si="11" ref="C49:N49">SUM(C46:C48)</f>
        <v>0</v>
      </c>
      <c r="D49" s="10">
        <f t="shared" si="11"/>
        <v>0</v>
      </c>
      <c r="E49" s="10">
        <f t="shared" si="11"/>
        <v>0</v>
      </c>
      <c r="F49" s="10">
        <f t="shared" si="11"/>
        <v>0</v>
      </c>
      <c r="G49" s="10">
        <f t="shared" si="11"/>
        <v>0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10">
        <f t="shared" si="11"/>
        <v>0</v>
      </c>
      <c r="L49" s="10">
        <f t="shared" si="11"/>
        <v>0</v>
      </c>
      <c r="M49" s="10">
        <f t="shared" si="11"/>
        <v>0</v>
      </c>
      <c r="N49" s="10">
        <f t="shared" si="11"/>
        <v>18</v>
      </c>
      <c r="O49" s="10">
        <f t="shared" si="7"/>
        <v>18</v>
      </c>
      <c r="P49" s="1"/>
      <c r="Q49" s="1"/>
    </row>
    <row r="50" spans="1:17" ht="15.75">
      <c r="A50" s="17" t="s">
        <v>35</v>
      </c>
      <c r="B50" s="9"/>
      <c r="C50" s="10">
        <f aca="true" t="shared" si="12" ref="C50:N50">C44+C21+C20+C45+C49</f>
        <v>7316</v>
      </c>
      <c r="D50" s="10">
        <f t="shared" si="12"/>
        <v>6877</v>
      </c>
      <c r="E50" s="10">
        <f t="shared" si="12"/>
        <v>6939</v>
      </c>
      <c r="F50" s="10">
        <f t="shared" si="12"/>
        <v>6877</v>
      </c>
      <c r="G50" s="10">
        <f t="shared" si="12"/>
        <v>6897</v>
      </c>
      <c r="H50" s="10">
        <f t="shared" si="12"/>
        <v>6939</v>
      </c>
      <c r="I50" s="10">
        <f t="shared" si="12"/>
        <v>8528</v>
      </c>
      <c r="J50" s="10">
        <f t="shared" si="12"/>
        <v>6877</v>
      </c>
      <c r="K50" s="10">
        <f t="shared" si="12"/>
        <v>6939</v>
      </c>
      <c r="L50" s="10">
        <f t="shared" si="12"/>
        <v>6877</v>
      </c>
      <c r="M50" s="10">
        <f t="shared" si="12"/>
        <v>6877</v>
      </c>
      <c r="N50" s="10">
        <f t="shared" si="12"/>
        <v>8690</v>
      </c>
      <c r="O50" s="10">
        <f t="shared" si="7"/>
        <v>86633</v>
      </c>
      <c r="P50" s="1"/>
      <c r="Q50" s="1"/>
    </row>
    <row r="51" spans="1:17" ht="15.75">
      <c r="A51" s="18" t="s">
        <v>36</v>
      </c>
      <c r="B51" s="9" t="s">
        <v>170</v>
      </c>
      <c r="C51" s="15"/>
      <c r="D51" s="15"/>
      <c r="E51" s="15"/>
      <c r="F51" s="15"/>
      <c r="G51" s="15"/>
      <c r="H51" s="15">
        <v>521</v>
      </c>
      <c r="I51" s="15"/>
      <c r="J51" s="15"/>
      <c r="K51" s="15"/>
      <c r="L51" s="15">
        <v>521</v>
      </c>
      <c r="M51" s="15"/>
      <c r="N51" s="15"/>
      <c r="O51" s="15">
        <f t="shared" si="7"/>
        <v>1042</v>
      </c>
      <c r="P51" s="1"/>
      <c r="Q51" s="1"/>
    </row>
    <row r="52" spans="1:17" ht="15.75">
      <c r="A52" s="16" t="s">
        <v>37</v>
      </c>
      <c r="B52" s="9" t="s">
        <v>171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f t="shared" si="7"/>
        <v>0</v>
      </c>
      <c r="P52" s="1"/>
      <c r="Q52" s="1"/>
    </row>
    <row r="53" spans="1:17" ht="15.75">
      <c r="A53" s="16" t="s">
        <v>38</v>
      </c>
      <c r="B53" s="9" t="s">
        <v>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f t="shared" si="7"/>
        <v>0</v>
      </c>
      <c r="P53" s="1"/>
      <c r="Q53" s="1"/>
    </row>
    <row r="54" spans="1:17" ht="15.75">
      <c r="A54" s="17" t="s">
        <v>39</v>
      </c>
      <c r="B54" s="9"/>
      <c r="C54" s="10">
        <f aca="true" t="shared" si="13" ref="C54:N54">SUM(C51:C53)</f>
        <v>0</v>
      </c>
      <c r="D54" s="10">
        <f t="shared" si="13"/>
        <v>0</v>
      </c>
      <c r="E54" s="10">
        <f t="shared" si="13"/>
        <v>0</v>
      </c>
      <c r="F54" s="10">
        <f t="shared" si="13"/>
        <v>0</v>
      </c>
      <c r="G54" s="10">
        <f t="shared" si="13"/>
        <v>0</v>
      </c>
      <c r="H54" s="10">
        <f t="shared" si="13"/>
        <v>521</v>
      </c>
      <c r="I54" s="10">
        <f t="shared" si="13"/>
        <v>0</v>
      </c>
      <c r="J54" s="10">
        <f t="shared" si="13"/>
        <v>0</v>
      </c>
      <c r="K54" s="10">
        <f t="shared" si="13"/>
        <v>0</v>
      </c>
      <c r="L54" s="10">
        <f t="shared" si="13"/>
        <v>521</v>
      </c>
      <c r="M54" s="10">
        <f t="shared" si="13"/>
        <v>0</v>
      </c>
      <c r="N54" s="10">
        <f t="shared" si="13"/>
        <v>0</v>
      </c>
      <c r="O54" s="10">
        <f t="shared" si="7"/>
        <v>1042</v>
      </c>
      <c r="P54" s="1"/>
      <c r="Q54" s="1"/>
    </row>
    <row r="55" spans="1:17" ht="15.75">
      <c r="A55" s="19" t="s">
        <v>40</v>
      </c>
      <c r="B55" s="20" t="s">
        <v>1</v>
      </c>
      <c r="C55" s="48">
        <f aca="true" t="shared" si="14" ref="C55:N55">C54+C50</f>
        <v>7316</v>
      </c>
      <c r="D55" s="48">
        <f t="shared" si="14"/>
        <v>6877</v>
      </c>
      <c r="E55" s="48">
        <f t="shared" si="14"/>
        <v>6939</v>
      </c>
      <c r="F55" s="48">
        <f t="shared" si="14"/>
        <v>6877</v>
      </c>
      <c r="G55" s="48">
        <f t="shared" si="14"/>
        <v>6897</v>
      </c>
      <c r="H55" s="48">
        <f t="shared" si="14"/>
        <v>7460</v>
      </c>
      <c r="I55" s="48">
        <f t="shared" si="14"/>
        <v>8528</v>
      </c>
      <c r="J55" s="48">
        <f t="shared" si="14"/>
        <v>6877</v>
      </c>
      <c r="K55" s="48">
        <f t="shared" si="14"/>
        <v>6939</v>
      </c>
      <c r="L55" s="48">
        <f t="shared" si="14"/>
        <v>7398</v>
      </c>
      <c r="M55" s="48">
        <f t="shared" si="14"/>
        <v>6877</v>
      </c>
      <c r="N55" s="48">
        <f t="shared" si="14"/>
        <v>8690</v>
      </c>
      <c r="O55" s="48">
        <f t="shared" si="7"/>
        <v>87675</v>
      </c>
      <c r="P55" s="1"/>
      <c r="Q55" s="1"/>
    </row>
    <row r="56" spans="1:17" ht="15.75">
      <c r="A56" s="21" t="s">
        <v>41</v>
      </c>
      <c r="B56" s="12" t="s">
        <v>42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7"/>
        <v>0</v>
      </c>
      <c r="P56" s="1"/>
      <c r="Q56" s="1"/>
    </row>
    <row r="57" spans="1:17" ht="15.75">
      <c r="A57" s="21" t="s">
        <v>43</v>
      </c>
      <c r="B57" s="12" t="s">
        <v>44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  <c r="P57" s="1"/>
      <c r="Q57" s="1"/>
    </row>
    <row r="58" spans="1:17" ht="15.75">
      <c r="A58" s="14" t="s">
        <v>45</v>
      </c>
      <c r="B58" s="7" t="s">
        <v>46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  <c r="P58" s="1"/>
      <c r="Q58" s="1"/>
    </row>
    <row r="59" spans="1:17" ht="15.75">
      <c r="A59" s="22" t="s">
        <v>47</v>
      </c>
      <c r="B59" s="23" t="s">
        <v>2</v>
      </c>
      <c r="C59" s="10">
        <f aca="true" t="shared" si="15" ref="C59:N59">SUM(C56:C58)</f>
        <v>0</v>
      </c>
      <c r="D59" s="10">
        <f t="shared" si="15"/>
        <v>0</v>
      </c>
      <c r="E59" s="10">
        <f t="shared" si="15"/>
        <v>0</v>
      </c>
      <c r="F59" s="10">
        <f t="shared" si="15"/>
        <v>0</v>
      </c>
      <c r="G59" s="10">
        <f t="shared" si="15"/>
        <v>0</v>
      </c>
      <c r="H59" s="10">
        <f t="shared" si="15"/>
        <v>0</v>
      </c>
      <c r="I59" s="10">
        <f t="shared" si="15"/>
        <v>0</v>
      </c>
      <c r="J59" s="10">
        <f t="shared" si="15"/>
        <v>0</v>
      </c>
      <c r="K59" s="10">
        <f t="shared" si="15"/>
        <v>0</v>
      </c>
      <c r="L59" s="10">
        <f t="shared" si="15"/>
        <v>0</v>
      </c>
      <c r="M59" s="10">
        <f t="shared" si="15"/>
        <v>0</v>
      </c>
      <c r="N59" s="10">
        <f t="shared" si="15"/>
        <v>0</v>
      </c>
      <c r="O59" s="10">
        <f t="shared" si="7"/>
        <v>0</v>
      </c>
      <c r="P59" s="1"/>
      <c r="Q59" s="1"/>
    </row>
    <row r="60" spans="1:17" ht="15.75">
      <c r="A60" s="24" t="s">
        <v>48</v>
      </c>
      <c r="B60" s="25"/>
      <c r="C60" s="48">
        <f aca="true" t="shared" si="16" ref="C60:N60">C59+C55</f>
        <v>7316</v>
      </c>
      <c r="D60" s="48">
        <f t="shared" si="16"/>
        <v>6877</v>
      </c>
      <c r="E60" s="48">
        <f t="shared" si="16"/>
        <v>6939</v>
      </c>
      <c r="F60" s="48">
        <f t="shared" si="16"/>
        <v>6877</v>
      </c>
      <c r="G60" s="48">
        <f t="shared" si="16"/>
        <v>6897</v>
      </c>
      <c r="H60" s="48">
        <f t="shared" si="16"/>
        <v>7460</v>
      </c>
      <c r="I60" s="48">
        <f t="shared" si="16"/>
        <v>8528</v>
      </c>
      <c r="J60" s="48">
        <f t="shared" si="16"/>
        <v>6877</v>
      </c>
      <c r="K60" s="48">
        <f t="shared" si="16"/>
        <v>6939</v>
      </c>
      <c r="L60" s="48">
        <f t="shared" si="16"/>
        <v>7398</v>
      </c>
      <c r="M60" s="48">
        <f t="shared" si="16"/>
        <v>6877</v>
      </c>
      <c r="N60" s="48">
        <f t="shared" si="16"/>
        <v>8690</v>
      </c>
      <c r="O60" s="48">
        <f t="shared" si="7"/>
        <v>87675</v>
      </c>
      <c r="P60" s="1"/>
      <c r="Q60" s="1"/>
    </row>
    <row r="61" spans="1:17" ht="25.5">
      <c r="A61" s="3" t="s">
        <v>69</v>
      </c>
      <c r="B61" s="4" t="s">
        <v>70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  <c r="P61" s="1"/>
      <c r="Q61" s="1"/>
    </row>
    <row r="62" spans="1:17" ht="15.75">
      <c r="A62" s="7" t="s">
        <v>49</v>
      </c>
      <c r="B62" s="27" t="s">
        <v>71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  <c r="P62" s="1"/>
      <c r="Q62" s="1"/>
    </row>
    <row r="63" spans="1:17" ht="15.75">
      <c r="A63" s="7" t="s">
        <v>72</v>
      </c>
      <c r="B63" s="27" t="s">
        <v>73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  <c r="P63" s="1"/>
      <c r="Q63" s="1"/>
    </row>
    <row r="64" spans="1:17" ht="15">
      <c r="A64" s="12" t="s">
        <v>50</v>
      </c>
      <c r="B64" s="18" t="s">
        <v>74</v>
      </c>
      <c r="C64" s="40">
        <f aca="true" t="shared" si="17" ref="C64:O64">SUM(C62:C63)</f>
        <v>0</v>
      </c>
      <c r="D64" s="40">
        <f t="shared" si="17"/>
        <v>0</v>
      </c>
      <c r="E64" s="40">
        <f t="shared" si="17"/>
        <v>0</v>
      </c>
      <c r="F64" s="40">
        <f t="shared" si="17"/>
        <v>0</v>
      </c>
      <c r="G64" s="40">
        <f t="shared" si="17"/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 t="shared" si="17"/>
        <v>0</v>
      </c>
      <c r="N64" s="40">
        <f t="shared" si="17"/>
        <v>0</v>
      </c>
      <c r="O64" s="40">
        <f t="shared" si="17"/>
        <v>0</v>
      </c>
      <c r="P64" s="1"/>
      <c r="Q64" s="1"/>
    </row>
    <row r="65" spans="1:17" ht="15.75">
      <c r="A65" s="12" t="s">
        <v>51</v>
      </c>
      <c r="B65" s="18" t="s">
        <v>76</v>
      </c>
      <c r="C65" s="15"/>
      <c r="D65" s="15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>
        <f aca="true" t="shared" si="18" ref="O65:O76">SUM(C65:N65)</f>
        <v>0</v>
      </c>
      <c r="P65" s="1"/>
      <c r="Q65" s="1"/>
    </row>
    <row r="66" spans="1:17" ht="15.75">
      <c r="A66" s="14" t="s">
        <v>77</v>
      </c>
      <c r="B66" s="27" t="s">
        <v>78</v>
      </c>
      <c r="C66" s="15">
        <v>431</v>
      </c>
      <c r="D66" s="15">
        <v>427</v>
      </c>
      <c r="E66" s="15">
        <v>427</v>
      </c>
      <c r="F66" s="15">
        <v>427</v>
      </c>
      <c r="G66" s="15">
        <v>427</v>
      </c>
      <c r="H66" s="15">
        <v>427</v>
      </c>
      <c r="I66" s="15">
        <v>427</v>
      </c>
      <c r="J66" s="15">
        <v>427</v>
      </c>
      <c r="K66" s="15">
        <v>427</v>
      </c>
      <c r="L66" s="15">
        <v>427</v>
      </c>
      <c r="M66" s="15">
        <v>427</v>
      </c>
      <c r="N66" s="15">
        <v>427</v>
      </c>
      <c r="O66" s="15">
        <f t="shared" si="18"/>
        <v>5128</v>
      </c>
      <c r="P66" s="1"/>
      <c r="Q66" s="1"/>
    </row>
    <row r="67" spans="1:17" ht="15.75">
      <c r="A67" s="14" t="s">
        <v>79</v>
      </c>
      <c r="B67" s="27" t="s">
        <v>80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18"/>
        <v>0</v>
      </c>
      <c r="P67" s="1"/>
      <c r="Q67" s="1"/>
    </row>
    <row r="68" spans="1:17" ht="15.75">
      <c r="A68" s="14" t="s">
        <v>81</v>
      </c>
      <c r="B68" s="27" t="s">
        <v>82</v>
      </c>
      <c r="C68" s="15">
        <v>387</v>
      </c>
      <c r="D68" s="15">
        <v>381</v>
      </c>
      <c r="E68" s="15">
        <v>381</v>
      </c>
      <c r="F68" s="15">
        <v>381</v>
      </c>
      <c r="G68" s="15">
        <v>381</v>
      </c>
      <c r="H68" s="15">
        <v>381</v>
      </c>
      <c r="I68" s="15">
        <v>381</v>
      </c>
      <c r="J68" s="15">
        <v>381</v>
      </c>
      <c r="K68" s="15">
        <v>381</v>
      </c>
      <c r="L68" s="15">
        <v>381</v>
      </c>
      <c r="M68" s="15">
        <v>381</v>
      </c>
      <c r="N68" s="15">
        <v>381</v>
      </c>
      <c r="O68" s="15">
        <f t="shared" si="18"/>
        <v>4578</v>
      </c>
      <c r="P68" s="1"/>
      <c r="Q68" s="1"/>
    </row>
    <row r="69" spans="1:17" ht="15.75">
      <c r="A69" s="14" t="s">
        <v>83</v>
      </c>
      <c r="B69" s="27" t="s">
        <v>84</v>
      </c>
      <c r="C69" s="15">
        <v>222</v>
      </c>
      <c r="D69" s="15">
        <v>218</v>
      </c>
      <c r="E69" s="15">
        <v>218</v>
      </c>
      <c r="F69" s="15">
        <v>218</v>
      </c>
      <c r="G69" s="15">
        <v>218</v>
      </c>
      <c r="H69" s="15">
        <v>218</v>
      </c>
      <c r="I69" s="15">
        <v>218</v>
      </c>
      <c r="J69" s="15">
        <v>218</v>
      </c>
      <c r="K69" s="15">
        <v>218</v>
      </c>
      <c r="L69" s="15">
        <v>218</v>
      </c>
      <c r="M69" s="15">
        <v>218</v>
      </c>
      <c r="N69" s="15">
        <v>218</v>
      </c>
      <c r="O69" s="15">
        <f t="shared" si="18"/>
        <v>2620</v>
      </c>
      <c r="P69" s="1"/>
      <c r="Q69" s="1"/>
    </row>
    <row r="70" spans="1:17" ht="15.75">
      <c r="A70" s="14" t="s">
        <v>85</v>
      </c>
      <c r="B70" s="27" t="s">
        <v>86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>
        <f t="shared" si="18"/>
        <v>0</v>
      </c>
      <c r="P70" s="1"/>
      <c r="Q70" s="1"/>
    </row>
    <row r="71" spans="1:17" ht="15">
      <c r="A71" s="16" t="s">
        <v>52</v>
      </c>
      <c r="B71" s="18" t="s">
        <v>87</v>
      </c>
      <c r="C71" s="40">
        <f aca="true" t="shared" si="19" ref="C71:N71">SUM(C66:C70)</f>
        <v>1040</v>
      </c>
      <c r="D71" s="40">
        <f t="shared" si="19"/>
        <v>1026</v>
      </c>
      <c r="E71" s="40">
        <f t="shared" si="19"/>
        <v>1026</v>
      </c>
      <c r="F71" s="40">
        <f t="shared" si="19"/>
        <v>1026</v>
      </c>
      <c r="G71" s="40">
        <f t="shared" si="19"/>
        <v>1026</v>
      </c>
      <c r="H71" s="40">
        <f t="shared" si="19"/>
        <v>1026</v>
      </c>
      <c r="I71" s="40">
        <f t="shared" si="19"/>
        <v>1026</v>
      </c>
      <c r="J71" s="40">
        <f t="shared" si="19"/>
        <v>1026</v>
      </c>
      <c r="K71" s="40">
        <f t="shared" si="19"/>
        <v>1026</v>
      </c>
      <c r="L71" s="40">
        <f t="shared" si="19"/>
        <v>1026</v>
      </c>
      <c r="M71" s="40">
        <f t="shared" si="19"/>
        <v>1026</v>
      </c>
      <c r="N71" s="40">
        <f t="shared" si="19"/>
        <v>1026</v>
      </c>
      <c r="O71" s="40">
        <f t="shared" si="18"/>
        <v>12326</v>
      </c>
      <c r="P71" s="1"/>
      <c r="Q71" s="1"/>
    </row>
    <row r="72" spans="1:17" ht="15.75">
      <c r="A72" s="12" t="s">
        <v>53</v>
      </c>
      <c r="B72" s="18" t="s">
        <v>89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>
        <f t="shared" si="18"/>
        <v>0</v>
      </c>
      <c r="P72" s="1"/>
      <c r="Q72" s="1"/>
    </row>
    <row r="73" spans="1:17" ht="15.75">
      <c r="A73" s="17" t="s">
        <v>35</v>
      </c>
      <c r="B73" s="28"/>
      <c r="C73" s="10">
        <f aca="true" t="shared" si="20" ref="C73:N73">C72+C71+C65+C64</f>
        <v>1040</v>
      </c>
      <c r="D73" s="10">
        <f t="shared" si="20"/>
        <v>1026</v>
      </c>
      <c r="E73" s="10">
        <f t="shared" si="20"/>
        <v>1026</v>
      </c>
      <c r="F73" s="10">
        <f t="shared" si="20"/>
        <v>1026</v>
      </c>
      <c r="G73" s="10">
        <f t="shared" si="20"/>
        <v>1026</v>
      </c>
      <c r="H73" s="10">
        <f t="shared" si="20"/>
        <v>1026</v>
      </c>
      <c r="I73" s="10">
        <f t="shared" si="20"/>
        <v>1026</v>
      </c>
      <c r="J73" s="10">
        <f t="shared" si="20"/>
        <v>1026</v>
      </c>
      <c r="K73" s="10">
        <f t="shared" si="20"/>
        <v>1026</v>
      </c>
      <c r="L73" s="10">
        <f t="shared" si="20"/>
        <v>1026</v>
      </c>
      <c r="M73" s="10">
        <f t="shared" si="20"/>
        <v>1026</v>
      </c>
      <c r="N73" s="10">
        <f t="shared" si="20"/>
        <v>1026</v>
      </c>
      <c r="O73" s="10">
        <f t="shared" si="18"/>
        <v>12326</v>
      </c>
      <c r="P73" s="1"/>
      <c r="Q73" s="1"/>
    </row>
    <row r="74" spans="1:17" ht="15.75">
      <c r="A74" s="12" t="s">
        <v>54</v>
      </c>
      <c r="B74" s="18" t="s">
        <v>75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f t="shared" si="18"/>
        <v>0</v>
      </c>
      <c r="P74" s="1"/>
      <c r="Q74" s="1"/>
    </row>
    <row r="75" spans="1:17" ht="15.75">
      <c r="A75" s="12" t="s">
        <v>55</v>
      </c>
      <c r="B75" s="18" t="s">
        <v>88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>
        <f t="shared" si="18"/>
        <v>0</v>
      </c>
      <c r="P75" s="1"/>
      <c r="Q75" s="1"/>
    </row>
    <row r="76" spans="1:17" ht="15.75">
      <c r="A76" s="12" t="s">
        <v>56</v>
      </c>
      <c r="B76" s="18" t="s">
        <v>90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>
        <f t="shared" si="18"/>
        <v>0</v>
      </c>
      <c r="P76" s="1"/>
      <c r="Q76" s="1"/>
    </row>
    <row r="77" spans="1:17" ht="15.75">
      <c r="A77" s="17" t="s">
        <v>39</v>
      </c>
      <c r="B77" s="28"/>
      <c r="C77" s="10">
        <f aca="true" t="shared" si="21" ref="C77:O77">SUM(C74:C76)</f>
        <v>0</v>
      </c>
      <c r="D77" s="10">
        <f t="shared" si="21"/>
        <v>0</v>
      </c>
      <c r="E77" s="10">
        <f t="shared" si="21"/>
        <v>0</v>
      </c>
      <c r="F77" s="10">
        <f t="shared" si="21"/>
        <v>0</v>
      </c>
      <c r="G77" s="10">
        <f t="shared" si="21"/>
        <v>0</v>
      </c>
      <c r="H77" s="10">
        <f t="shared" si="21"/>
        <v>0</v>
      </c>
      <c r="I77" s="10">
        <f t="shared" si="21"/>
        <v>0</v>
      </c>
      <c r="J77" s="10">
        <f t="shared" si="21"/>
        <v>0</v>
      </c>
      <c r="K77" s="10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  <c r="O77" s="10">
        <f t="shared" si="21"/>
        <v>0</v>
      </c>
      <c r="P77" s="1"/>
      <c r="Q77" s="1"/>
    </row>
    <row r="78" spans="1:17" ht="15.75">
      <c r="A78" s="29" t="s">
        <v>57</v>
      </c>
      <c r="B78" s="19" t="s">
        <v>91</v>
      </c>
      <c r="C78" s="48">
        <f aca="true" t="shared" si="22" ref="C78:O78">C77+C73</f>
        <v>1040</v>
      </c>
      <c r="D78" s="48">
        <f t="shared" si="22"/>
        <v>1026</v>
      </c>
      <c r="E78" s="48">
        <f t="shared" si="22"/>
        <v>1026</v>
      </c>
      <c r="F78" s="48">
        <f t="shared" si="22"/>
        <v>1026</v>
      </c>
      <c r="G78" s="48">
        <f t="shared" si="22"/>
        <v>1026</v>
      </c>
      <c r="H78" s="48">
        <f t="shared" si="22"/>
        <v>1026</v>
      </c>
      <c r="I78" s="48">
        <f t="shared" si="22"/>
        <v>1026</v>
      </c>
      <c r="J78" s="48">
        <f t="shared" si="22"/>
        <v>1026</v>
      </c>
      <c r="K78" s="48">
        <f t="shared" si="22"/>
        <v>1026</v>
      </c>
      <c r="L78" s="48">
        <f t="shared" si="22"/>
        <v>1026</v>
      </c>
      <c r="M78" s="48">
        <f t="shared" si="22"/>
        <v>1026</v>
      </c>
      <c r="N78" s="48">
        <f t="shared" si="22"/>
        <v>1026</v>
      </c>
      <c r="O78" s="48">
        <f t="shared" si="22"/>
        <v>12326</v>
      </c>
      <c r="P78" s="1"/>
      <c r="Q78" s="1"/>
    </row>
    <row r="79" spans="1:17" ht="16.5">
      <c r="A79" s="30" t="s">
        <v>58</v>
      </c>
      <c r="B79" s="31"/>
      <c r="C79" s="15">
        <f aca="true" t="shared" si="23" ref="C79:N79">C73-C50</f>
        <v>-6276</v>
      </c>
      <c r="D79" s="15">
        <f t="shared" si="23"/>
        <v>-5851</v>
      </c>
      <c r="E79" s="15">
        <f t="shared" si="23"/>
        <v>-5913</v>
      </c>
      <c r="F79" s="15">
        <f t="shared" si="23"/>
        <v>-5851</v>
      </c>
      <c r="G79" s="15">
        <f t="shared" si="23"/>
        <v>-5871</v>
      </c>
      <c r="H79" s="15">
        <f t="shared" si="23"/>
        <v>-5913</v>
      </c>
      <c r="I79" s="15">
        <f t="shared" si="23"/>
        <v>-7502</v>
      </c>
      <c r="J79" s="15">
        <f t="shared" si="23"/>
        <v>-5851</v>
      </c>
      <c r="K79" s="15">
        <f t="shared" si="23"/>
        <v>-5913</v>
      </c>
      <c r="L79" s="15">
        <f t="shared" si="23"/>
        <v>-5851</v>
      </c>
      <c r="M79" s="15">
        <f t="shared" si="23"/>
        <v>-5851</v>
      </c>
      <c r="N79" s="15">
        <f t="shared" si="23"/>
        <v>-7664</v>
      </c>
      <c r="O79" s="15">
        <f aca="true" t="shared" si="24" ref="O79:O86">SUM(C79:N79)</f>
        <v>-74307</v>
      </c>
      <c r="P79" s="1"/>
      <c r="Q79" s="1"/>
    </row>
    <row r="80" spans="1:17" ht="16.5">
      <c r="A80" s="30" t="s">
        <v>59</v>
      </c>
      <c r="B80" s="31"/>
      <c r="C80" s="15">
        <f aca="true" t="shared" si="25" ref="C80:N80">C77-C54</f>
        <v>0</v>
      </c>
      <c r="D80" s="15">
        <f t="shared" si="25"/>
        <v>0</v>
      </c>
      <c r="E80" s="15">
        <f t="shared" si="25"/>
        <v>0</v>
      </c>
      <c r="F80" s="15">
        <f t="shared" si="25"/>
        <v>0</v>
      </c>
      <c r="G80" s="15">
        <f t="shared" si="25"/>
        <v>0</v>
      </c>
      <c r="H80" s="15">
        <f t="shared" si="25"/>
        <v>-521</v>
      </c>
      <c r="I80" s="15">
        <f t="shared" si="25"/>
        <v>0</v>
      </c>
      <c r="J80" s="15">
        <f t="shared" si="25"/>
        <v>0</v>
      </c>
      <c r="K80" s="15">
        <f t="shared" si="25"/>
        <v>0</v>
      </c>
      <c r="L80" s="15">
        <f t="shared" si="25"/>
        <v>-521</v>
      </c>
      <c r="M80" s="15">
        <f t="shared" si="25"/>
        <v>0</v>
      </c>
      <c r="N80" s="15">
        <f t="shared" si="25"/>
        <v>0</v>
      </c>
      <c r="O80" s="15">
        <f t="shared" si="24"/>
        <v>-1042</v>
      </c>
      <c r="P80" s="1"/>
      <c r="Q80" s="1"/>
    </row>
    <row r="81" spans="1:17" ht="15.75">
      <c r="A81" s="49" t="s">
        <v>28</v>
      </c>
      <c r="B81" s="7" t="s">
        <v>92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f t="shared" si="24"/>
        <v>0</v>
      </c>
      <c r="P81" s="1"/>
      <c r="Q81" s="1"/>
    </row>
    <row r="82" spans="1:17" ht="15.75">
      <c r="A82" s="49" t="s">
        <v>93</v>
      </c>
      <c r="B82" s="7" t="s">
        <v>94</v>
      </c>
      <c r="C82" s="15">
        <v>6279</v>
      </c>
      <c r="D82" s="15">
        <v>6279</v>
      </c>
      <c r="E82" s="15">
        <v>6279</v>
      </c>
      <c r="F82" s="15">
        <v>6279</v>
      </c>
      <c r="G82" s="15">
        <v>6279</v>
      </c>
      <c r="H82" s="15">
        <v>6279</v>
      </c>
      <c r="I82" s="15">
        <v>6279</v>
      </c>
      <c r="J82" s="15">
        <v>6279</v>
      </c>
      <c r="K82" s="15">
        <v>6279</v>
      </c>
      <c r="L82" s="15">
        <v>6279</v>
      </c>
      <c r="M82" s="15">
        <v>6279</v>
      </c>
      <c r="N82" s="15">
        <v>6280</v>
      </c>
      <c r="O82" s="15">
        <f t="shared" si="24"/>
        <v>75349</v>
      </c>
      <c r="P82" s="1"/>
      <c r="Q82" s="1"/>
    </row>
    <row r="83" spans="1:17" ht="15">
      <c r="A83" s="32" t="s">
        <v>60</v>
      </c>
      <c r="B83" s="26" t="s">
        <v>95</v>
      </c>
      <c r="C83" s="40">
        <f>SUM(C81:C82)</f>
        <v>6279</v>
      </c>
      <c r="D83" s="40">
        <f aca="true" t="shared" si="26" ref="D83:N83">SUM(D81:D82)</f>
        <v>6279</v>
      </c>
      <c r="E83" s="40">
        <f t="shared" si="26"/>
        <v>6279</v>
      </c>
      <c r="F83" s="40">
        <f t="shared" si="26"/>
        <v>6279</v>
      </c>
      <c r="G83" s="40">
        <f t="shared" si="26"/>
        <v>6279</v>
      </c>
      <c r="H83" s="40">
        <f t="shared" si="26"/>
        <v>6279</v>
      </c>
      <c r="I83" s="40">
        <f t="shared" si="26"/>
        <v>6279</v>
      </c>
      <c r="J83" s="40">
        <f t="shared" si="26"/>
        <v>6279</v>
      </c>
      <c r="K83" s="40">
        <f t="shared" si="26"/>
        <v>6279</v>
      </c>
      <c r="L83" s="40">
        <f t="shared" si="26"/>
        <v>6279</v>
      </c>
      <c r="M83" s="40">
        <f t="shared" si="26"/>
        <v>6279</v>
      </c>
      <c r="N83" s="40">
        <f t="shared" si="26"/>
        <v>6280</v>
      </c>
      <c r="O83" s="40">
        <f t="shared" si="24"/>
        <v>75349</v>
      </c>
      <c r="P83" s="1"/>
      <c r="Q83" s="1"/>
    </row>
    <row r="84" spans="1:17" ht="15.75">
      <c r="A84" s="33" t="s">
        <v>61</v>
      </c>
      <c r="B84" s="26" t="s">
        <v>62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>
        <f t="shared" si="24"/>
        <v>0</v>
      </c>
      <c r="P84" s="1"/>
      <c r="Q84" s="1"/>
    </row>
    <row r="85" spans="1:17" ht="15.75">
      <c r="A85" s="32" t="s">
        <v>63</v>
      </c>
      <c r="B85" s="26" t="s">
        <v>64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>
        <f t="shared" si="24"/>
        <v>0</v>
      </c>
      <c r="P85" s="1"/>
      <c r="Q85" s="1"/>
    </row>
    <row r="86" spans="1:17" ht="15.75">
      <c r="A86" s="22" t="s">
        <v>65</v>
      </c>
      <c r="B86" s="23" t="s">
        <v>66</v>
      </c>
      <c r="C86" s="10">
        <f aca="true" t="shared" si="27" ref="C86:N86">SUM(C83:C85)</f>
        <v>6279</v>
      </c>
      <c r="D86" s="10">
        <f t="shared" si="27"/>
        <v>6279</v>
      </c>
      <c r="E86" s="10">
        <f t="shared" si="27"/>
        <v>6279</v>
      </c>
      <c r="F86" s="10">
        <f t="shared" si="27"/>
        <v>6279</v>
      </c>
      <c r="G86" s="10">
        <f t="shared" si="27"/>
        <v>6279</v>
      </c>
      <c r="H86" s="10">
        <f t="shared" si="27"/>
        <v>6279</v>
      </c>
      <c r="I86" s="10">
        <f t="shared" si="27"/>
        <v>6279</v>
      </c>
      <c r="J86" s="10">
        <f t="shared" si="27"/>
        <v>6279</v>
      </c>
      <c r="K86" s="10">
        <f t="shared" si="27"/>
        <v>6279</v>
      </c>
      <c r="L86" s="10">
        <f t="shared" si="27"/>
        <v>6279</v>
      </c>
      <c r="M86" s="10">
        <f t="shared" si="27"/>
        <v>6279</v>
      </c>
      <c r="N86" s="10">
        <f t="shared" si="27"/>
        <v>6280</v>
      </c>
      <c r="O86" s="10">
        <f t="shared" si="24"/>
        <v>75349</v>
      </c>
      <c r="P86" s="1"/>
      <c r="Q86" s="1"/>
    </row>
    <row r="87" spans="1:17" ht="15.75">
      <c r="A87" s="24" t="s">
        <v>67</v>
      </c>
      <c r="B87" s="25"/>
      <c r="C87" s="48">
        <f aca="true" t="shared" si="28" ref="C87:O87">C78+C86</f>
        <v>7319</v>
      </c>
      <c r="D87" s="48">
        <f t="shared" si="28"/>
        <v>7305</v>
      </c>
      <c r="E87" s="48">
        <f t="shared" si="28"/>
        <v>7305</v>
      </c>
      <c r="F87" s="48">
        <f t="shared" si="28"/>
        <v>7305</v>
      </c>
      <c r="G87" s="48">
        <f t="shared" si="28"/>
        <v>7305</v>
      </c>
      <c r="H87" s="48">
        <f t="shared" si="28"/>
        <v>7305</v>
      </c>
      <c r="I87" s="48">
        <f t="shared" si="28"/>
        <v>7305</v>
      </c>
      <c r="J87" s="48">
        <f t="shared" si="28"/>
        <v>7305</v>
      </c>
      <c r="K87" s="48">
        <f t="shared" si="28"/>
        <v>7305</v>
      </c>
      <c r="L87" s="48">
        <f t="shared" si="28"/>
        <v>7305</v>
      </c>
      <c r="M87" s="48">
        <f t="shared" si="28"/>
        <v>7305</v>
      </c>
      <c r="N87" s="48">
        <f t="shared" si="28"/>
        <v>7306</v>
      </c>
      <c r="O87" s="48">
        <f t="shared" si="28"/>
        <v>87675</v>
      </c>
      <c r="P87" s="1"/>
      <c r="Q87" s="1"/>
    </row>
    <row r="88" spans="1:17" ht="15.75">
      <c r="A88" s="50" t="s">
        <v>29</v>
      </c>
      <c r="B88" s="51"/>
      <c r="C88" s="15">
        <f aca="true" t="shared" si="29" ref="C88:O88">C87-C60</f>
        <v>3</v>
      </c>
      <c r="D88" s="15">
        <f t="shared" si="29"/>
        <v>428</v>
      </c>
      <c r="E88" s="15">
        <f t="shared" si="29"/>
        <v>366</v>
      </c>
      <c r="F88" s="15">
        <f t="shared" si="29"/>
        <v>428</v>
      </c>
      <c r="G88" s="15">
        <f t="shared" si="29"/>
        <v>408</v>
      </c>
      <c r="H88" s="15">
        <f t="shared" si="29"/>
        <v>-155</v>
      </c>
      <c r="I88" s="15">
        <f t="shared" si="29"/>
        <v>-1223</v>
      </c>
      <c r="J88" s="15">
        <f t="shared" si="29"/>
        <v>428</v>
      </c>
      <c r="K88" s="15">
        <f t="shared" si="29"/>
        <v>366</v>
      </c>
      <c r="L88" s="15">
        <f t="shared" si="29"/>
        <v>-93</v>
      </c>
      <c r="M88" s="15">
        <f t="shared" si="29"/>
        <v>428</v>
      </c>
      <c r="N88" s="15">
        <f t="shared" si="29"/>
        <v>-1384</v>
      </c>
      <c r="O88" s="15">
        <f t="shared" si="29"/>
        <v>0</v>
      </c>
      <c r="P88" s="1"/>
      <c r="Q88" s="1"/>
    </row>
    <row r="89" spans="2:17" ht="15.75">
      <c r="B89" s="1"/>
      <c r="P89" s="1"/>
      <c r="Q89" s="1"/>
    </row>
    <row r="90" spans="2:17" ht="15.75">
      <c r="B90" s="1"/>
      <c r="P90" s="1"/>
      <c r="Q90" s="1"/>
    </row>
    <row r="91" spans="2:17" ht="15.75">
      <c r="B91" s="1"/>
      <c r="P91" s="1"/>
      <c r="Q91" s="1"/>
    </row>
    <row r="92" spans="2:17" ht="15.75">
      <c r="B92" s="1"/>
      <c r="P92" s="1"/>
      <c r="Q92" s="1"/>
    </row>
    <row r="93" spans="2:17" ht="15.75">
      <c r="B93" s="1"/>
      <c r="P93" s="1"/>
      <c r="Q93" s="1"/>
    </row>
    <row r="94" spans="2:17" ht="15.75">
      <c r="B94" s="1"/>
      <c r="P94" s="1"/>
      <c r="Q94" s="1"/>
    </row>
    <row r="95" spans="2:17" ht="15.75">
      <c r="B95" s="1"/>
      <c r="P95" s="1"/>
      <c r="Q95" s="1"/>
    </row>
    <row r="96" spans="2:17" ht="15.75">
      <c r="B96" s="1"/>
      <c r="P96" s="1"/>
      <c r="Q96" s="1"/>
    </row>
    <row r="97" spans="2:17" ht="15.75">
      <c r="B97" s="1"/>
      <c r="P97" s="1"/>
      <c r="Q97" s="1"/>
    </row>
    <row r="98" spans="2:17" ht="15.75">
      <c r="B98" s="1"/>
      <c r="P98" s="1"/>
      <c r="Q98" s="1"/>
    </row>
    <row r="99" spans="2:17" ht="15.75">
      <c r="B99" s="1"/>
      <c r="P99" s="1"/>
      <c r="Q99" s="1"/>
    </row>
    <row r="100" spans="2:17" ht="15.75">
      <c r="B100" s="1"/>
      <c r="P100" s="1"/>
      <c r="Q100" s="1"/>
    </row>
  </sheetData>
  <sheetProtection/>
  <mergeCells count="1">
    <mergeCell ref="A2:O2"/>
  </mergeCells>
  <printOptions/>
  <pageMargins left="0.7086614173228347" right="0.7086614173228347" top="0.32" bottom="0.7480314960629921" header="0.31496062992125984" footer="0.31496062992125984"/>
  <pageSetup fitToHeight="2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2015-02-19T13:07:44Z</dcterms:modified>
  <cp:category/>
  <cp:version/>
  <cp:contentType/>
  <cp:contentStatus/>
</cp:coreProperties>
</file>