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783" activeTab="14"/>
  </bookViews>
  <sheets>
    <sheet name="1. melléklet" sheetId="1" r:id="rId1"/>
    <sheet name="2. melléklet" sheetId="38" r:id="rId2"/>
    <sheet name="3. melléklet" sheetId="39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melléklet'!$A$26</definedName>
    <definedName name="_pr235" localSheetId="9">'10. melléklet'!$A$31</definedName>
    <definedName name="_pr236" localSheetId="9">'10. melléklet'!$A$36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melléklet'!$A$1:$E$37</definedName>
  </definedNames>
  <calcPr calcId="145621"/>
</workbook>
</file>

<file path=xl/calcChain.xml><?xml version="1.0" encoding="utf-8"?>
<calcChain xmlns="http://schemas.openxmlformats.org/spreadsheetml/2006/main">
  <c r="D49" i="35" l="1"/>
  <c r="C49" i="35"/>
  <c r="D32" i="35"/>
  <c r="C32" i="35"/>
  <c r="R96" i="39"/>
  <c r="Q95" i="39"/>
  <c r="P95" i="39"/>
  <c r="O95" i="39"/>
  <c r="R95" i="39" s="1"/>
  <c r="R94" i="39"/>
  <c r="R93" i="39"/>
  <c r="R92" i="39"/>
  <c r="R91" i="39"/>
  <c r="Q90" i="39"/>
  <c r="Q97" i="39" s="1"/>
  <c r="O90" i="39"/>
  <c r="O97" i="39" s="1"/>
  <c r="R89" i="39"/>
  <c r="R88" i="39"/>
  <c r="R87" i="39"/>
  <c r="R86" i="39"/>
  <c r="R85" i="39"/>
  <c r="Q84" i="39"/>
  <c r="P84" i="39"/>
  <c r="R84" i="39" s="1"/>
  <c r="O84" i="39"/>
  <c r="R83" i="39"/>
  <c r="R82" i="39"/>
  <c r="R81" i="39"/>
  <c r="R80" i="39"/>
  <c r="Q79" i="39"/>
  <c r="P79" i="39"/>
  <c r="R79" i="39" s="1"/>
  <c r="O79" i="39"/>
  <c r="R78" i="39"/>
  <c r="R77" i="39"/>
  <c r="R76" i="39"/>
  <c r="R75" i="39"/>
  <c r="Q74" i="39"/>
  <c r="P74" i="39"/>
  <c r="R74" i="39" s="1"/>
  <c r="O74" i="39"/>
  <c r="R73" i="39"/>
  <c r="R72" i="39"/>
  <c r="R71" i="39"/>
  <c r="R70" i="39"/>
  <c r="R69" i="39"/>
  <c r="R67" i="39"/>
  <c r="Q66" i="39"/>
  <c r="P66" i="39"/>
  <c r="R66" i="39" s="1"/>
  <c r="O66" i="39"/>
  <c r="R65" i="39"/>
  <c r="R64" i="39"/>
  <c r="R63" i="39"/>
  <c r="Q62" i="39"/>
  <c r="P62" i="39"/>
  <c r="O62" i="39"/>
  <c r="R62" i="39" s="1"/>
  <c r="R61" i="39"/>
  <c r="R60" i="39"/>
  <c r="R59" i="39"/>
  <c r="R58" i="39"/>
  <c r="R57" i="39"/>
  <c r="Q56" i="39"/>
  <c r="P56" i="39"/>
  <c r="R56" i="39" s="1"/>
  <c r="O56" i="39"/>
  <c r="R55" i="39"/>
  <c r="R54" i="39"/>
  <c r="R53" i="39"/>
  <c r="R52" i="39"/>
  <c r="R51" i="39"/>
  <c r="R50" i="39"/>
  <c r="Q49" i="39"/>
  <c r="P49" i="39"/>
  <c r="R49" i="39" s="1"/>
  <c r="O49" i="39"/>
  <c r="R48" i="39"/>
  <c r="R47" i="39"/>
  <c r="R46" i="39"/>
  <c r="Q45" i="39"/>
  <c r="P45" i="39"/>
  <c r="O45" i="39"/>
  <c r="R45" i="39" s="1"/>
  <c r="R44" i="39"/>
  <c r="R43" i="39"/>
  <c r="R42" i="39"/>
  <c r="R41" i="39"/>
  <c r="R40" i="39"/>
  <c r="R39" i="39"/>
  <c r="R38" i="39"/>
  <c r="R37" i="39"/>
  <c r="R36" i="39"/>
  <c r="R35" i="39"/>
  <c r="Q34" i="39"/>
  <c r="O34" i="39"/>
  <c r="R33" i="39"/>
  <c r="Q32" i="39"/>
  <c r="P32" i="39"/>
  <c r="R32" i="39" s="1"/>
  <c r="O32" i="39"/>
  <c r="R31" i="39"/>
  <c r="R30" i="39"/>
  <c r="R29" i="39"/>
  <c r="R28" i="39"/>
  <c r="R27" i="39"/>
  <c r="R26" i="39"/>
  <c r="R25" i="39"/>
  <c r="R24" i="39"/>
  <c r="R23" i="39"/>
  <c r="R22" i="39"/>
  <c r="R21" i="39"/>
  <c r="Q20" i="39"/>
  <c r="Q68" i="39" s="1"/>
  <c r="R19" i="39"/>
  <c r="R18" i="39"/>
  <c r="R17" i="39"/>
  <c r="R16" i="39"/>
  <c r="R15" i="39"/>
  <c r="Q14" i="39"/>
  <c r="P14" i="39"/>
  <c r="P20" i="39" s="1"/>
  <c r="O14" i="39"/>
  <c r="O20" i="39" s="1"/>
  <c r="O68" i="39" s="1"/>
  <c r="R13" i="39"/>
  <c r="R12" i="39"/>
  <c r="R11" i="39"/>
  <c r="R10" i="39"/>
  <c r="R9" i="39"/>
  <c r="R8" i="39"/>
  <c r="S123" i="38"/>
  <c r="R122" i="38"/>
  <c r="Q122" i="38"/>
  <c r="P122" i="38"/>
  <c r="S122" i="38" s="1"/>
  <c r="S121" i="38"/>
  <c r="S120" i="38"/>
  <c r="S119" i="38"/>
  <c r="S118" i="38"/>
  <c r="S116" i="38"/>
  <c r="S115" i="38"/>
  <c r="S114" i="38"/>
  <c r="S113" i="38"/>
  <c r="S112" i="38"/>
  <c r="S111" i="38"/>
  <c r="R110" i="38"/>
  <c r="Q110" i="38"/>
  <c r="P110" i="38"/>
  <c r="S110" i="38" s="1"/>
  <c r="S109" i="38"/>
  <c r="S108" i="38"/>
  <c r="S107" i="38"/>
  <c r="S106" i="38"/>
  <c r="R105" i="38"/>
  <c r="R117" i="38" s="1"/>
  <c r="R124" i="38" s="1"/>
  <c r="Q105" i="38"/>
  <c r="Q117" i="38" s="1"/>
  <c r="Q124" i="38" s="1"/>
  <c r="P105" i="38"/>
  <c r="S105" i="38" s="1"/>
  <c r="S104" i="38"/>
  <c r="S103" i="38"/>
  <c r="S102" i="38"/>
  <c r="S100" i="38"/>
  <c r="R99" i="38"/>
  <c r="Q99" i="38"/>
  <c r="P99" i="38"/>
  <c r="S99" i="38" s="1"/>
  <c r="S98" i="38"/>
  <c r="S97" i="38"/>
  <c r="S96" i="38"/>
  <c r="S95" i="38"/>
  <c r="S94" i="38"/>
  <c r="S93" i="38"/>
  <c r="S92" i="38"/>
  <c r="S91" i="38"/>
  <c r="S90" i="38"/>
  <c r="R89" i="38"/>
  <c r="Q89" i="38"/>
  <c r="P89" i="38"/>
  <c r="S88" i="38"/>
  <c r="S87" i="38"/>
  <c r="S86" i="38"/>
  <c r="S85" i="38"/>
  <c r="R84" i="38"/>
  <c r="Q84" i="38"/>
  <c r="P84" i="38"/>
  <c r="S83" i="38"/>
  <c r="S82" i="38"/>
  <c r="S81" i="38"/>
  <c r="S80" i="38"/>
  <c r="S79" i="38"/>
  <c r="S78" i="38"/>
  <c r="S77" i="38"/>
  <c r="S76" i="38"/>
  <c r="R75" i="38"/>
  <c r="Q75" i="38"/>
  <c r="S75" i="38" s="1"/>
  <c r="P75" i="38"/>
  <c r="S74" i="38"/>
  <c r="S73" i="38"/>
  <c r="S72" i="38"/>
  <c r="S71" i="38"/>
  <c r="S70" i="38"/>
  <c r="S69" i="38"/>
  <c r="S68" i="38"/>
  <c r="S67" i="38"/>
  <c r="S66" i="38"/>
  <c r="S65" i="38"/>
  <c r="S64" i="38"/>
  <c r="S63" i="38"/>
  <c r="S62" i="38"/>
  <c r="R61" i="38"/>
  <c r="Q61" i="38"/>
  <c r="P61" i="38"/>
  <c r="S61" i="38" s="1"/>
  <c r="S60" i="38"/>
  <c r="S59" i="38"/>
  <c r="S58" i="38"/>
  <c r="S57" i="38"/>
  <c r="S56" i="38"/>
  <c r="S55" i="38"/>
  <c r="S54" i="38"/>
  <c r="S53" i="38"/>
  <c r="R51" i="38"/>
  <c r="Q51" i="38"/>
  <c r="P51" i="38"/>
  <c r="S51" i="38" s="1"/>
  <c r="S50" i="38"/>
  <c r="S49" i="38"/>
  <c r="S48" i="38"/>
  <c r="S47" i="38"/>
  <c r="S46" i="38"/>
  <c r="R45" i="38"/>
  <c r="Q45" i="38"/>
  <c r="S45" i="38" s="1"/>
  <c r="P45" i="38"/>
  <c r="S44" i="38"/>
  <c r="S43" i="38"/>
  <c r="R42" i="38"/>
  <c r="Q42" i="38"/>
  <c r="P42" i="38"/>
  <c r="S41" i="38"/>
  <c r="S40" i="38"/>
  <c r="S39" i="38"/>
  <c r="S38" i="38"/>
  <c r="S37" i="38"/>
  <c r="S36" i="38"/>
  <c r="S35" i="38"/>
  <c r="R34" i="38"/>
  <c r="Q34" i="38"/>
  <c r="P34" i="38"/>
  <c r="S34" i="38" s="1"/>
  <c r="S33" i="38"/>
  <c r="S32" i="38"/>
  <c r="R31" i="38"/>
  <c r="R52" i="38" s="1"/>
  <c r="Q31" i="38"/>
  <c r="Q52" i="38" s="1"/>
  <c r="P31" i="38"/>
  <c r="S31" i="38" s="1"/>
  <c r="S30" i="38"/>
  <c r="S29" i="38"/>
  <c r="S28" i="38"/>
  <c r="S27" i="38"/>
  <c r="R25" i="38"/>
  <c r="R26" i="38" s="1"/>
  <c r="R101" i="38" s="1"/>
  <c r="R125" i="38" s="1"/>
  <c r="Q25" i="38"/>
  <c r="P25" i="38"/>
  <c r="S24" i="38"/>
  <c r="S23" i="38"/>
  <c r="S22" i="38"/>
  <c r="R21" i="38"/>
  <c r="Q21" i="38"/>
  <c r="S21" i="38" s="1"/>
  <c r="P21" i="38"/>
  <c r="S20" i="38"/>
  <c r="S19" i="38"/>
  <c r="S18" i="38"/>
  <c r="S17" i="38"/>
  <c r="S16" i="38"/>
  <c r="S15" i="38"/>
  <c r="S14" i="38"/>
  <c r="S13" i="38"/>
  <c r="S12" i="38"/>
  <c r="S11" i="38"/>
  <c r="S10" i="38"/>
  <c r="S9" i="38"/>
  <c r="S8" i="38"/>
  <c r="S89" i="38" l="1"/>
  <c r="S84" i="38"/>
  <c r="S42" i="38"/>
  <c r="P26" i="38"/>
  <c r="O98" i="39"/>
  <c r="Q98" i="39"/>
  <c r="R14" i="39"/>
  <c r="R20" i="39"/>
  <c r="P34" i="39"/>
  <c r="P68" i="39" s="1"/>
  <c r="P90" i="39"/>
  <c r="P97" i="39" s="1"/>
  <c r="R97" i="39" s="1"/>
  <c r="R90" i="39"/>
  <c r="P52" i="38"/>
  <c r="S52" i="38" s="1"/>
  <c r="P117" i="38"/>
  <c r="S25" i="38"/>
  <c r="Q26" i="38"/>
  <c r="Q101" i="38" s="1"/>
  <c r="Q125" i="38" s="1"/>
  <c r="N96" i="39"/>
  <c r="M95" i="39"/>
  <c r="L95" i="39"/>
  <c r="N95" i="39" s="1"/>
  <c r="K95" i="39"/>
  <c r="N94" i="39"/>
  <c r="N93" i="39"/>
  <c r="N92" i="39"/>
  <c r="N91" i="39"/>
  <c r="L90" i="39"/>
  <c r="L97" i="39" s="1"/>
  <c r="N89" i="39"/>
  <c r="N88" i="39"/>
  <c r="N87" i="39"/>
  <c r="N86" i="39"/>
  <c r="N85" i="39"/>
  <c r="M84" i="39"/>
  <c r="L84" i="39"/>
  <c r="K84" i="39"/>
  <c r="N84" i="39" s="1"/>
  <c r="N83" i="39"/>
  <c r="N82" i="39"/>
  <c r="N81" i="39"/>
  <c r="N80" i="39"/>
  <c r="M79" i="39"/>
  <c r="L79" i="39"/>
  <c r="K79" i="39"/>
  <c r="N79" i="39" s="1"/>
  <c r="N78" i="39"/>
  <c r="N77" i="39"/>
  <c r="N76" i="39"/>
  <c r="N75" i="39"/>
  <c r="M74" i="39"/>
  <c r="M90" i="39" s="1"/>
  <c r="M97" i="39" s="1"/>
  <c r="L74" i="39"/>
  <c r="K74" i="39"/>
  <c r="K90" i="39" s="1"/>
  <c r="N73" i="39"/>
  <c r="N72" i="39"/>
  <c r="N71" i="39"/>
  <c r="N70" i="39"/>
  <c r="N69" i="39"/>
  <c r="N67" i="39"/>
  <c r="M66" i="39"/>
  <c r="L66" i="39"/>
  <c r="K66" i="39"/>
  <c r="N66" i="39" s="1"/>
  <c r="N65" i="39"/>
  <c r="N64" i="39"/>
  <c r="N63" i="39"/>
  <c r="M62" i="39"/>
  <c r="L62" i="39"/>
  <c r="N62" i="39" s="1"/>
  <c r="K62" i="39"/>
  <c r="N61" i="39"/>
  <c r="N60" i="39"/>
  <c r="N59" i="39"/>
  <c r="N58" i="39"/>
  <c r="N57" i="39"/>
  <c r="M56" i="39"/>
  <c r="L56" i="39"/>
  <c r="K56" i="39"/>
  <c r="N56" i="39" s="1"/>
  <c r="N55" i="39"/>
  <c r="N54" i="39"/>
  <c r="N53" i="39"/>
  <c r="N52" i="39"/>
  <c r="N51" i="39"/>
  <c r="N50" i="39"/>
  <c r="M49" i="39"/>
  <c r="L49" i="39"/>
  <c r="K49" i="39"/>
  <c r="N49" i="39" s="1"/>
  <c r="N48" i="39"/>
  <c r="N47" i="39"/>
  <c r="N46" i="39"/>
  <c r="M45" i="39"/>
  <c r="L45" i="39"/>
  <c r="N45" i="39" s="1"/>
  <c r="K45" i="39"/>
  <c r="N44" i="39"/>
  <c r="N43" i="39"/>
  <c r="N42" i="39"/>
  <c r="N41" i="39"/>
  <c r="N40" i="39"/>
  <c r="N39" i="39"/>
  <c r="N38" i="39"/>
  <c r="N37" i="39"/>
  <c r="N36" i="39"/>
  <c r="N35" i="39"/>
  <c r="L34" i="39"/>
  <c r="N33" i="39"/>
  <c r="M32" i="39"/>
  <c r="M34" i="39" s="1"/>
  <c r="L32" i="39"/>
  <c r="K32" i="39"/>
  <c r="K34" i="39" s="1"/>
  <c r="N34" i="39" s="1"/>
  <c r="N31" i="39"/>
  <c r="N30" i="39"/>
  <c r="N29" i="39"/>
  <c r="N28" i="39"/>
  <c r="N27" i="39"/>
  <c r="N26" i="39"/>
  <c r="N25" i="39"/>
  <c r="N24" i="39"/>
  <c r="N23" i="39"/>
  <c r="N22" i="39"/>
  <c r="N21" i="39"/>
  <c r="L20" i="39"/>
  <c r="L68" i="39" s="1"/>
  <c r="L98" i="39" s="1"/>
  <c r="N19" i="39"/>
  <c r="N18" i="39"/>
  <c r="N17" i="39"/>
  <c r="N16" i="39"/>
  <c r="N15" i="39"/>
  <c r="M14" i="39"/>
  <c r="M20" i="39" s="1"/>
  <c r="M68" i="39" s="1"/>
  <c r="M98" i="39" s="1"/>
  <c r="L14" i="39"/>
  <c r="K14" i="39"/>
  <c r="K20" i="39" s="1"/>
  <c r="N13" i="39"/>
  <c r="N12" i="39"/>
  <c r="N11" i="39"/>
  <c r="N10" i="39"/>
  <c r="N9" i="39"/>
  <c r="N8" i="39"/>
  <c r="O123" i="38"/>
  <c r="N122" i="38"/>
  <c r="M122" i="38"/>
  <c r="O122" i="38" s="1"/>
  <c r="L122" i="38"/>
  <c r="O121" i="38"/>
  <c r="O120" i="38"/>
  <c r="O119" i="38"/>
  <c r="O118" i="38"/>
  <c r="O116" i="38"/>
  <c r="O115" i="38"/>
  <c r="O114" i="38"/>
  <c r="O113" i="38"/>
  <c r="O112" i="38"/>
  <c r="O111" i="38"/>
  <c r="N110" i="38"/>
  <c r="M110" i="38"/>
  <c r="O110" i="38" s="1"/>
  <c r="L110" i="38"/>
  <c r="O109" i="38"/>
  <c r="O108" i="38"/>
  <c r="O107" i="38"/>
  <c r="O106" i="38"/>
  <c r="N105" i="38"/>
  <c r="N117" i="38" s="1"/>
  <c r="N124" i="38" s="1"/>
  <c r="M105" i="38"/>
  <c r="M117" i="38" s="1"/>
  <c r="M124" i="38" s="1"/>
  <c r="L105" i="38"/>
  <c r="L117" i="38" s="1"/>
  <c r="O104" i="38"/>
  <c r="O103" i="38"/>
  <c r="O102" i="38"/>
  <c r="O100" i="38"/>
  <c r="N99" i="38"/>
  <c r="M99" i="38"/>
  <c r="O99" i="38" s="1"/>
  <c r="L99" i="38"/>
  <c r="O98" i="38"/>
  <c r="O97" i="38"/>
  <c r="O96" i="38"/>
  <c r="O95" i="38"/>
  <c r="O94" i="38"/>
  <c r="O93" i="38"/>
  <c r="O92" i="38"/>
  <c r="O91" i="38"/>
  <c r="O90" i="38"/>
  <c r="N89" i="38"/>
  <c r="M89" i="38"/>
  <c r="L89" i="38"/>
  <c r="O89" i="38" s="1"/>
  <c r="O88" i="38"/>
  <c r="O87" i="38"/>
  <c r="O86" i="38"/>
  <c r="O85" i="38"/>
  <c r="N84" i="38"/>
  <c r="M84" i="38"/>
  <c r="L84" i="38"/>
  <c r="O84" i="38" s="1"/>
  <c r="O83" i="38"/>
  <c r="O82" i="38"/>
  <c r="O81" i="38"/>
  <c r="O80" i="38"/>
  <c r="O79" i="38"/>
  <c r="O78" i="38"/>
  <c r="O77" i="38"/>
  <c r="O76" i="38"/>
  <c r="N75" i="38"/>
  <c r="M75" i="38"/>
  <c r="L75" i="38"/>
  <c r="O75" i="38" s="1"/>
  <c r="O74" i="38"/>
  <c r="O73" i="38"/>
  <c r="O72" i="38"/>
  <c r="O71" i="38"/>
  <c r="O70" i="38"/>
  <c r="O69" i="38"/>
  <c r="O68" i="38"/>
  <c r="O67" i="38"/>
  <c r="O66" i="38"/>
  <c r="O65" i="38"/>
  <c r="O64" i="38"/>
  <c r="O63" i="38"/>
  <c r="O62" i="38"/>
  <c r="N61" i="38"/>
  <c r="M61" i="38"/>
  <c r="O61" i="38" s="1"/>
  <c r="L61" i="38"/>
  <c r="O60" i="38"/>
  <c r="O59" i="38"/>
  <c r="O58" i="38"/>
  <c r="O57" i="38"/>
  <c r="O56" i="38"/>
  <c r="O55" i="38"/>
  <c r="O54" i="38"/>
  <c r="O53" i="38"/>
  <c r="N51" i="38"/>
  <c r="M51" i="38"/>
  <c r="O51" i="38" s="1"/>
  <c r="L51" i="38"/>
  <c r="O50" i="38"/>
  <c r="O49" i="38"/>
  <c r="O48" i="38"/>
  <c r="O47" i="38"/>
  <c r="O46" i="38"/>
  <c r="N45" i="38"/>
  <c r="M45" i="38"/>
  <c r="L45" i="38"/>
  <c r="O45" i="38" s="1"/>
  <c r="O44" i="38"/>
  <c r="O43" i="38"/>
  <c r="N42" i="38"/>
  <c r="M42" i="38"/>
  <c r="L42" i="38"/>
  <c r="O42" i="38" s="1"/>
  <c r="O41" i="38"/>
  <c r="O40" i="38"/>
  <c r="O39" i="38"/>
  <c r="O38" i="38"/>
  <c r="O37" i="38"/>
  <c r="O36" i="38"/>
  <c r="O35" i="38"/>
  <c r="N34" i="38"/>
  <c r="M34" i="38"/>
  <c r="O34" i="38" s="1"/>
  <c r="L34" i="38"/>
  <c r="O33" i="38"/>
  <c r="O32" i="38"/>
  <c r="N31" i="38"/>
  <c r="N52" i="38" s="1"/>
  <c r="M31" i="38"/>
  <c r="O31" i="38" s="1"/>
  <c r="L31" i="38"/>
  <c r="L52" i="38" s="1"/>
  <c r="O30" i="38"/>
  <c r="O29" i="38"/>
  <c r="O28" i="38"/>
  <c r="O27" i="38"/>
  <c r="N25" i="38"/>
  <c r="M25" i="38"/>
  <c r="M26" i="38" s="1"/>
  <c r="L25" i="38"/>
  <c r="O24" i="38"/>
  <c r="O23" i="38"/>
  <c r="O22" i="38"/>
  <c r="N21" i="38"/>
  <c r="N26" i="38" s="1"/>
  <c r="M21" i="38"/>
  <c r="L21" i="38"/>
  <c r="L26" i="38" s="1"/>
  <c r="O20" i="38"/>
  <c r="O19" i="38"/>
  <c r="O18" i="38"/>
  <c r="O17" i="38"/>
  <c r="O16" i="38"/>
  <c r="O15" i="38"/>
  <c r="O14" i="38"/>
  <c r="O13" i="38"/>
  <c r="O12" i="38"/>
  <c r="O11" i="38"/>
  <c r="O10" i="38"/>
  <c r="O9" i="38"/>
  <c r="O8" i="38"/>
  <c r="P98" i="39" l="1"/>
  <c r="R98" i="39" s="1"/>
  <c r="R68" i="39"/>
  <c r="R34" i="39"/>
  <c r="P101" i="38"/>
  <c r="P124" i="38"/>
  <c r="S124" i="38" s="1"/>
  <c r="S117" i="38"/>
  <c r="S26" i="38"/>
  <c r="K68" i="39"/>
  <c r="N20" i="39"/>
  <c r="K97" i="39"/>
  <c r="N97" i="39" s="1"/>
  <c r="N90" i="39"/>
  <c r="N14" i="39"/>
  <c r="N32" i="39"/>
  <c r="N74" i="39"/>
  <c r="O52" i="38"/>
  <c r="L124" i="38"/>
  <c r="O124" i="38" s="1"/>
  <c r="O117" i="38"/>
  <c r="O26" i="38"/>
  <c r="L101" i="38"/>
  <c r="N101" i="38"/>
  <c r="N125" i="38" s="1"/>
  <c r="O25" i="38"/>
  <c r="M52" i="38"/>
  <c r="M101" i="38" s="1"/>
  <c r="M125" i="38" s="1"/>
  <c r="O105" i="38"/>
  <c r="O21" i="38"/>
  <c r="J96" i="39"/>
  <c r="I95" i="39"/>
  <c r="H95" i="39"/>
  <c r="J95" i="39" s="1"/>
  <c r="G95" i="39"/>
  <c r="J94" i="39"/>
  <c r="J93" i="39"/>
  <c r="J92" i="39"/>
  <c r="J91" i="39"/>
  <c r="H90" i="39"/>
  <c r="H97" i="39" s="1"/>
  <c r="J89" i="39"/>
  <c r="J88" i="39"/>
  <c r="J87" i="39"/>
  <c r="J86" i="39"/>
  <c r="J85" i="39"/>
  <c r="I84" i="39"/>
  <c r="H84" i="39"/>
  <c r="G84" i="39"/>
  <c r="J84" i="39" s="1"/>
  <c r="J83" i="39"/>
  <c r="J82" i="39"/>
  <c r="J81" i="39"/>
  <c r="J80" i="39"/>
  <c r="I79" i="39"/>
  <c r="H79" i="39"/>
  <c r="G79" i="39"/>
  <c r="J79" i="39" s="1"/>
  <c r="J78" i="39"/>
  <c r="J77" i="39"/>
  <c r="J76" i="39"/>
  <c r="J75" i="39"/>
  <c r="I74" i="39"/>
  <c r="I90" i="39" s="1"/>
  <c r="I97" i="39" s="1"/>
  <c r="H74" i="39"/>
  <c r="G74" i="39"/>
  <c r="G90" i="39" s="1"/>
  <c r="J73" i="39"/>
  <c r="J72" i="39"/>
  <c r="J71" i="39"/>
  <c r="J70" i="39"/>
  <c r="J69" i="39"/>
  <c r="J67" i="39"/>
  <c r="I66" i="39"/>
  <c r="H66" i="39"/>
  <c r="G66" i="39"/>
  <c r="J66" i="39" s="1"/>
  <c r="J65" i="39"/>
  <c r="J64" i="39"/>
  <c r="J63" i="39"/>
  <c r="I62" i="39"/>
  <c r="H62" i="39"/>
  <c r="J62" i="39" s="1"/>
  <c r="G62" i="39"/>
  <c r="J61" i="39"/>
  <c r="J60" i="39"/>
  <c r="J59" i="39"/>
  <c r="J58" i="39"/>
  <c r="J57" i="39"/>
  <c r="I56" i="39"/>
  <c r="H56" i="39"/>
  <c r="G56" i="39"/>
  <c r="J56" i="39" s="1"/>
  <c r="J55" i="39"/>
  <c r="J54" i="39"/>
  <c r="J53" i="39"/>
  <c r="J52" i="39"/>
  <c r="J51" i="39"/>
  <c r="J50" i="39"/>
  <c r="I49" i="39"/>
  <c r="H49" i="39"/>
  <c r="G49" i="39"/>
  <c r="J49" i="39" s="1"/>
  <c r="J48" i="39"/>
  <c r="J47" i="39"/>
  <c r="J46" i="39"/>
  <c r="I45" i="39"/>
  <c r="H45" i="39"/>
  <c r="J45" i="39" s="1"/>
  <c r="G45" i="39"/>
  <c r="J44" i="39"/>
  <c r="J43" i="39"/>
  <c r="J42" i="39"/>
  <c r="J41" i="39"/>
  <c r="J40" i="39"/>
  <c r="J39" i="39"/>
  <c r="J38" i="39"/>
  <c r="J37" i="39"/>
  <c r="J36" i="39"/>
  <c r="J35" i="39"/>
  <c r="H34" i="39"/>
  <c r="J33" i="39"/>
  <c r="I32" i="39"/>
  <c r="I34" i="39" s="1"/>
  <c r="H32" i="39"/>
  <c r="G32" i="39"/>
  <c r="G34" i="39" s="1"/>
  <c r="J34" i="39" s="1"/>
  <c r="J31" i="39"/>
  <c r="J30" i="39"/>
  <c r="J29" i="39"/>
  <c r="J28" i="39"/>
  <c r="J27" i="39"/>
  <c r="J26" i="39"/>
  <c r="J25" i="39"/>
  <c r="J24" i="39"/>
  <c r="J23" i="39"/>
  <c r="J22" i="39"/>
  <c r="J21" i="39"/>
  <c r="H20" i="39"/>
  <c r="H68" i="39" s="1"/>
  <c r="J19" i="39"/>
  <c r="J18" i="39"/>
  <c r="J17" i="39"/>
  <c r="J16" i="39"/>
  <c r="J15" i="39"/>
  <c r="I14" i="39"/>
  <c r="I20" i="39" s="1"/>
  <c r="I68" i="39" s="1"/>
  <c r="H14" i="39"/>
  <c r="G14" i="39"/>
  <c r="G20" i="39" s="1"/>
  <c r="J13" i="39"/>
  <c r="J12" i="39"/>
  <c r="J11" i="39"/>
  <c r="J10" i="39"/>
  <c r="J9" i="39"/>
  <c r="J8" i="39"/>
  <c r="J123" i="38"/>
  <c r="I122" i="38"/>
  <c r="H122" i="38"/>
  <c r="J122" i="38" s="1"/>
  <c r="G122" i="38"/>
  <c r="J121" i="38"/>
  <c r="J120" i="38"/>
  <c r="J119" i="38"/>
  <c r="J118" i="38"/>
  <c r="J116" i="38"/>
  <c r="J115" i="38"/>
  <c r="J114" i="38"/>
  <c r="J113" i="38"/>
  <c r="J112" i="38"/>
  <c r="J111" i="38"/>
  <c r="I110" i="38"/>
  <c r="H110" i="38"/>
  <c r="J110" i="38" s="1"/>
  <c r="G110" i="38"/>
  <c r="J109" i="38"/>
  <c r="J108" i="38"/>
  <c r="J107" i="38"/>
  <c r="J106" i="38"/>
  <c r="I105" i="38"/>
  <c r="I117" i="38" s="1"/>
  <c r="I124" i="38" s="1"/>
  <c r="H105" i="38"/>
  <c r="H117" i="38" s="1"/>
  <c r="H124" i="38" s="1"/>
  <c r="G105" i="38"/>
  <c r="G117" i="38" s="1"/>
  <c r="J104" i="38"/>
  <c r="J103" i="38"/>
  <c r="J102" i="38"/>
  <c r="J100" i="38"/>
  <c r="I99" i="38"/>
  <c r="H99" i="38"/>
  <c r="J99" i="38" s="1"/>
  <c r="G99" i="38"/>
  <c r="J98" i="38"/>
  <c r="J97" i="38"/>
  <c r="J96" i="38"/>
  <c r="J95" i="38"/>
  <c r="J94" i="38"/>
  <c r="J93" i="38"/>
  <c r="J92" i="38"/>
  <c r="J91" i="38"/>
  <c r="J90" i="38"/>
  <c r="I89" i="38"/>
  <c r="H89" i="38"/>
  <c r="G89" i="38"/>
  <c r="J89" i="38" s="1"/>
  <c r="J88" i="38"/>
  <c r="J87" i="38"/>
  <c r="J86" i="38"/>
  <c r="J85" i="38"/>
  <c r="I84" i="38"/>
  <c r="H84" i="38"/>
  <c r="G84" i="38"/>
  <c r="J84" i="38" s="1"/>
  <c r="J83" i="38"/>
  <c r="J82" i="38"/>
  <c r="J81" i="38"/>
  <c r="J80" i="38"/>
  <c r="J79" i="38"/>
  <c r="J78" i="38"/>
  <c r="J77" i="38"/>
  <c r="J76" i="38"/>
  <c r="I75" i="38"/>
  <c r="H75" i="38"/>
  <c r="G75" i="38"/>
  <c r="J75" i="38" s="1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J61" i="38" s="1"/>
  <c r="G61" i="38"/>
  <c r="J60" i="38"/>
  <c r="J59" i="38"/>
  <c r="J58" i="38"/>
  <c r="J57" i="38"/>
  <c r="J56" i="38"/>
  <c r="J55" i="38"/>
  <c r="J54" i="38"/>
  <c r="J53" i="38"/>
  <c r="I51" i="38"/>
  <c r="H51" i="38"/>
  <c r="J51" i="38" s="1"/>
  <c r="G51" i="38"/>
  <c r="J50" i="38"/>
  <c r="J49" i="38"/>
  <c r="J48" i="38"/>
  <c r="J47" i="38"/>
  <c r="J46" i="38"/>
  <c r="I45" i="38"/>
  <c r="H45" i="38"/>
  <c r="G45" i="38"/>
  <c r="J45" i="38" s="1"/>
  <c r="J44" i="38"/>
  <c r="J43" i="38"/>
  <c r="I42" i="38"/>
  <c r="H42" i="38"/>
  <c r="G42" i="38"/>
  <c r="J42" i="38" s="1"/>
  <c r="J41" i="38"/>
  <c r="J40" i="38"/>
  <c r="J39" i="38"/>
  <c r="J38" i="38"/>
  <c r="J37" i="38"/>
  <c r="J36" i="38"/>
  <c r="J35" i="38"/>
  <c r="J34" i="38"/>
  <c r="I34" i="38"/>
  <c r="H34" i="38"/>
  <c r="G34" i="38"/>
  <c r="J33" i="38"/>
  <c r="J32" i="38"/>
  <c r="I31" i="38"/>
  <c r="I52" i="38" s="1"/>
  <c r="H31" i="38"/>
  <c r="J31" i="38" s="1"/>
  <c r="G31" i="38"/>
  <c r="G52" i="38" s="1"/>
  <c r="J30" i="38"/>
  <c r="J29" i="38"/>
  <c r="J28" i="38"/>
  <c r="J27" i="38"/>
  <c r="I25" i="38"/>
  <c r="H25" i="38"/>
  <c r="J25" i="38" s="1"/>
  <c r="G25" i="38"/>
  <c r="J24" i="38"/>
  <c r="J23" i="38"/>
  <c r="J22" i="38"/>
  <c r="I21" i="38"/>
  <c r="I26" i="38" s="1"/>
  <c r="H21" i="38"/>
  <c r="G21" i="38"/>
  <c r="G26" i="38" s="1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S101" i="38" l="1"/>
  <c r="P125" i="38"/>
  <c r="S125" i="38" s="1"/>
  <c r="K98" i="39"/>
  <c r="N98" i="39" s="1"/>
  <c r="N68" i="39"/>
  <c r="O101" i="38"/>
  <c r="L125" i="38"/>
  <c r="O125" i="38" s="1"/>
  <c r="G97" i="39"/>
  <c r="J97" i="39" s="1"/>
  <c r="J90" i="39"/>
  <c r="G68" i="39"/>
  <c r="J20" i="39"/>
  <c r="I98" i="39"/>
  <c r="H98" i="39"/>
  <c r="J14" i="39"/>
  <c r="J32" i="39"/>
  <c r="J74" i="39"/>
  <c r="G101" i="38"/>
  <c r="I101" i="38"/>
  <c r="I125" i="38" s="1"/>
  <c r="G124" i="38"/>
  <c r="J124" i="38" s="1"/>
  <c r="J117" i="38"/>
  <c r="H26" i="38"/>
  <c r="H101" i="38" s="1"/>
  <c r="H125" i="38" s="1"/>
  <c r="H52" i="38"/>
  <c r="J52" i="38" s="1"/>
  <c r="J105" i="38"/>
  <c r="J21" i="38"/>
  <c r="D98" i="39"/>
  <c r="E98" i="39"/>
  <c r="D34" i="39"/>
  <c r="E34" i="39"/>
  <c r="E68" i="39" s="1"/>
  <c r="C34" i="39"/>
  <c r="C68" i="39" s="1"/>
  <c r="C98" i="39" s="1"/>
  <c r="D97" i="39"/>
  <c r="E97" i="39"/>
  <c r="C97" i="39"/>
  <c r="D95" i="39"/>
  <c r="E95" i="39"/>
  <c r="C95" i="39"/>
  <c r="D90" i="39"/>
  <c r="E90" i="39"/>
  <c r="C90" i="39"/>
  <c r="E84" i="39"/>
  <c r="D84" i="39"/>
  <c r="C84" i="39"/>
  <c r="D79" i="39"/>
  <c r="E79" i="39"/>
  <c r="C79" i="39"/>
  <c r="E74" i="39"/>
  <c r="D74" i="39"/>
  <c r="C74" i="39"/>
  <c r="D68" i="39"/>
  <c r="D66" i="39"/>
  <c r="E66" i="39"/>
  <c r="C66" i="39"/>
  <c r="D62" i="39"/>
  <c r="E62" i="39"/>
  <c r="C62" i="39"/>
  <c r="D56" i="39"/>
  <c r="E56" i="39"/>
  <c r="C56" i="39"/>
  <c r="G98" i="39" l="1"/>
  <c r="J98" i="39" s="1"/>
  <c r="J68" i="39"/>
  <c r="J101" i="38"/>
  <c r="G125" i="38"/>
  <c r="J125" i="38" s="1"/>
  <c r="J26" i="38"/>
  <c r="D49" i="39"/>
  <c r="E49" i="39"/>
  <c r="F49" i="39" s="1"/>
  <c r="C49" i="39"/>
  <c r="D45" i="39"/>
  <c r="E45" i="39"/>
  <c r="F45" i="39" s="1"/>
  <c r="C45" i="39"/>
  <c r="D32" i="39"/>
  <c r="E32" i="39"/>
  <c r="C32" i="39"/>
  <c r="D20" i="39"/>
  <c r="E20" i="39"/>
  <c r="F20" i="39" s="1"/>
  <c r="C20" i="39"/>
  <c r="F9" i="39"/>
  <c r="F10" i="39"/>
  <c r="F11" i="39"/>
  <c r="F12" i="39"/>
  <c r="F13" i="39"/>
  <c r="F14" i="39"/>
  <c r="F15" i="39"/>
  <c r="F16" i="39"/>
  <c r="F17" i="39"/>
  <c r="F18" i="39"/>
  <c r="F19" i="39"/>
  <c r="F21" i="39"/>
  <c r="F22" i="39"/>
  <c r="F23" i="39"/>
  <c r="F24" i="39"/>
  <c r="F25" i="39"/>
  <c r="F26" i="39"/>
  <c r="F27" i="39"/>
  <c r="F28" i="39"/>
  <c r="F29" i="39"/>
  <c r="F30" i="39"/>
  <c r="F31" i="39"/>
  <c r="F32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0" i="39"/>
  <c r="F51" i="39"/>
  <c r="F52" i="39"/>
  <c r="F53" i="39"/>
  <c r="F54" i="39"/>
  <c r="F55" i="39"/>
  <c r="F56" i="39"/>
  <c r="F57" i="39"/>
  <c r="F58" i="39"/>
  <c r="F59" i="39"/>
  <c r="F60" i="39"/>
  <c r="F61" i="39"/>
  <c r="F62" i="39"/>
  <c r="F63" i="39"/>
  <c r="F64" i="39"/>
  <c r="F65" i="39"/>
  <c r="F66" i="39"/>
  <c r="F67" i="39"/>
  <c r="F68" i="39"/>
  <c r="F69" i="39"/>
  <c r="F70" i="39"/>
  <c r="F71" i="39"/>
  <c r="F72" i="39"/>
  <c r="F73" i="39"/>
  <c r="F74" i="39"/>
  <c r="F75" i="39"/>
  <c r="F76" i="39"/>
  <c r="F77" i="39"/>
  <c r="F78" i="39"/>
  <c r="F79" i="39"/>
  <c r="F80" i="39"/>
  <c r="F81" i="39"/>
  <c r="F82" i="39"/>
  <c r="F83" i="39"/>
  <c r="F84" i="39"/>
  <c r="F85" i="39"/>
  <c r="F86" i="39"/>
  <c r="F87" i="39"/>
  <c r="F88" i="39"/>
  <c r="F89" i="39"/>
  <c r="F90" i="39"/>
  <c r="F91" i="39"/>
  <c r="F92" i="39"/>
  <c r="F93" i="39"/>
  <c r="F94" i="39"/>
  <c r="F95" i="39"/>
  <c r="F96" i="39"/>
  <c r="F97" i="39"/>
  <c r="F98" i="39"/>
  <c r="F8" i="39"/>
  <c r="D14" i="39"/>
  <c r="E14" i="39"/>
  <c r="C14" i="39"/>
  <c r="E125" i="38"/>
  <c r="D124" i="38"/>
  <c r="E124" i="38"/>
  <c r="F124" i="38" s="1"/>
  <c r="C124" i="38"/>
  <c r="D122" i="38"/>
  <c r="E122" i="38"/>
  <c r="C122" i="38"/>
  <c r="D117" i="38"/>
  <c r="E117" i="38"/>
  <c r="F117" i="38" s="1"/>
  <c r="C117" i="38"/>
  <c r="D110" i="38"/>
  <c r="E110" i="38"/>
  <c r="C110" i="38"/>
  <c r="D105" i="38"/>
  <c r="E105" i="38"/>
  <c r="F105" i="38" s="1"/>
  <c r="C105" i="38"/>
  <c r="E101" i="38"/>
  <c r="D99" i="38"/>
  <c r="E99" i="38"/>
  <c r="F99" i="38" s="1"/>
  <c r="C99" i="38"/>
  <c r="D89" i="38"/>
  <c r="E89" i="38"/>
  <c r="C89" i="38"/>
  <c r="D84" i="38"/>
  <c r="E84" i="38"/>
  <c r="C84" i="38"/>
  <c r="D75" i="38"/>
  <c r="D101" i="38" s="1"/>
  <c r="D125" i="38" s="1"/>
  <c r="E75" i="38"/>
  <c r="C75" i="38"/>
  <c r="C101" i="38" s="1"/>
  <c r="C125" i="38" s="1"/>
  <c r="D61" i="38"/>
  <c r="E61" i="38"/>
  <c r="C61" i="38"/>
  <c r="D52" i="38"/>
  <c r="E52" i="38"/>
  <c r="F52" i="38" s="1"/>
  <c r="C52" i="38"/>
  <c r="D51" i="38"/>
  <c r="E51" i="38"/>
  <c r="C51" i="38"/>
  <c r="D45" i="38"/>
  <c r="E45" i="38"/>
  <c r="C45" i="38"/>
  <c r="D42" i="38"/>
  <c r="E42" i="38"/>
  <c r="F42" i="38" s="1"/>
  <c r="C42" i="38"/>
  <c r="D34" i="38"/>
  <c r="E34" i="38"/>
  <c r="C34" i="38"/>
  <c r="D31" i="38"/>
  <c r="E31" i="38"/>
  <c r="C31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21" i="38"/>
  <c r="F22" i="38"/>
  <c r="F23" i="38"/>
  <c r="F24" i="38"/>
  <c r="F25" i="38"/>
  <c r="F26" i="38"/>
  <c r="F27" i="38"/>
  <c r="F28" i="38"/>
  <c r="F29" i="38"/>
  <c r="F30" i="38"/>
  <c r="F31" i="38"/>
  <c r="F32" i="38"/>
  <c r="F33" i="38"/>
  <c r="F34" i="38"/>
  <c r="F35" i="38"/>
  <c r="F36" i="38"/>
  <c r="F37" i="38"/>
  <c r="F38" i="38"/>
  <c r="F39" i="38"/>
  <c r="F40" i="38"/>
  <c r="F41" i="38"/>
  <c r="F43" i="38"/>
  <c r="F44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6" i="38"/>
  <c r="F77" i="38"/>
  <c r="F78" i="38"/>
  <c r="F79" i="38"/>
  <c r="F80" i="38"/>
  <c r="F81" i="38"/>
  <c r="F82" i="38"/>
  <c r="F83" i="38"/>
  <c r="F84" i="38"/>
  <c r="F85" i="38"/>
  <c r="F86" i="38"/>
  <c r="F87" i="38"/>
  <c r="F88" i="38"/>
  <c r="F89" i="38"/>
  <c r="F90" i="38"/>
  <c r="F91" i="38"/>
  <c r="F92" i="38"/>
  <c r="F93" i="38"/>
  <c r="F94" i="38"/>
  <c r="F95" i="38"/>
  <c r="F96" i="38"/>
  <c r="F97" i="38"/>
  <c r="F98" i="38"/>
  <c r="F100" i="38"/>
  <c r="F102" i="38"/>
  <c r="F103" i="38"/>
  <c r="F104" i="38"/>
  <c r="F106" i="38"/>
  <c r="F107" i="38"/>
  <c r="F108" i="38"/>
  <c r="F109" i="38"/>
  <c r="F111" i="38"/>
  <c r="F112" i="38"/>
  <c r="F113" i="38"/>
  <c r="F114" i="38"/>
  <c r="F115" i="38"/>
  <c r="F116" i="38"/>
  <c r="F118" i="38"/>
  <c r="F119" i="38"/>
  <c r="F120" i="38"/>
  <c r="F121" i="38"/>
  <c r="F122" i="38"/>
  <c r="F123" i="38"/>
  <c r="F8" i="38"/>
  <c r="D26" i="38"/>
  <c r="D25" i="38"/>
  <c r="E25" i="38"/>
  <c r="D21" i="38"/>
  <c r="E21" i="38"/>
  <c r="C26" i="38"/>
  <c r="C25" i="38"/>
  <c r="C21" i="38"/>
  <c r="F125" i="38" l="1"/>
  <c r="F34" i="39"/>
  <c r="F75" i="38"/>
  <c r="F101" i="38"/>
  <c r="F110" i="38"/>
  <c r="F51" i="38"/>
  <c r="F45" i="38"/>
  <c r="E26" i="38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D31" i="22" l="1"/>
  <c r="E31" i="22"/>
  <c r="C31" i="22"/>
  <c r="D26" i="22"/>
  <c r="E26" i="22"/>
  <c r="C26" i="22"/>
  <c r="D13" i="22"/>
  <c r="E13" i="22"/>
  <c r="C13" i="22"/>
  <c r="B42" i="18"/>
  <c r="B44" i="18" s="1"/>
  <c r="B36" i="18"/>
  <c r="C34" i="8"/>
  <c r="D34" i="8"/>
  <c r="B34" i="8"/>
  <c r="C28" i="8"/>
  <c r="D28" i="8"/>
  <c r="B28" i="8"/>
  <c r="E28" i="8" s="1"/>
  <c r="C24" i="8"/>
  <c r="D24" i="8"/>
  <c r="B24" i="8"/>
  <c r="E24" i="8" s="1"/>
  <c r="C20" i="8"/>
  <c r="D20" i="8"/>
  <c r="B20" i="8"/>
  <c r="E20" i="8" s="1"/>
  <c r="C12" i="8"/>
  <c r="D12" i="8"/>
  <c r="E12" i="8" s="1"/>
  <c r="B12" i="8"/>
  <c r="E9" i="8"/>
  <c r="E10" i="8"/>
  <c r="E11" i="8"/>
  <c r="E13" i="8"/>
  <c r="E14" i="8"/>
  <c r="E15" i="8"/>
  <c r="E16" i="8"/>
  <c r="E17" i="8"/>
  <c r="E18" i="8"/>
  <c r="E19" i="8"/>
  <c r="E21" i="8"/>
  <c r="E22" i="8"/>
  <c r="E23" i="8"/>
  <c r="E25" i="8"/>
  <c r="E26" i="8"/>
  <c r="E27" i="8"/>
  <c r="E30" i="8"/>
  <c r="E31" i="8"/>
  <c r="E32" i="8"/>
  <c r="E33" i="8"/>
  <c r="E8" i="8"/>
  <c r="D29" i="8" l="1"/>
  <c r="C29" i="8"/>
  <c r="E34" i="8"/>
  <c r="B29" i="8"/>
  <c r="E29" i="8" s="1"/>
</calcChain>
</file>

<file path=xl/sharedStrings.xml><?xml version="1.0" encoding="utf-8"?>
<sst xmlns="http://schemas.openxmlformats.org/spreadsheetml/2006/main" count="1507" uniqueCount="703">
  <si>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</si>
  <si>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</si>
  <si>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</si>
  <si>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</si>
  <si>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</si>
  <si>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</si>
  <si>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</si>
  <si>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</si>
  <si>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</si>
  <si>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</si>
  <si>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</si>
  <si>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</si>
  <si>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</si>
  <si>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</si>
  <si>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</si>
  <si>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</si>
  <si>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</si>
  <si>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</si>
  <si>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</si>
  <si>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</si>
  <si>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</si>
  <si>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</si>
  <si>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</si>
  <si>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</si>
  <si>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Beruházások és felújítások (E Ft)</t>
  </si>
  <si>
    <t>Általános- és céltartalékok (E Ft)</t>
  </si>
  <si>
    <t>A közvetett támogatások (E Ft)</t>
  </si>
  <si>
    <t>ÖSSZESEN</t>
  </si>
  <si>
    <t>ÖSSZESEN:</t>
  </si>
  <si>
    <t>eredeti ei.</t>
  </si>
  <si>
    <t>Az európai uniós forrásból finanszírozott támogatással megvalósuló programok, projektek kiadásai, bevételei, valamint a helyi önkormányzat ilyen projektekhez történő hozzájárulásai (E Ft)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</si>
  <si>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</si>
  <si>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</si>
  <si>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</si>
  <si>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</si>
  <si>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</si>
  <si>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</si>
  <si>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</si>
  <si>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</si>
  <si>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</si>
  <si>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Támogatások, kölcsönök bevételei (E Ft)</t>
  </si>
  <si>
    <t>Rovat-
szám</t>
  </si>
  <si>
    <t>Lakosságnak juttatott támogatások, szociális, rászorultsági jellegű ellátások (E Ft)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</si>
  <si>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</si>
  <si>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</si>
  <si>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</si>
  <si>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</si>
  <si>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</si>
  <si>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</si>
  <si>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</si>
  <si>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</si>
  <si>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</si>
  <si>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</si>
  <si>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</si>
  <si>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</si>
  <si>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</si>
  <si>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</si>
  <si>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</si>
  <si>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</si>
  <si>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</si>
  <si>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</si>
  <si>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</si>
  <si>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</si>
  <si>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</si>
  <si>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</si>
  <si>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</si>
  <si>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</si>
  <si>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</si>
  <si>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</si>
  <si>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</si>
  <si>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</si>
  <si>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</si>
  <si>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</si>
  <si>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</si>
  <si>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</si>
  <si>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</si>
  <si>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</si>
  <si>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</si>
  <si>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</si>
  <si>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</si>
  <si>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</si>
  <si>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</si>
  <si>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</si>
  <si>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</si>
  <si>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</si>
  <si>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</si>
  <si>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</si>
  <si>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</si>
  <si>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</si>
  <si>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</si>
  <si>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</si>
  <si>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</si>
  <si>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</si>
  <si>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</si>
  <si>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</si>
  <si>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</si>
  <si>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</si>
  <si>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</si>
  <si>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</si>
  <si>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</si>
  <si>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</si>
  <si>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</si>
  <si>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</si>
  <si>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</si>
  <si>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</si>
  <si>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</si>
  <si>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</si>
  <si>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</si>
  <si>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</si>
  <si>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</si>
  <si>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</si>
  <si>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</si>
  <si>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</si>
  <si>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</si>
  <si>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</si>
  <si>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</si>
  <si>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</si>
  <si>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</si>
  <si>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</si>
  <si>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</si>
  <si>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</si>
  <si>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</si>
  <si>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</si>
  <si>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</si>
  <si>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</si>
  <si>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</si>
  <si>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</si>
  <si>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</si>
  <si>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</si>
  <si>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</si>
  <si>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</si>
  <si>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</si>
  <si>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</si>
  <si>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</si>
  <si>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</si>
  <si>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</si>
  <si>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</si>
  <si>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</si>
  <si>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</si>
  <si>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</si>
  <si>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</si>
  <si>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</si>
  <si>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</si>
  <si>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</si>
  <si>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</si>
  <si>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</si>
  <si>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</si>
  <si>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</si>
  <si>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</si>
  <si>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</si>
  <si>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</si>
  <si>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</si>
  <si>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</si>
  <si>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</si>
  <si>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</si>
  <si>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</si>
  <si>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</si>
  <si>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</si>
  <si>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</si>
  <si>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</si>
  <si>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</si>
  <si>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</si>
  <si>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</si>
  <si>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</si>
  <si>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</si>
  <si>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</si>
  <si>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</si>
  <si>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</si>
  <si>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</si>
  <si>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</si>
  <si>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</si>
  <si>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</si>
  <si>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</si>
  <si>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</si>
  <si>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</si>
  <si>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</si>
  <si>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</si>
  <si>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</si>
  <si>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</si>
  <si>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</si>
  <si>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</si>
  <si>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</si>
  <si>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</si>
  <si>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</si>
  <si>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</si>
  <si>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</si>
  <si>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</si>
  <si>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</si>
  <si>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</si>
  <si>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</si>
  <si>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</si>
  <si>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</si>
  <si>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</si>
  <si>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</si>
  <si>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</si>
  <si>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</si>
  <si>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</si>
  <si>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</si>
  <si>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</si>
  <si>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</si>
  <si>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</si>
  <si>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</si>
  <si>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</si>
  <si>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</si>
  <si>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</si>
  <si>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</si>
  <si>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</si>
  <si>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</si>
  <si>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</si>
  <si>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</si>
  <si>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</si>
  <si>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</si>
  <si>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</si>
  <si>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</si>
  <si>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</si>
  <si>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</si>
  <si>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</si>
  <si>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</si>
  <si>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</si>
  <si>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</si>
  <si>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</si>
  <si>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</si>
  <si>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</si>
  <si>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</si>
  <si>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</si>
  <si>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</si>
  <si>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</si>
  <si>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</si>
  <si>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</si>
  <si>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</si>
  <si>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</si>
  <si>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</si>
  <si>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</si>
  <si>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</si>
  <si>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</si>
  <si>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</si>
  <si>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</si>
  <si>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</si>
  <si>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</si>
  <si>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</si>
  <si>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</si>
  <si>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</si>
  <si>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</si>
  <si>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</si>
  <si>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</si>
  <si>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</si>
  <si>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</si>
  <si>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</si>
  <si>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</si>
  <si>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</si>
  <si>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</si>
  <si>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</si>
  <si>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</si>
  <si>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</si>
  <si>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</si>
  <si>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</si>
  <si>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</si>
  <si>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</si>
  <si>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</si>
  <si>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</si>
  <si>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</si>
  <si>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</si>
  <si>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</si>
  <si>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</si>
  <si>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</si>
  <si>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</si>
  <si>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</si>
  <si>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</si>
  <si>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</si>
  <si>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</si>
  <si>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</si>
  <si>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</si>
  <si>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</si>
  <si>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</si>
  <si>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</si>
  <si>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</si>
  <si>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</si>
  <si>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</si>
  <si>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</si>
  <si>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</si>
  <si>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</si>
  <si>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</si>
  <si>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</si>
  <si>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</si>
  <si>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</si>
  <si>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</si>
  <si>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</si>
  <si>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</si>
  <si>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</si>
  <si>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</si>
  <si>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</si>
  <si>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</si>
  <si>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</si>
  <si>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</si>
  <si>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</si>
  <si>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</si>
  <si>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</si>
  <si>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</si>
  <si>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</si>
  <si>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</si>
  <si>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</si>
  <si>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</si>
  <si>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</si>
  <si>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</si>
  <si>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</si>
  <si>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</si>
  <si>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</si>
  <si>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</si>
  <si>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</si>
  <si>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</si>
  <si>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</si>
  <si>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</si>
  <si>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</si>
  <si>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</si>
  <si>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</si>
  <si>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</si>
  <si>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</si>
  <si>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</si>
  <si>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</si>
  <si>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</si>
  <si>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</si>
  <si>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</si>
  <si>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</si>
  <si>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</si>
  <si>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</si>
  <si>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</si>
  <si>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</si>
  <si>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</si>
  <si>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</si>
  <si>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</si>
  <si>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</si>
  <si>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</si>
  <si>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</si>
  <si>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</si>
  <si>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</si>
  <si>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</si>
  <si>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</si>
  <si>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</si>
  <si>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</si>
  <si>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</si>
  <si>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</si>
  <si>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</si>
  <si>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</si>
  <si>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</si>
  <si>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</si>
  <si>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</si>
  <si>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</si>
  <si>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</si>
  <si>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</si>
  <si>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</si>
  <si>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</si>
  <si>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</si>
  <si>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</si>
  <si>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</si>
  <si>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</si>
  <si>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</si>
  <si>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</si>
  <si>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</si>
  <si>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</si>
  <si>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</si>
  <si>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</si>
  <si>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</si>
  <si>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</si>
  <si>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</si>
  <si>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</si>
  <si>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</si>
  <si>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</si>
  <si>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</si>
  <si>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</si>
  <si>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</si>
  <si>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</si>
  <si>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</si>
  <si>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</si>
  <si>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</si>
  <si>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</si>
  <si>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</si>
  <si>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</si>
  <si>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</si>
  <si>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</si>
  <si>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</si>
  <si>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</si>
  <si>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</si>
  <si>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</si>
  <si>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</si>
  <si>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</si>
  <si>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</si>
  <si>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</si>
  <si>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</si>
  <si>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</si>
  <si>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</si>
  <si>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</si>
  <si>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</si>
  <si>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</si>
  <si>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</si>
  <si>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</si>
  <si>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</si>
  <si>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</si>
  <si>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</si>
  <si>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</si>
  <si>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</si>
  <si>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</si>
  <si>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</si>
  <si>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</si>
  <si>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</si>
  <si>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</si>
  <si>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</si>
  <si>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</si>
  <si>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</si>
  <si>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</si>
  <si>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</si>
  <si>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</si>
  <si>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</si>
  <si>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</si>
  <si>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</si>
  <si>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</si>
  <si>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</si>
  <si>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</si>
  <si>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</si>
  <si>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</si>
  <si>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</si>
  <si>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</si>
  <si>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</si>
  <si>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</si>
  <si>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</si>
  <si>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</si>
  <si>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</si>
  <si>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</si>
  <si>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</si>
  <si>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</si>
  <si>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</si>
  <si>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</si>
  <si>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</si>
  <si>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</si>
  <si>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</si>
  <si>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</si>
  <si>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</si>
  <si>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</si>
  <si>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</si>
  <si>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</si>
  <si>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</si>
  <si>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</si>
  <si>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</si>
  <si>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</si>
  <si>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</si>
  <si>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</si>
  <si>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</si>
  <si>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</si>
  <si>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</si>
  <si>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</si>
  <si>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</si>
  <si>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</si>
  <si>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</si>
  <si>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</si>
  <si>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</si>
  <si>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</si>
  <si>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</si>
  <si>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</si>
  <si>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</si>
  <si>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</si>
  <si>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</si>
  <si>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</si>
  <si>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</si>
  <si>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</si>
  <si>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</si>
  <si>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</si>
  <si>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</si>
  <si>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</si>
  <si>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</si>
  <si>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</si>
  <si>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</si>
  <si>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</si>
  <si>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</si>
  <si>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</si>
  <si>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</si>
  <si>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</si>
  <si>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</si>
  <si>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</si>
  <si>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</si>
  <si>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</si>
  <si>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</si>
  <si>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</si>
  <si>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</si>
  <si>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</si>
  <si>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</si>
  <si>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</si>
  <si>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</si>
  <si>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</si>
  <si>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</si>
  <si>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</si>
  <si>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</si>
  <si>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</si>
  <si>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</si>
  <si>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</si>
  <si>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</si>
  <si>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</si>
  <si>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</si>
  <si>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</si>
  <si>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</si>
  <si>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</si>
  <si>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</si>
  <si>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</si>
  <si>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</si>
  <si>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</si>
  <si>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</si>
  <si>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</si>
  <si>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</si>
  <si>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</si>
  <si>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</si>
  <si>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</si>
  <si>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</si>
  <si>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</si>
  <si>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</si>
  <si>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</si>
  <si>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</si>
  <si>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</si>
  <si>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</si>
  <si>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</si>
  <si>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</si>
  <si>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</si>
  <si>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</si>
  <si>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</si>
  <si>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</si>
  <si>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</si>
  <si>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</si>
  <si>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</si>
  <si>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</si>
  <si>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</si>
  <si>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</si>
  <si>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</si>
  <si>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</si>
  <si>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</si>
  <si>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</si>
  <si>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</si>
  <si>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</si>
  <si>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</si>
  <si>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</si>
  <si>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</si>
  <si>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</si>
  <si>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</si>
  <si>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</si>
  <si>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</si>
  <si>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</si>
  <si>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</si>
  <si>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</si>
  <si>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</si>
  <si>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</si>
  <si>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</si>
  <si>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</si>
  <si>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</si>
  <si>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</si>
  <si>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</si>
  <si>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</si>
  <si>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</si>
  <si>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</si>
  <si>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</si>
  <si>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</si>
  <si>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</si>
  <si>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</si>
  <si>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</si>
  <si>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</si>
  <si>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</si>
  <si>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</si>
  <si>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</si>
  <si>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</si>
  <si>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</si>
  <si>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</si>
  <si>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</si>
  <si>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</si>
  <si>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</si>
  <si>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</si>
  <si>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</si>
  <si>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</si>
  <si>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</si>
  <si>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</si>
  <si>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</si>
  <si>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</si>
  <si>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</si>
  <si>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</si>
  <si>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</si>
  <si>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</si>
  <si>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</si>
  <si>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</si>
  <si>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</si>
  <si>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</si>
  <si>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</si>
  <si>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</si>
  <si>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</si>
  <si>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</si>
  <si>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</si>
  <si>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</si>
  <si>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</si>
  <si>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</si>
  <si>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</si>
  <si>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</si>
  <si>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</si>
  <si>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</si>
  <si>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</si>
  <si>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</si>
  <si>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</si>
  <si>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</si>
  <si>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</si>
  <si>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</si>
  <si>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</si>
  <si>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</si>
  <si>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</si>
  <si>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</si>
  <si>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</si>
  <si>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</si>
  <si>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</si>
  <si>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</si>
  <si>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</si>
  <si>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</si>
  <si>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</si>
  <si>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</si>
  <si>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</si>
  <si>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</si>
  <si>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</si>
  <si>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</si>
  <si>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</si>
  <si>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</si>
  <si>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</si>
  <si>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</si>
  <si>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</si>
  <si>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</si>
  <si>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</si>
  <si>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</si>
  <si>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</si>
  <si>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</si>
  <si>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</si>
  <si>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</si>
  <si>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</si>
  <si>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</si>
  <si>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</si>
  <si>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</si>
  <si>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</si>
  <si>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</si>
  <si>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</si>
  <si>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</si>
  <si>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</si>
  <si>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</si>
  <si>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</si>
  <si>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</si>
  <si>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</si>
  <si>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</si>
  <si>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</si>
  <si>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</si>
  <si>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</si>
  <si>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</si>
  <si>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</si>
  <si>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</si>
  <si>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</si>
  <si>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</si>
  <si>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</si>
  <si>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</si>
  <si>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</si>
  <si>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</si>
  <si>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</si>
  <si>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</si>
  <si>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</si>
  <si>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</si>
  <si>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</si>
  <si>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</si>
  <si>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</si>
  <si>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</si>
  <si>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</si>
  <si>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</si>
  <si>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EREDETI ELŐIRÁNYZAT</t>
  </si>
  <si>
    <t>Rovat</t>
  </si>
  <si>
    <t>SAJÁT BEVÉTELEK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</si>
  <si>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</si>
  <si>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</si>
  <si>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</si>
  <si>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</si>
  <si>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</si>
  <si>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</si>
  <si>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</si>
  <si>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</si>
  <si>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</si>
  <si>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</si>
  <si>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</si>
  <si>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</si>
  <si>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NEMESKOLTA Önkormányzat 2017. évi költségvetése</t>
  </si>
  <si>
    <t>NEMESKOLTA ÖNKORMÁNYZATI ELŐIRÁNYZATOK</t>
  </si>
  <si>
    <t>B65</t>
  </si>
  <si>
    <t>saját bevételek 2019.</t>
  </si>
  <si>
    <t>MÓDOSÍTOTT ELŐIRÁNYZAT I.</t>
  </si>
  <si>
    <t>MÓDOSÍTOTT ELŐIRÁNYZAT II.</t>
  </si>
  <si>
    <t>MÓDOSÍTOTT ELŐIRÁNYZAT III.</t>
  </si>
  <si>
    <t>1. melléklet 1/2017. (II.1.)  módosítással egységes szerkezetű önkormányzati rendelethez</t>
  </si>
  <si>
    <t>2. melléklet 1/2017. (II.1.) módosítással egységes szerkezetű önkormányzati rendelethez</t>
  </si>
  <si>
    <t>3. melléklet 1/2017. (II.1.)  módosítással egységes szerkezetű önkormányzati rendelethez</t>
  </si>
  <si>
    <t>4. melléklet 1/2017. (II.1.)  módosítással egységes szerkezetű önkormányzati rendelethez</t>
  </si>
  <si>
    <t>5. melléklet 1/2017. (II.1.)  módosítással egységes szerkezetű önkormányzati rendelethez</t>
  </si>
  <si>
    <t>6. melléklet 1/2017. (II.1.)  módosítással egységes szerkezetű önkormányzati rendelethez</t>
  </si>
  <si>
    <t>7. melléklet 1/2017. (II.1.)  módosítással egységes szerkezetű önkormányzati rendelethez</t>
  </si>
  <si>
    <t>8. melléklet 1/2017. (II.1.)  módosítással egységes szerkezetű önkormányzati rendelethez</t>
  </si>
  <si>
    <t>9. melléklet 1/2017. (II.1.)  módosítással egységes szerkezetű önkormányzati rendelethez</t>
  </si>
  <si>
    <t>10. melléklet 1/2017. (II.1.)  módosítással egységes szerkezetű önkormányzati rendelethez</t>
  </si>
  <si>
    <t>11. melléklet 1/2017. (II.1.) módosítással egységes szerkezetű  önkormányzati rendelethez</t>
  </si>
  <si>
    <t>12. melléklet 1/2017. (II.1.)  módosítással egységes szerkezetű önkormányzati rendelethez</t>
  </si>
  <si>
    <t>13. melléklet 1/2017. (II.1.)  módosítással egységes szerkezetű önkormányzati rendelethez</t>
  </si>
  <si>
    <t>14. melléklet 1/2017. (II.1.) módosítással egységes szerkezetű  önkormányzati rendelethez</t>
  </si>
  <si>
    <t>15. melléklet 1/2017. (II.1.) módosítással egységes szerkezetű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</si>
</sst>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6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Bookman Old Style"/>
      <family val="1"/>
      <charset val="238"/>
    </font>
    <font>
      <sz val="11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7" tint="-0.249977111117893"/>
      <name val="Bookman Old Style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.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8" fillId="0" borderId="0"/>
    <xf numFmtId="0" fontId="11" fillId="0" borderId="0"/>
  </cellStyleXfs>
  <cellXfs count="198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165" fontId="4" fillId="4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4" fillId="5" borderId="1" xfId="0" applyFont="1" applyFill="1" applyBorder="1"/>
    <xf numFmtId="0" fontId="25" fillId="0" borderId="1" xfId="0" applyFont="1" applyBorder="1" applyAlignment="1">
      <alignment wrapText="1"/>
    </xf>
    <xf numFmtId="0" fontId="9" fillId="5" borderId="1" xfId="0" applyFont="1" applyFill="1" applyBorder="1" applyAlignment="1">
      <alignment horizontal="left" vertical="center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6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2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2" applyFont="1" applyAlignment="1" applyProtection="1">
      <alignment horizontal="justify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1" fillId="0" borderId="1" xfId="0" applyFont="1" applyFill="1" applyBorder="1" applyAlignment="1">
      <alignment horizontal="left" vertical="center" wrapText="1"/>
    </xf>
    <xf numFmtId="0" fontId="43" fillId="0" borderId="0" xfId="0" applyFont="1"/>
    <xf numFmtId="3" fontId="43" fillId="0" borderId="1" xfId="0" applyNumberFormat="1" applyFont="1" applyBorder="1"/>
    <xf numFmtId="0" fontId="4" fillId="6" borderId="1" xfId="0" applyFont="1" applyFill="1" applyBorder="1"/>
    <xf numFmtId="0" fontId="4" fillId="7" borderId="1" xfId="0" applyFont="1" applyFill="1" applyBorder="1"/>
    <xf numFmtId="0" fontId="9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3" fillId="0" borderId="1" xfId="0" applyFont="1" applyBorder="1"/>
    <xf numFmtId="0" fontId="9" fillId="6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46" fillId="0" borderId="1" xfId="0" applyNumberFormat="1" applyFont="1" applyBorder="1"/>
    <xf numFmtId="0" fontId="44" fillId="0" borderId="1" xfId="0" applyFont="1" applyBorder="1"/>
    <xf numFmtId="3" fontId="48" fillId="0" borderId="1" xfId="0" applyNumberFormat="1" applyFont="1" applyBorder="1"/>
    <xf numFmtId="0" fontId="12" fillId="0" borderId="1" xfId="0" applyFont="1" applyBorder="1"/>
    <xf numFmtId="0" fontId="8" fillId="6" borderId="1" xfId="0" applyFont="1" applyFill="1" applyBorder="1"/>
    <xf numFmtId="0" fontId="50" fillId="0" borderId="1" xfId="0" applyFont="1" applyBorder="1"/>
    <xf numFmtId="0" fontId="46" fillId="0" borderId="0" xfId="0" applyFont="1"/>
    <xf numFmtId="0" fontId="45" fillId="0" borderId="1" xfId="0" applyFont="1" applyBorder="1"/>
    <xf numFmtId="0" fontId="47" fillId="0" borderId="1" xfId="0" applyFont="1" applyBorder="1"/>
    <xf numFmtId="0" fontId="46" fillId="0" borderId="1" xfId="0" applyFont="1" applyBorder="1"/>
    <xf numFmtId="0" fontId="48" fillId="0" borderId="1" xfId="0" applyFont="1" applyBorder="1"/>
    <xf numFmtId="0" fontId="49" fillId="0" borderId="1" xfId="0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3" fontId="54" fillId="0" borderId="1" xfId="0" applyNumberFormat="1" applyFont="1" applyBorder="1"/>
    <xf numFmtId="3" fontId="55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56" fillId="0" borderId="0" xfId="0" applyFont="1"/>
    <xf numFmtId="0" fontId="52" fillId="0" borderId="1" xfId="0" applyFont="1" applyBorder="1"/>
    <xf numFmtId="0" fontId="54" fillId="0" borderId="1" xfId="0" applyFont="1" applyBorder="1"/>
    <xf numFmtId="0" fontId="51" fillId="0" borderId="1" xfId="0" applyFont="1" applyBorder="1"/>
    <xf numFmtId="0" fontId="53" fillId="0" borderId="1" xfId="0" applyFont="1" applyBorder="1"/>
    <xf numFmtId="0" fontId="0" fillId="0" borderId="0" xfId="0" applyAlignment="1">
      <alignment horizontal="right"/>
    </xf>
    <xf numFmtId="3" fontId="49" fillId="0" borderId="1" xfId="0" applyNumberFormat="1" applyFont="1" applyBorder="1"/>
    <xf numFmtId="3" fontId="57" fillId="0" borderId="1" xfId="0" applyNumberFormat="1" applyFont="1" applyBorder="1"/>
    <xf numFmtId="3" fontId="58" fillId="0" borderId="1" xfId="0" applyNumberFormat="1" applyFont="1" applyBorder="1"/>
    <xf numFmtId="0" fontId="3" fillId="0" borderId="3" xfId="0" applyFont="1" applyFill="1" applyBorder="1" applyAlignment="1">
      <alignment horizontal="center" wrapText="1"/>
    </xf>
    <xf numFmtId="3" fontId="0" fillId="0" borderId="3" xfId="0" applyNumberFormat="1" applyFont="1" applyBorder="1"/>
    <xf numFmtId="3" fontId="43" fillId="0" borderId="3" xfId="0" applyNumberFormat="1" applyFont="1" applyBorder="1"/>
    <xf numFmtId="3" fontId="49" fillId="0" borderId="3" xfId="0" applyNumberFormat="1" applyFont="1" applyBorder="1"/>
    <xf numFmtId="3" fontId="54" fillId="0" borderId="3" xfId="0" applyNumberFormat="1" applyFont="1" applyBorder="1"/>
    <xf numFmtId="3" fontId="59" fillId="0" borderId="3" xfId="0" applyNumberFormat="1" applyFont="1" applyBorder="1"/>
    <xf numFmtId="3" fontId="48" fillId="0" borderId="6" xfId="0" applyNumberFormat="1" applyFont="1" applyBorder="1"/>
    <xf numFmtId="3" fontId="49" fillId="0" borderId="6" xfId="0" applyNumberFormat="1" applyFont="1" applyBorder="1"/>
    <xf numFmtId="3" fontId="57" fillId="0" borderId="6" xfId="0" applyNumberFormat="1" applyFont="1" applyBorder="1"/>
    <xf numFmtId="0" fontId="3" fillId="0" borderId="7" xfId="0" applyFont="1" applyFill="1" applyBorder="1" applyAlignment="1">
      <alignment horizontal="center" wrapText="1"/>
    </xf>
    <xf numFmtId="3" fontId="0" fillId="0" borderId="7" xfId="0" applyNumberFormat="1" applyBorder="1"/>
    <xf numFmtId="3" fontId="43" fillId="0" borderId="7" xfId="0" applyNumberFormat="1" applyFont="1" applyBorder="1"/>
    <xf numFmtId="3" fontId="54" fillId="0" borderId="7" xfId="0" applyNumberFormat="1" applyFont="1" applyBorder="1"/>
    <xf numFmtId="3" fontId="59" fillId="0" borderId="7" xfId="0" applyNumberFormat="1" applyFont="1" applyBorder="1"/>
    <xf numFmtId="0" fontId="6" fillId="0" borderId="6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3" fontId="60" fillId="0" borderId="6" xfId="0" applyNumberFormat="1" applyFont="1" applyBorder="1"/>
    <xf numFmtId="3" fontId="60" fillId="0" borderId="1" xfId="0" applyNumberFormat="1" applyFont="1" applyBorder="1"/>
    <xf numFmtId="0" fontId="6" fillId="0" borderId="5" xfId="0" applyFont="1" applyBorder="1" applyAlignment="1">
      <alignment horizontal="center" wrapText="1"/>
    </xf>
    <xf numFmtId="3" fontId="48" fillId="0" borderId="5" xfId="0" applyNumberFormat="1" applyFont="1" applyBorder="1"/>
    <xf numFmtId="3" fontId="49" fillId="0" borderId="5" xfId="0" applyNumberFormat="1" applyFont="1" applyBorder="1"/>
    <xf numFmtId="3" fontId="57" fillId="0" borderId="5" xfId="0" applyNumberFormat="1" applyFont="1" applyBorder="1"/>
    <xf numFmtId="3" fontId="61" fillId="0" borderId="5" xfId="0" applyNumberFormat="1" applyFont="1" applyBorder="1"/>
    <xf numFmtId="3" fontId="61" fillId="0" borderId="1" xfId="0" applyNumberFormat="1" applyFont="1" applyBorder="1"/>
    <xf numFmtId="3" fontId="44" fillId="0" borderId="1" xfId="0" applyNumberFormat="1" applyFont="1" applyBorder="1"/>
    <xf numFmtId="3" fontId="62" fillId="0" borderId="1" xfId="0" applyNumberFormat="1" applyFont="1" applyBorder="1"/>
    <xf numFmtId="0" fontId="63" fillId="0" borderId="1" xfId="0" applyFont="1" applyBorder="1"/>
    <xf numFmtId="3" fontId="63" fillId="0" borderId="1" xfId="0" applyNumberFormat="1" applyFont="1" applyBorder="1"/>
    <xf numFmtId="0" fontId="0" fillId="0" borderId="0" xfId="0" applyAlignment="1">
      <alignment horizontal="right"/>
    </xf>
    <xf numFmtId="0" fontId="48" fillId="0" borderId="6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48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7" xfId="0" applyBorder="1" applyAlignment="1">
      <alignment horizont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0" fillId="0" borderId="0" xfId="0" applyFont="1" applyAlignment="1">
      <alignment wrapText="1"/>
    </xf>
    <xf numFmtId="0" fontId="0" fillId="0" borderId="0" xfId="0" applyFill="1" applyAlignment="1">
      <alignment horizontal="center"/>
    </xf>
  </cellXfs>
  <cellStyles count="7">
    <cellStyle name="Hiperhivatkozás" xfId="1"/>
    <cellStyle name="Hivatkozás" xfId="2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workbookViewId="0"/>
  </sheetViews>
  <sheetFormatPr defaultRowHeight="15" x14ac:dyDescent="0.25"/>
  <cols>
    <col min="1" max="1" width="85.5703125" customWidth="1"/>
  </cols>
  <sheetData>
    <row r="1" spans="1:9" x14ac:dyDescent="0.25">
      <c r="A1" s="143" t="s">
        <v>688</v>
      </c>
    </row>
    <row r="3" spans="1:9" ht="18" x14ac:dyDescent="0.25">
      <c r="A3" s="83" t="s">
        <v>681</v>
      </c>
    </row>
    <row r="4" spans="1:9" ht="50.25" customHeight="1" x14ac:dyDescent="0.25">
      <c r="A4" s="64" t="s">
        <v>525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41" t="s">
        <v>75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41" t="s">
        <v>76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41" t="s">
        <v>77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41" t="s">
        <v>78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1" t="s">
        <v>79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41" t="s">
        <v>80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41" t="s">
        <v>81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41" t="s">
        <v>82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42" t="s">
        <v>74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42" t="s">
        <v>83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67" t="s">
        <v>523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41" t="s">
        <v>85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41" t="s">
        <v>86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41" t="s">
        <v>87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41" t="s">
        <v>88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41" t="s">
        <v>89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41" t="s">
        <v>90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41" t="s">
        <v>91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42" t="s">
        <v>84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42" t="s">
        <v>92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67" t="s">
        <v>524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C2" sqref="C2:E2"/>
    </sheetView>
  </sheetViews>
  <sheetFormatPr defaultRowHeight="15" x14ac:dyDescent="0.2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108"/>
      <c r="B1" s="86"/>
      <c r="C1" s="86"/>
      <c r="D1" s="86"/>
      <c r="E1" s="86"/>
    </row>
    <row r="2" spans="1:5" x14ac:dyDescent="0.25">
      <c r="A2" s="108"/>
      <c r="B2" s="86"/>
      <c r="C2" s="197" t="s">
        <v>697</v>
      </c>
      <c r="D2" s="197"/>
      <c r="E2" s="197"/>
    </row>
    <row r="3" spans="1:5" x14ac:dyDescent="0.25">
      <c r="A3" s="108"/>
      <c r="B3" s="86"/>
      <c r="C3" s="86"/>
      <c r="D3" s="86"/>
      <c r="E3" s="86"/>
    </row>
    <row r="4" spans="1:5" ht="27" customHeight="1" x14ac:dyDescent="0.25">
      <c r="A4" s="181" t="s">
        <v>681</v>
      </c>
      <c r="B4" s="187"/>
      <c r="C4" s="187"/>
      <c r="D4" s="187"/>
      <c r="E4" s="187"/>
    </row>
    <row r="5" spans="1:5" ht="22.5" customHeight="1" x14ac:dyDescent="0.25">
      <c r="A5" s="192" t="s">
        <v>26</v>
      </c>
      <c r="B5" s="182"/>
      <c r="C5" s="182"/>
      <c r="D5" s="182"/>
      <c r="E5" s="182"/>
    </row>
    <row r="6" spans="1:5" ht="18" x14ac:dyDescent="0.25">
      <c r="A6" s="73"/>
    </row>
    <row r="7" spans="1:5" x14ac:dyDescent="0.25">
      <c r="A7" s="4" t="s">
        <v>1</v>
      </c>
    </row>
    <row r="8" spans="1:5" ht="31.5" customHeight="1" x14ac:dyDescent="0.25">
      <c r="A8" s="74" t="s">
        <v>93</v>
      </c>
      <c r="B8" s="75" t="s">
        <v>94</v>
      </c>
      <c r="C8" s="66" t="s">
        <v>21</v>
      </c>
      <c r="D8" s="66" t="s">
        <v>22</v>
      </c>
      <c r="E8" s="66" t="s">
        <v>23</v>
      </c>
    </row>
    <row r="9" spans="1:5" ht="15" customHeight="1" x14ac:dyDescent="0.25">
      <c r="A9" s="76"/>
      <c r="B9" s="41"/>
      <c r="C9" s="41"/>
      <c r="D9" s="41"/>
      <c r="E9" s="41"/>
    </row>
    <row r="10" spans="1:5" ht="15" customHeight="1" x14ac:dyDescent="0.25">
      <c r="A10" s="76"/>
      <c r="B10" s="41"/>
      <c r="C10" s="41"/>
      <c r="D10" s="41"/>
      <c r="E10" s="41"/>
    </row>
    <row r="11" spans="1:5" ht="15" customHeight="1" x14ac:dyDescent="0.25">
      <c r="A11" s="76"/>
      <c r="B11" s="41"/>
      <c r="C11" s="41"/>
      <c r="D11" s="41"/>
      <c r="E11" s="41"/>
    </row>
    <row r="12" spans="1:5" ht="15" customHeight="1" x14ac:dyDescent="0.25">
      <c r="A12" s="41"/>
      <c r="B12" s="41"/>
      <c r="C12" s="41"/>
      <c r="D12" s="41"/>
      <c r="E12" s="41"/>
    </row>
    <row r="13" spans="1:5" s="99" customFormat="1" ht="29.25" customHeight="1" x14ac:dyDescent="0.25">
      <c r="A13" s="95" t="s">
        <v>14</v>
      </c>
      <c r="B13" s="49" t="s">
        <v>330</v>
      </c>
      <c r="C13" s="103">
        <f>SUM(C9:C12)</f>
        <v>0</v>
      </c>
      <c r="D13" s="103">
        <f>SUM(D9:D12)</f>
        <v>0</v>
      </c>
      <c r="E13" s="103">
        <f>SUM(E9:E12)</f>
        <v>0</v>
      </c>
    </row>
    <row r="14" spans="1:5" ht="29.25" customHeight="1" x14ac:dyDescent="0.25">
      <c r="A14" s="77"/>
      <c r="B14" s="41"/>
      <c r="C14" s="41"/>
      <c r="D14" s="41"/>
      <c r="E14" s="41"/>
    </row>
    <row r="15" spans="1:5" ht="15" customHeight="1" x14ac:dyDescent="0.25">
      <c r="A15" s="77"/>
      <c r="B15" s="41"/>
      <c r="C15" s="41"/>
      <c r="D15" s="41"/>
      <c r="E15" s="41"/>
    </row>
    <row r="16" spans="1:5" ht="15" customHeight="1" x14ac:dyDescent="0.25">
      <c r="A16" s="78"/>
      <c r="B16" s="41"/>
      <c r="C16" s="41"/>
      <c r="D16" s="41"/>
      <c r="E16" s="41"/>
    </row>
    <row r="17" spans="1:5" ht="15" customHeight="1" x14ac:dyDescent="0.25">
      <c r="A17" s="78"/>
      <c r="B17" s="41"/>
      <c r="C17" s="41"/>
      <c r="D17" s="41"/>
      <c r="E17" s="41"/>
    </row>
    <row r="18" spans="1:5" s="99" customFormat="1" ht="30.75" customHeight="1" x14ac:dyDescent="0.25">
      <c r="A18" s="95" t="s">
        <v>15</v>
      </c>
      <c r="B18" s="38" t="s">
        <v>353</v>
      </c>
      <c r="C18" s="103"/>
      <c r="D18" s="103"/>
      <c r="E18" s="103"/>
    </row>
    <row r="19" spans="1:5" ht="15" customHeight="1" x14ac:dyDescent="0.25">
      <c r="A19" s="71" t="s">
        <v>547</v>
      </c>
      <c r="B19" s="71" t="s">
        <v>306</v>
      </c>
      <c r="C19" s="41"/>
      <c r="D19" s="41"/>
      <c r="E19" s="41"/>
    </row>
    <row r="20" spans="1:5" ht="15" customHeight="1" x14ac:dyDescent="0.25">
      <c r="A20" s="71" t="s">
        <v>548</v>
      </c>
      <c r="B20" s="71" t="s">
        <v>306</v>
      </c>
      <c r="C20" s="41"/>
      <c r="D20" s="41"/>
      <c r="E20" s="41"/>
    </row>
    <row r="21" spans="1:5" ht="15" customHeight="1" x14ac:dyDescent="0.25">
      <c r="A21" s="71" t="s">
        <v>549</v>
      </c>
      <c r="B21" s="71" t="s">
        <v>306</v>
      </c>
      <c r="C21" s="41"/>
      <c r="D21" s="41"/>
      <c r="E21" s="41"/>
    </row>
    <row r="22" spans="1:5" ht="15" customHeight="1" x14ac:dyDescent="0.25">
      <c r="A22" s="71" t="s">
        <v>550</v>
      </c>
      <c r="B22" s="71" t="s">
        <v>306</v>
      </c>
      <c r="C22" s="41"/>
      <c r="D22" s="41"/>
      <c r="E22" s="41"/>
    </row>
    <row r="23" spans="1:5" ht="15" customHeight="1" x14ac:dyDescent="0.25">
      <c r="A23" s="71" t="s">
        <v>501</v>
      </c>
      <c r="B23" s="79" t="s">
        <v>313</v>
      </c>
      <c r="C23" s="41"/>
      <c r="D23" s="41"/>
      <c r="E23" s="41"/>
    </row>
    <row r="24" spans="1:5" ht="15" customHeight="1" x14ac:dyDescent="0.25">
      <c r="A24" s="71" t="s">
        <v>499</v>
      </c>
      <c r="B24" s="79" t="s">
        <v>307</v>
      </c>
      <c r="C24" s="41"/>
      <c r="D24" s="41"/>
      <c r="E24" s="41"/>
    </row>
    <row r="25" spans="1:5" ht="15" customHeight="1" x14ac:dyDescent="0.25">
      <c r="A25" s="78"/>
      <c r="B25" s="41"/>
      <c r="C25" s="41"/>
      <c r="D25" s="41"/>
      <c r="E25" s="41"/>
    </row>
    <row r="26" spans="1:5" s="99" customFormat="1" ht="27.75" customHeight="1" x14ac:dyDescent="0.25">
      <c r="A26" s="95" t="s">
        <v>16</v>
      </c>
      <c r="B26" s="103" t="s">
        <v>19</v>
      </c>
      <c r="C26" s="103">
        <f>SUM(C18:C24)</f>
        <v>0</v>
      </c>
      <c r="D26" s="103">
        <f>SUM(D18:D24)</f>
        <v>0</v>
      </c>
      <c r="E26" s="103">
        <f>SUM(E18:E24)</f>
        <v>0</v>
      </c>
    </row>
    <row r="27" spans="1:5" ht="15" customHeight="1" x14ac:dyDescent="0.25">
      <c r="A27" s="77"/>
      <c r="B27" s="41" t="s">
        <v>326</v>
      </c>
      <c r="C27" s="41"/>
      <c r="D27" s="41"/>
      <c r="E27" s="41"/>
    </row>
    <row r="28" spans="1:5" ht="15" customHeight="1" x14ac:dyDescent="0.25">
      <c r="A28" s="77"/>
      <c r="B28" s="41" t="s">
        <v>346</v>
      </c>
      <c r="C28" s="41"/>
      <c r="D28" s="41"/>
      <c r="E28" s="41"/>
    </row>
    <row r="29" spans="1:5" ht="15" customHeight="1" x14ac:dyDescent="0.25">
      <c r="A29" s="78"/>
      <c r="B29" s="41"/>
      <c r="C29" s="41"/>
      <c r="D29" s="41"/>
      <c r="E29" s="41"/>
    </row>
    <row r="30" spans="1:5" ht="15" customHeight="1" x14ac:dyDescent="0.25">
      <c r="A30" s="78"/>
      <c r="B30" s="41"/>
      <c r="C30" s="41"/>
      <c r="D30" s="41"/>
      <c r="E30" s="41"/>
    </row>
    <row r="31" spans="1:5" s="99" customFormat="1" ht="31.5" customHeight="1" x14ac:dyDescent="0.25">
      <c r="A31" s="95" t="s">
        <v>17</v>
      </c>
      <c r="B31" s="103" t="s">
        <v>20</v>
      </c>
      <c r="C31" s="103">
        <f>SUM(C27:C28)</f>
        <v>0</v>
      </c>
      <c r="D31" s="103">
        <f>SUM(D27:D28)</f>
        <v>0</v>
      </c>
      <c r="E31" s="103">
        <f>SUM(E27:E28)</f>
        <v>0</v>
      </c>
    </row>
    <row r="32" spans="1:5" ht="15" customHeight="1" x14ac:dyDescent="0.25">
      <c r="A32" s="77"/>
      <c r="B32" s="41"/>
      <c r="C32" s="41"/>
      <c r="D32" s="41"/>
      <c r="E32" s="41"/>
    </row>
    <row r="33" spans="1:5" ht="15" customHeight="1" x14ac:dyDescent="0.25">
      <c r="A33" s="77"/>
      <c r="B33" s="41"/>
      <c r="C33" s="41"/>
      <c r="D33" s="41"/>
      <c r="E33" s="41"/>
    </row>
    <row r="34" spans="1:5" ht="15" customHeight="1" x14ac:dyDescent="0.25">
      <c r="A34" s="78"/>
      <c r="B34" s="41"/>
      <c r="C34" s="41"/>
      <c r="D34" s="41"/>
      <c r="E34" s="41"/>
    </row>
    <row r="35" spans="1:5" ht="15" customHeight="1" x14ac:dyDescent="0.25">
      <c r="A35" s="78"/>
      <c r="B35" s="41"/>
      <c r="C35" s="41"/>
      <c r="D35" s="41"/>
      <c r="E35" s="41"/>
    </row>
    <row r="36" spans="1:5" s="99" customFormat="1" ht="15" customHeight="1" x14ac:dyDescent="0.25">
      <c r="A36" s="95" t="s">
        <v>18</v>
      </c>
      <c r="B36" s="103"/>
      <c r="C36" s="103"/>
      <c r="D36" s="103"/>
      <c r="E36" s="103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C2:E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7"/>
  <sheetViews>
    <sheetView workbookViewId="0">
      <selection sqref="A1:C1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</cols>
  <sheetData>
    <row r="1" spans="1:3" x14ac:dyDescent="0.25">
      <c r="A1" s="176" t="s">
        <v>698</v>
      </c>
      <c r="B1" s="176"/>
      <c r="C1" s="176"/>
    </row>
    <row r="3" spans="1:3" ht="27" customHeight="1" x14ac:dyDescent="0.25">
      <c r="A3" s="181" t="s">
        <v>681</v>
      </c>
      <c r="B3" s="182"/>
      <c r="C3" s="182"/>
    </row>
    <row r="4" spans="1:3" ht="27" customHeight="1" x14ac:dyDescent="0.25">
      <c r="A4" s="192" t="s">
        <v>39</v>
      </c>
      <c r="B4" s="182"/>
      <c r="C4" s="182"/>
    </row>
    <row r="5" spans="1:3" ht="19.5" customHeight="1" x14ac:dyDescent="0.25">
      <c r="A5" s="64"/>
      <c r="B5" s="65"/>
      <c r="C5" s="65"/>
    </row>
    <row r="6" spans="1:3" x14ac:dyDescent="0.25">
      <c r="A6" s="4" t="s">
        <v>1</v>
      </c>
    </row>
    <row r="7" spans="1:3" ht="25.5" x14ac:dyDescent="0.25">
      <c r="A7" s="42" t="s">
        <v>651</v>
      </c>
      <c r="B7" s="3" t="s">
        <v>94</v>
      </c>
      <c r="C7" s="80" t="s">
        <v>29</v>
      </c>
    </row>
    <row r="8" spans="1:3" x14ac:dyDescent="0.25">
      <c r="A8" s="13" t="s">
        <v>601</v>
      </c>
      <c r="B8" s="6" t="s">
        <v>184</v>
      </c>
      <c r="C8" s="26"/>
    </row>
    <row r="9" spans="1:3" x14ac:dyDescent="0.25">
      <c r="A9" s="13" t="s">
        <v>602</v>
      </c>
      <c r="B9" s="6" t="s">
        <v>184</v>
      </c>
      <c r="C9" s="26"/>
    </row>
    <row r="10" spans="1:3" x14ac:dyDescent="0.25">
      <c r="A10" s="13" t="s">
        <v>603</v>
      </c>
      <c r="B10" s="6" t="s">
        <v>184</v>
      </c>
      <c r="C10" s="26"/>
    </row>
    <row r="11" spans="1:3" x14ac:dyDescent="0.25">
      <c r="A11" s="13" t="s">
        <v>604</v>
      </c>
      <c r="B11" s="6" t="s">
        <v>184</v>
      </c>
      <c r="C11" s="26"/>
    </row>
    <row r="12" spans="1:3" x14ac:dyDescent="0.25">
      <c r="A12" s="13" t="s">
        <v>605</v>
      </c>
      <c r="B12" s="6" t="s">
        <v>184</v>
      </c>
      <c r="C12" s="26"/>
    </row>
    <row r="13" spans="1:3" x14ac:dyDescent="0.25">
      <c r="A13" s="13" t="s">
        <v>606</v>
      </c>
      <c r="B13" s="6" t="s">
        <v>184</v>
      </c>
      <c r="C13" s="26"/>
    </row>
    <row r="14" spans="1:3" x14ac:dyDescent="0.25">
      <c r="A14" s="13" t="s">
        <v>607</v>
      </c>
      <c r="B14" s="6" t="s">
        <v>184</v>
      </c>
      <c r="C14" s="26"/>
    </row>
    <row r="15" spans="1:3" x14ac:dyDescent="0.25">
      <c r="A15" s="13" t="s">
        <v>608</v>
      </c>
      <c r="B15" s="6" t="s">
        <v>184</v>
      </c>
      <c r="C15" s="26"/>
    </row>
    <row r="16" spans="1:3" x14ac:dyDescent="0.25">
      <c r="A16" s="13" t="s">
        <v>609</v>
      </c>
      <c r="B16" s="6" t="s">
        <v>184</v>
      </c>
      <c r="C16" s="26"/>
    </row>
    <row r="17" spans="1:3" x14ac:dyDescent="0.25">
      <c r="A17" s="13" t="s">
        <v>610</v>
      </c>
      <c r="B17" s="6" t="s">
        <v>184</v>
      </c>
      <c r="C17" s="26"/>
    </row>
    <row r="18" spans="1:3" s="99" customFormat="1" ht="25.5" x14ac:dyDescent="0.25">
      <c r="A18" s="11" t="s">
        <v>430</v>
      </c>
      <c r="B18" s="8" t="s">
        <v>184</v>
      </c>
      <c r="C18" s="105"/>
    </row>
    <row r="19" spans="1:3" x14ac:dyDescent="0.25">
      <c r="A19" s="13" t="s">
        <v>601</v>
      </c>
      <c r="B19" s="6" t="s">
        <v>185</v>
      </c>
      <c r="C19" s="26"/>
    </row>
    <row r="20" spans="1:3" x14ac:dyDescent="0.25">
      <c r="A20" s="13" t="s">
        <v>602</v>
      </c>
      <c r="B20" s="6" t="s">
        <v>185</v>
      </c>
      <c r="C20" s="26"/>
    </row>
    <row r="21" spans="1:3" x14ac:dyDescent="0.25">
      <c r="A21" s="13" t="s">
        <v>603</v>
      </c>
      <c r="B21" s="6" t="s">
        <v>185</v>
      </c>
      <c r="C21" s="26"/>
    </row>
    <row r="22" spans="1:3" x14ac:dyDescent="0.25">
      <c r="A22" s="13" t="s">
        <v>604</v>
      </c>
      <c r="B22" s="6" t="s">
        <v>185</v>
      </c>
      <c r="C22" s="26"/>
    </row>
    <row r="23" spans="1:3" x14ac:dyDescent="0.25">
      <c r="A23" s="13" t="s">
        <v>605</v>
      </c>
      <c r="B23" s="6" t="s">
        <v>185</v>
      </c>
      <c r="C23" s="26"/>
    </row>
    <row r="24" spans="1:3" x14ac:dyDescent="0.25">
      <c r="A24" s="13" t="s">
        <v>606</v>
      </c>
      <c r="B24" s="6" t="s">
        <v>185</v>
      </c>
      <c r="C24" s="26"/>
    </row>
    <row r="25" spans="1:3" x14ac:dyDescent="0.25">
      <c r="A25" s="13" t="s">
        <v>607</v>
      </c>
      <c r="B25" s="6" t="s">
        <v>185</v>
      </c>
      <c r="C25" s="26"/>
    </row>
    <row r="26" spans="1:3" x14ac:dyDescent="0.25">
      <c r="A26" s="13" t="s">
        <v>608</v>
      </c>
      <c r="B26" s="6" t="s">
        <v>185</v>
      </c>
      <c r="C26" s="26"/>
    </row>
    <row r="27" spans="1:3" x14ac:dyDescent="0.25">
      <c r="A27" s="13" t="s">
        <v>609</v>
      </c>
      <c r="B27" s="6" t="s">
        <v>185</v>
      </c>
      <c r="C27" s="26"/>
    </row>
    <row r="28" spans="1:3" x14ac:dyDescent="0.25">
      <c r="A28" s="13" t="s">
        <v>610</v>
      </c>
      <c r="B28" s="6" t="s">
        <v>185</v>
      </c>
      <c r="C28" s="26"/>
    </row>
    <row r="29" spans="1:3" s="99" customFormat="1" ht="25.5" x14ac:dyDescent="0.25">
      <c r="A29" s="11" t="s">
        <v>431</v>
      </c>
      <c r="B29" s="8" t="s">
        <v>185</v>
      </c>
      <c r="C29" s="105"/>
    </row>
    <row r="30" spans="1:3" x14ac:dyDescent="0.25">
      <c r="A30" s="13" t="s">
        <v>601</v>
      </c>
      <c r="B30" s="6" t="s">
        <v>186</v>
      </c>
      <c r="C30" s="26"/>
    </row>
    <row r="31" spans="1:3" x14ac:dyDescent="0.25">
      <c r="A31" s="13" t="s">
        <v>602</v>
      </c>
      <c r="B31" s="6" t="s">
        <v>186</v>
      </c>
      <c r="C31" s="26"/>
    </row>
    <row r="32" spans="1:3" x14ac:dyDescent="0.25">
      <c r="A32" s="13" t="s">
        <v>603</v>
      </c>
      <c r="B32" s="6" t="s">
        <v>186</v>
      </c>
      <c r="C32" s="26"/>
    </row>
    <row r="33" spans="1:3" x14ac:dyDescent="0.25">
      <c r="A33" s="13" t="s">
        <v>604</v>
      </c>
      <c r="B33" s="6" t="s">
        <v>186</v>
      </c>
      <c r="C33" s="26"/>
    </row>
    <row r="34" spans="1:3" x14ac:dyDescent="0.25">
      <c r="A34" s="13" t="s">
        <v>605</v>
      </c>
      <c r="B34" s="6" t="s">
        <v>186</v>
      </c>
      <c r="C34" s="26"/>
    </row>
    <row r="35" spans="1:3" x14ac:dyDescent="0.25">
      <c r="A35" s="13" t="s">
        <v>606</v>
      </c>
      <c r="B35" s="6" t="s">
        <v>186</v>
      </c>
      <c r="C35" s="26"/>
    </row>
    <row r="36" spans="1:3" x14ac:dyDescent="0.25">
      <c r="A36" s="13" t="s">
        <v>607</v>
      </c>
      <c r="B36" s="6" t="s">
        <v>186</v>
      </c>
      <c r="C36" s="26">
        <v>1581</v>
      </c>
    </row>
    <row r="37" spans="1:3" x14ac:dyDescent="0.25">
      <c r="A37" s="13" t="s">
        <v>608</v>
      </c>
      <c r="B37" s="6" t="s">
        <v>186</v>
      </c>
      <c r="C37" s="26"/>
    </row>
    <row r="38" spans="1:3" x14ac:dyDescent="0.25">
      <c r="A38" s="13" t="s">
        <v>609</v>
      </c>
      <c r="B38" s="6" t="s">
        <v>186</v>
      </c>
      <c r="C38" s="26"/>
    </row>
    <row r="39" spans="1:3" x14ac:dyDescent="0.25">
      <c r="A39" s="13" t="s">
        <v>610</v>
      </c>
      <c r="B39" s="6" t="s">
        <v>186</v>
      </c>
      <c r="C39" s="26"/>
    </row>
    <row r="40" spans="1:3" s="99" customFormat="1" x14ac:dyDescent="0.25">
      <c r="A40" s="11" t="s">
        <v>432</v>
      </c>
      <c r="B40" s="8" t="s">
        <v>186</v>
      </c>
      <c r="C40" s="105">
        <v>1581</v>
      </c>
    </row>
    <row r="41" spans="1:3" x14ac:dyDescent="0.25">
      <c r="A41" s="13" t="s">
        <v>611</v>
      </c>
      <c r="B41" s="5" t="s">
        <v>188</v>
      </c>
      <c r="C41" s="26"/>
    </row>
    <row r="42" spans="1:3" x14ac:dyDescent="0.25">
      <c r="A42" s="13" t="s">
        <v>612</v>
      </c>
      <c r="B42" s="5" t="s">
        <v>188</v>
      </c>
      <c r="C42" s="26"/>
    </row>
    <row r="43" spans="1:3" x14ac:dyDescent="0.25">
      <c r="A43" s="13" t="s">
        <v>613</v>
      </c>
      <c r="B43" s="5" t="s">
        <v>188</v>
      </c>
      <c r="C43" s="26"/>
    </row>
    <row r="44" spans="1:3" x14ac:dyDescent="0.25">
      <c r="A44" s="5" t="s">
        <v>614</v>
      </c>
      <c r="B44" s="5" t="s">
        <v>188</v>
      </c>
      <c r="C44" s="26"/>
    </row>
    <row r="45" spans="1:3" x14ac:dyDescent="0.25">
      <c r="A45" s="5" t="s">
        <v>615</v>
      </c>
      <c r="B45" s="5" t="s">
        <v>188</v>
      </c>
      <c r="C45" s="26"/>
    </row>
    <row r="46" spans="1:3" x14ac:dyDescent="0.25">
      <c r="A46" s="5" t="s">
        <v>616</v>
      </c>
      <c r="B46" s="5" t="s">
        <v>188</v>
      </c>
      <c r="C46" s="26"/>
    </row>
    <row r="47" spans="1:3" x14ac:dyDescent="0.25">
      <c r="A47" s="13" t="s">
        <v>617</v>
      </c>
      <c r="B47" s="5" t="s">
        <v>188</v>
      </c>
      <c r="C47" s="26"/>
    </row>
    <row r="48" spans="1:3" x14ac:dyDescent="0.25">
      <c r="A48" s="13" t="s">
        <v>618</v>
      </c>
      <c r="B48" s="5" t="s">
        <v>188</v>
      </c>
      <c r="C48" s="26"/>
    </row>
    <row r="49" spans="1:3" x14ac:dyDescent="0.25">
      <c r="A49" s="13" t="s">
        <v>619</v>
      </c>
      <c r="B49" s="5" t="s">
        <v>188</v>
      </c>
      <c r="C49" s="26"/>
    </row>
    <row r="50" spans="1:3" x14ac:dyDescent="0.25">
      <c r="A50" s="13" t="s">
        <v>620</v>
      </c>
      <c r="B50" s="5" t="s">
        <v>188</v>
      </c>
      <c r="C50" s="26"/>
    </row>
    <row r="51" spans="1:3" s="99" customFormat="1" ht="25.5" x14ac:dyDescent="0.25">
      <c r="A51" s="11" t="s">
        <v>433</v>
      </c>
      <c r="B51" s="8" t="s">
        <v>188</v>
      </c>
      <c r="C51" s="105"/>
    </row>
    <row r="52" spans="1:3" x14ac:dyDescent="0.25">
      <c r="A52" s="13" t="s">
        <v>611</v>
      </c>
      <c r="B52" s="5" t="s">
        <v>194</v>
      </c>
      <c r="C52" s="26"/>
    </row>
    <row r="53" spans="1:3" x14ac:dyDescent="0.25">
      <c r="A53" s="13" t="s">
        <v>612</v>
      </c>
      <c r="B53" s="5" t="s">
        <v>194</v>
      </c>
      <c r="C53" s="26"/>
    </row>
    <row r="54" spans="1:3" x14ac:dyDescent="0.25">
      <c r="A54" s="13" t="s">
        <v>613</v>
      </c>
      <c r="B54" s="5" t="s">
        <v>194</v>
      </c>
      <c r="C54" s="26"/>
    </row>
    <row r="55" spans="1:3" x14ac:dyDescent="0.25">
      <c r="A55" s="5" t="s">
        <v>614</v>
      </c>
      <c r="B55" s="5" t="s">
        <v>194</v>
      </c>
      <c r="C55" s="26"/>
    </row>
    <row r="56" spans="1:3" x14ac:dyDescent="0.25">
      <c r="A56" s="5" t="s">
        <v>615</v>
      </c>
      <c r="B56" s="5" t="s">
        <v>194</v>
      </c>
      <c r="C56" s="26"/>
    </row>
    <row r="57" spans="1:3" x14ac:dyDescent="0.25">
      <c r="A57" s="5" t="s">
        <v>616</v>
      </c>
      <c r="B57" s="5" t="s">
        <v>194</v>
      </c>
      <c r="C57" s="26"/>
    </row>
    <row r="58" spans="1:3" x14ac:dyDescent="0.25">
      <c r="A58" s="13" t="s">
        <v>617</v>
      </c>
      <c r="B58" s="5" t="s">
        <v>194</v>
      </c>
      <c r="C58" s="26">
        <v>571</v>
      </c>
    </row>
    <row r="59" spans="1:3" x14ac:dyDescent="0.25">
      <c r="A59" s="13" t="s">
        <v>621</v>
      </c>
      <c r="B59" s="5" t="s">
        <v>194</v>
      </c>
      <c r="C59" s="26"/>
    </row>
    <row r="60" spans="1:3" x14ac:dyDescent="0.25">
      <c r="A60" s="13" t="s">
        <v>619</v>
      </c>
      <c r="B60" s="5" t="s">
        <v>194</v>
      </c>
      <c r="C60" s="26"/>
    </row>
    <row r="61" spans="1:3" x14ac:dyDescent="0.25">
      <c r="A61" s="13" t="s">
        <v>620</v>
      </c>
      <c r="B61" s="5" t="s">
        <v>194</v>
      </c>
      <c r="C61" s="26"/>
    </row>
    <row r="62" spans="1:3" s="99" customFormat="1" x14ac:dyDescent="0.25">
      <c r="A62" s="15" t="s">
        <v>434</v>
      </c>
      <c r="B62" s="8" t="s">
        <v>194</v>
      </c>
      <c r="C62" s="105">
        <v>571</v>
      </c>
    </row>
    <row r="63" spans="1:3" x14ac:dyDescent="0.25">
      <c r="A63" s="13" t="s">
        <v>601</v>
      </c>
      <c r="B63" s="6" t="s">
        <v>221</v>
      </c>
      <c r="C63" s="26"/>
    </row>
    <row r="64" spans="1:3" x14ac:dyDescent="0.25">
      <c r="A64" s="13" t="s">
        <v>602</v>
      </c>
      <c r="B64" s="6" t="s">
        <v>221</v>
      </c>
      <c r="C64" s="26"/>
    </row>
    <row r="65" spans="1:3" x14ac:dyDescent="0.25">
      <c r="A65" s="13" t="s">
        <v>603</v>
      </c>
      <c r="B65" s="6" t="s">
        <v>221</v>
      </c>
      <c r="C65" s="26"/>
    </row>
    <row r="66" spans="1:3" x14ac:dyDescent="0.25">
      <c r="A66" s="13" t="s">
        <v>604</v>
      </c>
      <c r="B66" s="6" t="s">
        <v>221</v>
      </c>
      <c r="C66" s="26"/>
    </row>
    <row r="67" spans="1:3" x14ac:dyDescent="0.25">
      <c r="A67" s="13" t="s">
        <v>605</v>
      </c>
      <c r="B67" s="6" t="s">
        <v>221</v>
      </c>
      <c r="C67" s="26"/>
    </row>
    <row r="68" spans="1:3" x14ac:dyDescent="0.25">
      <c r="A68" s="13" t="s">
        <v>606</v>
      </c>
      <c r="B68" s="6" t="s">
        <v>221</v>
      </c>
      <c r="C68" s="26"/>
    </row>
    <row r="69" spans="1:3" x14ac:dyDescent="0.25">
      <c r="A69" s="13" t="s">
        <v>607</v>
      </c>
      <c r="B69" s="6" t="s">
        <v>221</v>
      </c>
      <c r="C69" s="26"/>
    </row>
    <row r="70" spans="1:3" x14ac:dyDescent="0.25">
      <c r="A70" s="13" t="s">
        <v>608</v>
      </c>
      <c r="B70" s="6" t="s">
        <v>221</v>
      </c>
      <c r="C70" s="26"/>
    </row>
    <row r="71" spans="1:3" x14ac:dyDescent="0.25">
      <c r="A71" s="13" t="s">
        <v>609</v>
      </c>
      <c r="B71" s="6" t="s">
        <v>221</v>
      </c>
      <c r="C71" s="26"/>
    </row>
    <row r="72" spans="1:3" x14ac:dyDescent="0.25">
      <c r="A72" s="13" t="s">
        <v>610</v>
      </c>
      <c r="B72" s="6" t="s">
        <v>221</v>
      </c>
      <c r="C72" s="26"/>
    </row>
    <row r="73" spans="1:3" s="99" customFormat="1" ht="25.5" x14ac:dyDescent="0.25">
      <c r="A73" s="11" t="s">
        <v>443</v>
      </c>
      <c r="B73" s="8" t="s">
        <v>221</v>
      </c>
      <c r="C73" s="105"/>
    </row>
    <row r="74" spans="1:3" x14ac:dyDescent="0.25">
      <c r="A74" s="13" t="s">
        <v>601</v>
      </c>
      <c r="B74" s="6" t="s">
        <v>222</v>
      </c>
      <c r="C74" s="26"/>
    </row>
    <row r="75" spans="1:3" x14ac:dyDescent="0.25">
      <c r="A75" s="13" t="s">
        <v>602</v>
      </c>
      <c r="B75" s="6" t="s">
        <v>222</v>
      </c>
      <c r="C75" s="26"/>
    </row>
    <row r="76" spans="1:3" x14ac:dyDescent="0.25">
      <c r="A76" s="13" t="s">
        <v>603</v>
      </c>
      <c r="B76" s="6" t="s">
        <v>222</v>
      </c>
      <c r="C76" s="26"/>
    </row>
    <row r="77" spans="1:3" x14ac:dyDescent="0.25">
      <c r="A77" s="13" t="s">
        <v>604</v>
      </c>
      <c r="B77" s="6" t="s">
        <v>222</v>
      </c>
      <c r="C77" s="26"/>
    </row>
    <row r="78" spans="1:3" x14ac:dyDescent="0.25">
      <c r="A78" s="13" t="s">
        <v>605</v>
      </c>
      <c r="B78" s="6" t="s">
        <v>222</v>
      </c>
      <c r="C78" s="26"/>
    </row>
    <row r="79" spans="1:3" x14ac:dyDescent="0.25">
      <c r="A79" s="13" t="s">
        <v>606</v>
      </c>
      <c r="B79" s="6" t="s">
        <v>222</v>
      </c>
      <c r="C79" s="26"/>
    </row>
    <row r="80" spans="1:3" x14ac:dyDescent="0.25">
      <c r="A80" s="13" t="s">
        <v>607</v>
      </c>
      <c r="B80" s="6" t="s">
        <v>222</v>
      </c>
      <c r="C80" s="26"/>
    </row>
    <row r="81" spans="1:3" x14ac:dyDescent="0.25">
      <c r="A81" s="13" t="s">
        <v>608</v>
      </c>
      <c r="B81" s="6" t="s">
        <v>222</v>
      </c>
      <c r="C81" s="26"/>
    </row>
    <row r="82" spans="1:3" x14ac:dyDescent="0.25">
      <c r="A82" s="13" t="s">
        <v>609</v>
      </c>
      <c r="B82" s="6" t="s">
        <v>222</v>
      </c>
      <c r="C82" s="26"/>
    </row>
    <row r="83" spans="1:3" x14ac:dyDescent="0.25">
      <c r="A83" s="13" t="s">
        <v>610</v>
      </c>
      <c r="B83" s="6" t="s">
        <v>222</v>
      </c>
      <c r="C83" s="26"/>
    </row>
    <row r="84" spans="1:3" s="99" customFormat="1" ht="25.5" x14ac:dyDescent="0.25">
      <c r="A84" s="11" t="s">
        <v>442</v>
      </c>
      <c r="B84" s="8" t="s">
        <v>222</v>
      </c>
      <c r="C84" s="105"/>
    </row>
    <row r="85" spans="1:3" x14ac:dyDescent="0.25">
      <c r="A85" s="13" t="s">
        <v>601</v>
      </c>
      <c r="B85" s="6" t="s">
        <v>223</v>
      </c>
      <c r="C85" s="26"/>
    </row>
    <row r="86" spans="1:3" x14ac:dyDescent="0.25">
      <c r="A86" s="13" t="s">
        <v>602</v>
      </c>
      <c r="B86" s="6" t="s">
        <v>223</v>
      </c>
      <c r="C86" s="26"/>
    </row>
    <row r="87" spans="1:3" x14ac:dyDescent="0.25">
      <c r="A87" s="13" t="s">
        <v>603</v>
      </c>
      <c r="B87" s="6" t="s">
        <v>223</v>
      </c>
      <c r="C87" s="26"/>
    </row>
    <row r="88" spans="1:3" x14ac:dyDescent="0.25">
      <c r="A88" s="13" t="s">
        <v>604</v>
      </c>
      <c r="B88" s="6" t="s">
        <v>223</v>
      </c>
      <c r="C88" s="26"/>
    </row>
    <row r="89" spans="1:3" x14ac:dyDescent="0.25">
      <c r="A89" s="13" t="s">
        <v>605</v>
      </c>
      <c r="B89" s="6" t="s">
        <v>223</v>
      </c>
      <c r="C89" s="26"/>
    </row>
    <row r="90" spans="1:3" x14ac:dyDescent="0.25">
      <c r="A90" s="13" t="s">
        <v>606</v>
      </c>
      <c r="B90" s="6" t="s">
        <v>223</v>
      </c>
      <c r="C90" s="26"/>
    </row>
    <row r="91" spans="1:3" x14ac:dyDescent="0.25">
      <c r="A91" s="13" t="s">
        <v>607</v>
      </c>
      <c r="B91" s="6" t="s">
        <v>223</v>
      </c>
      <c r="C91" s="26"/>
    </row>
    <row r="92" spans="1:3" x14ac:dyDescent="0.25">
      <c r="A92" s="13" t="s">
        <v>608</v>
      </c>
      <c r="B92" s="6" t="s">
        <v>223</v>
      </c>
      <c r="C92" s="26"/>
    </row>
    <row r="93" spans="1:3" x14ac:dyDescent="0.25">
      <c r="A93" s="13" t="s">
        <v>609</v>
      </c>
      <c r="B93" s="6" t="s">
        <v>223</v>
      </c>
      <c r="C93" s="26"/>
    </row>
    <row r="94" spans="1:3" x14ac:dyDescent="0.25">
      <c r="A94" s="13" t="s">
        <v>610</v>
      </c>
      <c r="B94" s="6" t="s">
        <v>223</v>
      </c>
      <c r="C94" s="26"/>
    </row>
    <row r="95" spans="1:3" s="99" customFormat="1" x14ac:dyDescent="0.25">
      <c r="A95" s="11" t="s">
        <v>441</v>
      </c>
      <c r="B95" s="8" t="s">
        <v>223</v>
      </c>
      <c r="C95" s="105"/>
    </row>
    <row r="96" spans="1:3" x14ac:dyDescent="0.25">
      <c r="A96" s="13" t="s">
        <v>611</v>
      </c>
      <c r="B96" s="5" t="s">
        <v>225</v>
      </c>
      <c r="C96" s="26"/>
    </row>
    <row r="97" spans="1:3" x14ac:dyDescent="0.25">
      <c r="A97" s="13" t="s">
        <v>612</v>
      </c>
      <c r="B97" s="6" t="s">
        <v>225</v>
      </c>
      <c r="C97" s="26"/>
    </row>
    <row r="98" spans="1:3" x14ac:dyDescent="0.25">
      <c r="A98" s="13" t="s">
        <v>613</v>
      </c>
      <c r="B98" s="5" t="s">
        <v>225</v>
      </c>
      <c r="C98" s="26"/>
    </row>
    <row r="99" spans="1:3" x14ac:dyDescent="0.25">
      <c r="A99" s="5" t="s">
        <v>614</v>
      </c>
      <c r="B99" s="6" t="s">
        <v>225</v>
      </c>
      <c r="C99" s="26"/>
    </row>
    <row r="100" spans="1:3" x14ac:dyDescent="0.25">
      <c r="A100" s="5" t="s">
        <v>615</v>
      </c>
      <c r="B100" s="5" t="s">
        <v>225</v>
      </c>
      <c r="C100" s="26"/>
    </row>
    <row r="101" spans="1:3" x14ac:dyDescent="0.25">
      <c r="A101" s="5" t="s">
        <v>616</v>
      </c>
      <c r="B101" s="6" t="s">
        <v>225</v>
      </c>
      <c r="C101" s="26"/>
    </row>
    <row r="102" spans="1:3" x14ac:dyDescent="0.25">
      <c r="A102" s="13" t="s">
        <v>617</v>
      </c>
      <c r="B102" s="5" t="s">
        <v>225</v>
      </c>
      <c r="C102" s="26"/>
    </row>
    <row r="103" spans="1:3" x14ac:dyDescent="0.25">
      <c r="A103" s="13" t="s">
        <v>621</v>
      </c>
      <c r="B103" s="6" t="s">
        <v>225</v>
      </c>
      <c r="C103" s="26"/>
    </row>
    <row r="104" spans="1:3" x14ac:dyDescent="0.25">
      <c r="A104" s="13" t="s">
        <v>619</v>
      </c>
      <c r="B104" s="5" t="s">
        <v>225</v>
      </c>
      <c r="C104" s="26"/>
    </row>
    <row r="105" spans="1:3" x14ac:dyDescent="0.25">
      <c r="A105" s="13" t="s">
        <v>620</v>
      </c>
      <c r="B105" s="6" t="s">
        <v>225</v>
      </c>
      <c r="C105" s="26"/>
    </row>
    <row r="106" spans="1:3" s="99" customFormat="1" ht="25.5" x14ac:dyDescent="0.25">
      <c r="A106" s="11" t="s">
        <v>440</v>
      </c>
      <c r="B106" s="8" t="s">
        <v>225</v>
      </c>
      <c r="C106" s="105"/>
    </row>
    <row r="107" spans="1:3" x14ac:dyDescent="0.25">
      <c r="A107" s="13" t="s">
        <v>611</v>
      </c>
      <c r="B107" s="5" t="s">
        <v>678</v>
      </c>
      <c r="C107" s="26"/>
    </row>
    <row r="108" spans="1:3" x14ac:dyDescent="0.25">
      <c r="A108" s="13" t="s">
        <v>612</v>
      </c>
      <c r="B108" s="5" t="s">
        <v>678</v>
      </c>
      <c r="C108" s="26"/>
    </row>
    <row r="109" spans="1:3" x14ac:dyDescent="0.25">
      <c r="A109" s="13" t="s">
        <v>613</v>
      </c>
      <c r="B109" s="5" t="s">
        <v>678</v>
      </c>
      <c r="C109" s="26"/>
    </row>
    <row r="110" spans="1:3" x14ac:dyDescent="0.25">
      <c r="A110" s="5" t="s">
        <v>614</v>
      </c>
      <c r="B110" s="5" t="s">
        <v>678</v>
      </c>
      <c r="C110" s="26"/>
    </row>
    <row r="111" spans="1:3" x14ac:dyDescent="0.25">
      <c r="A111" s="5" t="s">
        <v>615</v>
      </c>
      <c r="B111" s="5" t="s">
        <v>678</v>
      </c>
      <c r="C111" s="26"/>
    </row>
    <row r="112" spans="1:3" x14ac:dyDescent="0.25">
      <c r="A112" s="5" t="s">
        <v>616</v>
      </c>
      <c r="B112" s="5" t="s">
        <v>678</v>
      </c>
      <c r="C112" s="26"/>
    </row>
    <row r="113" spans="1:3" x14ac:dyDescent="0.25">
      <c r="A113" s="13" t="s">
        <v>617</v>
      </c>
      <c r="B113" s="5" t="s">
        <v>678</v>
      </c>
      <c r="C113" s="26"/>
    </row>
    <row r="114" spans="1:3" x14ac:dyDescent="0.25">
      <c r="A114" s="13" t="s">
        <v>621</v>
      </c>
      <c r="B114" s="5" t="s">
        <v>678</v>
      </c>
      <c r="C114" s="26"/>
    </row>
    <row r="115" spans="1:3" x14ac:dyDescent="0.25">
      <c r="A115" s="13" t="s">
        <v>619</v>
      </c>
      <c r="B115" s="5" t="s">
        <v>678</v>
      </c>
      <c r="C115" s="26"/>
    </row>
    <row r="116" spans="1:3" x14ac:dyDescent="0.25">
      <c r="A116" s="13" t="s">
        <v>620</v>
      </c>
      <c r="B116" s="5" t="s">
        <v>678</v>
      </c>
      <c r="C116" s="26"/>
    </row>
    <row r="117" spans="1:3" s="99" customFormat="1" x14ac:dyDescent="0.25">
      <c r="A117" s="15" t="s">
        <v>479</v>
      </c>
      <c r="B117" s="7" t="s">
        <v>678</v>
      </c>
      <c r="C117" s="105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117"/>
  <sheetViews>
    <sheetView workbookViewId="0">
      <selection sqref="A1:C1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176" t="s">
        <v>699</v>
      </c>
      <c r="B1" s="176"/>
      <c r="C1" s="176"/>
    </row>
    <row r="3" spans="1:3" ht="27" customHeight="1" x14ac:dyDescent="0.25">
      <c r="A3" s="181" t="s">
        <v>681</v>
      </c>
      <c r="B3" s="182"/>
      <c r="C3" s="182"/>
    </row>
    <row r="4" spans="1:3" ht="25.5" customHeight="1" x14ac:dyDescent="0.25">
      <c r="A4" s="192" t="s">
        <v>40</v>
      </c>
      <c r="B4" s="182"/>
      <c r="C4" s="182"/>
    </row>
    <row r="5" spans="1:3" ht="15.75" customHeight="1" x14ac:dyDescent="0.25">
      <c r="A5" s="64"/>
      <c r="B5" s="65"/>
      <c r="C5" s="65"/>
    </row>
    <row r="6" spans="1:3" ht="21" customHeight="1" x14ac:dyDescent="0.25">
      <c r="A6" s="4" t="s">
        <v>1</v>
      </c>
    </row>
    <row r="7" spans="1:3" ht="25.5" x14ac:dyDescent="0.25">
      <c r="A7" s="42" t="s">
        <v>651</v>
      </c>
      <c r="B7" s="3" t="s">
        <v>94</v>
      </c>
      <c r="C7" s="80" t="s">
        <v>29</v>
      </c>
    </row>
    <row r="8" spans="1:3" x14ac:dyDescent="0.25">
      <c r="A8" s="13" t="s">
        <v>622</v>
      </c>
      <c r="B8" s="6" t="s">
        <v>289</v>
      </c>
      <c r="C8" s="26"/>
    </row>
    <row r="9" spans="1:3" x14ac:dyDescent="0.25">
      <c r="A9" s="13" t="s">
        <v>631</v>
      </c>
      <c r="B9" s="6" t="s">
        <v>289</v>
      </c>
      <c r="C9" s="26"/>
    </row>
    <row r="10" spans="1:3" ht="30" x14ac:dyDescent="0.25">
      <c r="A10" s="13" t="s">
        <v>632</v>
      </c>
      <c r="B10" s="6" t="s">
        <v>289</v>
      </c>
      <c r="C10" s="26"/>
    </row>
    <row r="11" spans="1:3" x14ac:dyDescent="0.25">
      <c r="A11" s="13" t="s">
        <v>630</v>
      </c>
      <c r="B11" s="6" t="s">
        <v>289</v>
      </c>
      <c r="C11" s="26"/>
    </row>
    <row r="12" spans="1:3" x14ac:dyDescent="0.25">
      <c r="A12" s="13" t="s">
        <v>629</v>
      </c>
      <c r="B12" s="6" t="s">
        <v>289</v>
      </c>
      <c r="C12" s="26"/>
    </row>
    <row r="13" spans="1:3" x14ac:dyDescent="0.25">
      <c r="A13" s="13" t="s">
        <v>628</v>
      </c>
      <c r="B13" s="6" t="s">
        <v>289</v>
      </c>
      <c r="C13" s="26"/>
    </row>
    <row r="14" spans="1:3" x14ac:dyDescent="0.25">
      <c r="A14" s="13" t="s">
        <v>623</v>
      </c>
      <c r="B14" s="6" t="s">
        <v>289</v>
      </c>
      <c r="C14" s="26"/>
    </row>
    <row r="15" spans="1:3" x14ac:dyDescent="0.25">
      <c r="A15" s="13" t="s">
        <v>624</v>
      </c>
      <c r="B15" s="6" t="s">
        <v>289</v>
      </c>
      <c r="C15" s="26"/>
    </row>
    <row r="16" spans="1:3" x14ac:dyDescent="0.25">
      <c r="A16" s="13" t="s">
        <v>625</v>
      </c>
      <c r="B16" s="6" t="s">
        <v>289</v>
      </c>
      <c r="C16" s="26"/>
    </row>
    <row r="17" spans="1:3" x14ac:dyDescent="0.25">
      <c r="A17" s="13" t="s">
        <v>626</v>
      </c>
      <c r="B17" s="6" t="s">
        <v>289</v>
      </c>
      <c r="C17" s="26"/>
    </row>
    <row r="18" spans="1:3" s="99" customFormat="1" ht="25.5" x14ac:dyDescent="0.25">
      <c r="A18" s="7" t="s">
        <v>488</v>
      </c>
      <c r="B18" s="8" t="s">
        <v>289</v>
      </c>
      <c r="C18" s="105"/>
    </row>
    <row r="19" spans="1:3" x14ac:dyDescent="0.25">
      <c r="A19" s="13" t="s">
        <v>622</v>
      </c>
      <c r="B19" s="6" t="s">
        <v>290</v>
      </c>
      <c r="C19" s="26"/>
    </row>
    <row r="20" spans="1:3" x14ac:dyDescent="0.25">
      <c r="A20" s="13" t="s">
        <v>631</v>
      </c>
      <c r="B20" s="6" t="s">
        <v>290</v>
      </c>
      <c r="C20" s="26"/>
    </row>
    <row r="21" spans="1:3" ht="30" x14ac:dyDescent="0.25">
      <c r="A21" s="13" t="s">
        <v>632</v>
      </c>
      <c r="B21" s="6" t="s">
        <v>290</v>
      </c>
      <c r="C21" s="26"/>
    </row>
    <row r="22" spans="1:3" x14ac:dyDescent="0.25">
      <c r="A22" s="13" t="s">
        <v>630</v>
      </c>
      <c r="B22" s="6" t="s">
        <v>290</v>
      </c>
      <c r="C22" s="26"/>
    </row>
    <row r="23" spans="1:3" x14ac:dyDescent="0.25">
      <c r="A23" s="13" t="s">
        <v>629</v>
      </c>
      <c r="B23" s="6" t="s">
        <v>290</v>
      </c>
      <c r="C23" s="26"/>
    </row>
    <row r="24" spans="1:3" x14ac:dyDescent="0.25">
      <c r="A24" s="13" t="s">
        <v>628</v>
      </c>
      <c r="B24" s="6" t="s">
        <v>290</v>
      </c>
      <c r="C24" s="26"/>
    </row>
    <row r="25" spans="1:3" x14ac:dyDescent="0.25">
      <c r="A25" s="13" t="s">
        <v>623</v>
      </c>
      <c r="B25" s="6" t="s">
        <v>290</v>
      </c>
      <c r="C25" s="26"/>
    </row>
    <row r="26" spans="1:3" x14ac:dyDescent="0.25">
      <c r="A26" s="13" t="s">
        <v>624</v>
      </c>
      <c r="B26" s="6" t="s">
        <v>290</v>
      </c>
      <c r="C26" s="26"/>
    </row>
    <row r="27" spans="1:3" x14ac:dyDescent="0.25">
      <c r="A27" s="13" t="s">
        <v>625</v>
      </c>
      <c r="B27" s="6" t="s">
        <v>290</v>
      </c>
      <c r="C27" s="26"/>
    </row>
    <row r="28" spans="1:3" x14ac:dyDescent="0.25">
      <c r="A28" s="13" t="s">
        <v>626</v>
      </c>
      <c r="B28" s="6" t="s">
        <v>290</v>
      </c>
      <c r="C28" s="26"/>
    </row>
    <row r="29" spans="1:3" s="99" customFormat="1" ht="25.5" x14ac:dyDescent="0.25">
      <c r="A29" s="7" t="s">
        <v>545</v>
      </c>
      <c r="B29" s="8" t="s">
        <v>290</v>
      </c>
      <c r="C29" s="105"/>
    </row>
    <row r="30" spans="1:3" x14ac:dyDescent="0.25">
      <c r="A30" s="13" t="s">
        <v>622</v>
      </c>
      <c r="B30" s="6" t="s">
        <v>291</v>
      </c>
      <c r="C30" s="26"/>
    </row>
    <row r="31" spans="1:3" x14ac:dyDescent="0.25">
      <c r="A31" s="13" t="s">
        <v>631</v>
      </c>
      <c r="B31" s="6" t="s">
        <v>291</v>
      </c>
      <c r="C31" s="26"/>
    </row>
    <row r="32" spans="1:3" ht="30" x14ac:dyDescent="0.25">
      <c r="A32" s="13" t="s">
        <v>632</v>
      </c>
      <c r="B32" s="6" t="s">
        <v>291</v>
      </c>
      <c r="C32" s="26"/>
    </row>
    <row r="33" spans="1:3" x14ac:dyDescent="0.25">
      <c r="A33" s="13" t="s">
        <v>630</v>
      </c>
      <c r="B33" s="6" t="s">
        <v>291</v>
      </c>
      <c r="C33" s="26"/>
    </row>
    <row r="34" spans="1:3" x14ac:dyDescent="0.25">
      <c r="A34" s="13" t="s">
        <v>629</v>
      </c>
      <c r="B34" s="6" t="s">
        <v>291</v>
      </c>
      <c r="C34" s="26"/>
    </row>
    <row r="35" spans="1:3" x14ac:dyDescent="0.25">
      <c r="A35" s="13" t="s">
        <v>628</v>
      </c>
      <c r="B35" s="6" t="s">
        <v>291</v>
      </c>
      <c r="C35" s="26"/>
    </row>
    <row r="36" spans="1:3" x14ac:dyDescent="0.25">
      <c r="A36" s="13" t="s">
        <v>623</v>
      </c>
      <c r="B36" s="6" t="s">
        <v>291</v>
      </c>
      <c r="C36" s="120">
        <v>3340</v>
      </c>
    </row>
    <row r="37" spans="1:3" x14ac:dyDescent="0.25">
      <c r="A37" s="13" t="s">
        <v>624</v>
      </c>
      <c r="B37" s="6" t="s">
        <v>291</v>
      </c>
      <c r="C37" s="129"/>
    </row>
    <row r="38" spans="1:3" x14ac:dyDescent="0.25">
      <c r="A38" s="13" t="s">
        <v>625</v>
      </c>
      <c r="B38" s="6" t="s">
        <v>291</v>
      </c>
      <c r="C38" s="129"/>
    </row>
    <row r="39" spans="1:3" x14ac:dyDescent="0.25">
      <c r="A39" s="13" t="s">
        <v>626</v>
      </c>
      <c r="B39" s="6" t="s">
        <v>291</v>
      </c>
      <c r="C39" s="129"/>
    </row>
    <row r="40" spans="1:3" s="99" customFormat="1" x14ac:dyDescent="0.25">
      <c r="A40" s="7" t="s">
        <v>544</v>
      </c>
      <c r="B40" s="8" t="s">
        <v>291</v>
      </c>
      <c r="C40" s="130">
        <v>3340</v>
      </c>
    </row>
    <row r="41" spans="1:3" x14ac:dyDescent="0.25">
      <c r="A41" s="13" t="s">
        <v>622</v>
      </c>
      <c r="B41" s="6" t="s">
        <v>297</v>
      </c>
      <c r="C41" s="26"/>
    </row>
    <row r="42" spans="1:3" x14ac:dyDescent="0.25">
      <c r="A42" s="13" t="s">
        <v>631</v>
      </c>
      <c r="B42" s="6" t="s">
        <v>297</v>
      </c>
      <c r="C42" s="26"/>
    </row>
    <row r="43" spans="1:3" ht="30" x14ac:dyDescent="0.25">
      <c r="A43" s="13" t="s">
        <v>632</v>
      </c>
      <c r="B43" s="6" t="s">
        <v>297</v>
      </c>
      <c r="C43" s="26"/>
    </row>
    <row r="44" spans="1:3" x14ac:dyDescent="0.25">
      <c r="A44" s="13" t="s">
        <v>630</v>
      </c>
      <c r="B44" s="6" t="s">
        <v>297</v>
      </c>
      <c r="C44" s="26"/>
    </row>
    <row r="45" spans="1:3" x14ac:dyDescent="0.25">
      <c r="A45" s="13" t="s">
        <v>629</v>
      </c>
      <c r="B45" s="6" t="s">
        <v>297</v>
      </c>
      <c r="C45" s="26"/>
    </row>
    <row r="46" spans="1:3" x14ac:dyDescent="0.25">
      <c r="A46" s="13" t="s">
        <v>628</v>
      </c>
      <c r="B46" s="6" t="s">
        <v>297</v>
      </c>
      <c r="C46" s="26"/>
    </row>
    <row r="47" spans="1:3" x14ac:dyDescent="0.25">
      <c r="A47" s="13" t="s">
        <v>623</v>
      </c>
      <c r="B47" s="6" t="s">
        <v>297</v>
      </c>
      <c r="C47" s="26"/>
    </row>
    <row r="48" spans="1:3" x14ac:dyDescent="0.25">
      <c r="A48" s="13" t="s">
        <v>624</v>
      </c>
      <c r="B48" s="6" t="s">
        <v>297</v>
      </c>
      <c r="C48" s="26"/>
    </row>
    <row r="49" spans="1:3" x14ac:dyDescent="0.25">
      <c r="A49" s="13" t="s">
        <v>625</v>
      </c>
      <c r="B49" s="6" t="s">
        <v>297</v>
      </c>
      <c r="C49" s="26"/>
    </row>
    <row r="50" spans="1:3" x14ac:dyDescent="0.25">
      <c r="A50" s="13" t="s">
        <v>626</v>
      </c>
      <c r="B50" s="6" t="s">
        <v>297</v>
      </c>
      <c r="C50" s="26"/>
    </row>
    <row r="51" spans="1:3" s="99" customFormat="1" ht="25.5" x14ac:dyDescent="0.25">
      <c r="A51" s="7" t="s">
        <v>543</v>
      </c>
      <c r="B51" s="8" t="s">
        <v>297</v>
      </c>
      <c r="C51" s="105"/>
    </row>
    <row r="52" spans="1:3" x14ac:dyDescent="0.25">
      <c r="A52" s="13" t="s">
        <v>627</v>
      </c>
      <c r="B52" s="6" t="s">
        <v>298</v>
      </c>
      <c r="C52" s="26"/>
    </row>
    <row r="53" spans="1:3" x14ac:dyDescent="0.25">
      <c r="A53" s="13" t="s">
        <v>631</v>
      </c>
      <c r="B53" s="6" t="s">
        <v>298</v>
      </c>
      <c r="C53" s="26"/>
    </row>
    <row r="54" spans="1:3" ht="30" x14ac:dyDescent="0.25">
      <c r="A54" s="13" t="s">
        <v>632</v>
      </c>
      <c r="B54" s="6" t="s">
        <v>298</v>
      </c>
      <c r="C54" s="26"/>
    </row>
    <row r="55" spans="1:3" x14ac:dyDescent="0.25">
      <c r="A55" s="13" t="s">
        <v>630</v>
      </c>
      <c r="B55" s="6" t="s">
        <v>298</v>
      </c>
      <c r="C55" s="26"/>
    </row>
    <row r="56" spans="1:3" x14ac:dyDescent="0.25">
      <c r="A56" s="13" t="s">
        <v>629</v>
      </c>
      <c r="B56" s="6" t="s">
        <v>298</v>
      </c>
      <c r="C56" s="26"/>
    </row>
    <row r="57" spans="1:3" x14ac:dyDescent="0.25">
      <c r="A57" s="13" t="s">
        <v>628</v>
      </c>
      <c r="B57" s="6" t="s">
        <v>298</v>
      </c>
      <c r="C57" s="26"/>
    </row>
    <row r="58" spans="1:3" x14ac:dyDescent="0.25">
      <c r="A58" s="13" t="s">
        <v>623</v>
      </c>
      <c r="B58" s="6" t="s">
        <v>298</v>
      </c>
      <c r="C58" s="26"/>
    </row>
    <row r="59" spans="1:3" x14ac:dyDescent="0.25">
      <c r="A59" s="13" t="s">
        <v>624</v>
      </c>
      <c r="B59" s="6" t="s">
        <v>298</v>
      </c>
      <c r="C59" s="26"/>
    </row>
    <row r="60" spans="1:3" x14ac:dyDescent="0.25">
      <c r="A60" s="13" t="s">
        <v>625</v>
      </c>
      <c r="B60" s="6" t="s">
        <v>298</v>
      </c>
      <c r="C60" s="26"/>
    </row>
    <row r="61" spans="1:3" x14ac:dyDescent="0.25">
      <c r="A61" s="13" t="s">
        <v>626</v>
      </c>
      <c r="B61" s="6" t="s">
        <v>298</v>
      </c>
      <c r="C61" s="26"/>
    </row>
    <row r="62" spans="1:3" s="99" customFormat="1" ht="25.5" x14ac:dyDescent="0.25">
      <c r="A62" s="7" t="s">
        <v>546</v>
      </c>
      <c r="B62" s="8" t="s">
        <v>298</v>
      </c>
      <c r="C62" s="105"/>
    </row>
    <row r="63" spans="1:3" x14ac:dyDescent="0.25">
      <c r="A63" s="13" t="s">
        <v>622</v>
      </c>
      <c r="B63" s="6" t="s">
        <v>299</v>
      </c>
      <c r="C63" s="26"/>
    </row>
    <row r="64" spans="1:3" x14ac:dyDescent="0.25">
      <c r="A64" s="13" t="s">
        <v>631</v>
      </c>
      <c r="B64" s="6" t="s">
        <v>299</v>
      </c>
      <c r="C64" s="26"/>
    </row>
    <row r="65" spans="1:3" ht="30" x14ac:dyDescent="0.25">
      <c r="A65" s="13" t="s">
        <v>632</v>
      </c>
      <c r="B65" s="6" t="s">
        <v>299</v>
      </c>
      <c r="C65" s="129"/>
    </row>
    <row r="66" spans="1:3" x14ac:dyDescent="0.25">
      <c r="A66" s="13" t="s">
        <v>630</v>
      </c>
      <c r="B66" s="6" t="s">
        <v>299</v>
      </c>
      <c r="C66" s="129"/>
    </row>
    <row r="67" spans="1:3" x14ac:dyDescent="0.25">
      <c r="A67" s="13" t="s">
        <v>629</v>
      </c>
      <c r="B67" s="6" t="s">
        <v>299</v>
      </c>
      <c r="C67" s="129"/>
    </row>
    <row r="68" spans="1:3" x14ac:dyDescent="0.25">
      <c r="A68" s="13" t="s">
        <v>628</v>
      </c>
      <c r="B68" s="6" t="s">
        <v>299</v>
      </c>
      <c r="C68" s="129"/>
    </row>
    <row r="69" spans="1:3" x14ac:dyDescent="0.25">
      <c r="A69" s="13" t="s">
        <v>623</v>
      </c>
      <c r="B69" s="6" t="s">
        <v>299</v>
      </c>
      <c r="C69" s="129"/>
    </row>
    <row r="70" spans="1:3" x14ac:dyDescent="0.25">
      <c r="A70" s="13" t="s">
        <v>624</v>
      </c>
      <c r="B70" s="6" t="s">
        <v>299</v>
      </c>
      <c r="C70" s="129"/>
    </row>
    <row r="71" spans="1:3" x14ac:dyDescent="0.25">
      <c r="A71" s="13" t="s">
        <v>625</v>
      </c>
      <c r="B71" s="6" t="s">
        <v>299</v>
      </c>
      <c r="C71" s="129"/>
    </row>
    <row r="72" spans="1:3" x14ac:dyDescent="0.25">
      <c r="A72" s="13" t="s">
        <v>626</v>
      </c>
      <c r="B72" s="6" t="s">
        <v>299</v>
      </c>
      <c r="C72" s="129"/>
    </row>
    <row r="73" spans="1:3" s="99" customFormat="1" x14ac:dyDescent="0.25">
      <c r="A73" s="7" t="s">
        <v>493</v>
      </c>
      <c r="B73" s="8" t="s">
        <v>299</v>
      </c>
      <c r="C73" s="130"/>
    </row>
    <row r="74" spans="1:3" x14ac:dyDescent="0.25">
      <c r="A74" s="13" t="s">
        <v>633</v>
      </c>
      <c r="B74" s="5" t="s">
        <v>349</v>
      </c>
      <c r="C74" s="26"/>
    </row>
    <row r="75" spans="1:3" x14ac:dyDescent="0.25">
      <c r="A75" s="13" t="s">
        <v>634</v>
      </c>
      <c r="B75" s="5" t="s">
        <v>349</v>
      </c>
      <c r="C75" s="26"/>
    </row>
    <row r="76" spans="1:3" x14ac:dyDescent="0.25">
      <c r="A76" s="13" t="s">
        <v>642</v>
      </c>
      <c r="B76" s="5" t="s">
        <v>349</v>
      </c>
      <c r="C76" s="26"/>
    </row>
    <row r="77" spans="1:3" x14ac:dyDescent="0.25">
      <c r="A77" s="5" t="s">
        <v>641</v>
      </c>
      <c r="B77" s="5" t="s">
        <v>349</v>
      </c>
      <c r="C77" s="26"/>
    </row>
    <row r="78" spans="1:3" x14ac:dyDescent="0.25">
      <c r="A78" s="5" t="s">
        <v>640</v>
      </c>
      <c r="B78" s="5" t="s">
        <v>349</v>
      </c>
      <c r="C78" s="26"/>
    </row>
    <row r="79" spans="1:3" x14ac:dyDescent="0.25">
      <c r="A79" s="5" t="s">
        <v>639</v>
      </c>
      <c r="B79" s="5" t="s">
        <v>349</v>
      </c>
      <c r="C79" s="26"/>
    </row>
    <row r="80" spans="1:3" x14ac:dyDescent="0.25">
      <c r="A80" s="13" t="s">
        <v>638</v>
      </c>
      <c r="B80" s="5" t="s">
        <v>349</v>
      </c>
      <c r="C80" s="26"/>
    </row>
    <row r="81" spans="1:3" x14ac:dyDescent="0.25">
      <c r="A81" s="13" t="s">
        <v>643</v>
      </c>
      <c r="B81" s="5" t="s">
        <v>349</v>
      </c>
      <c r="C81" s="26"/>
    </row>
    <row r="82" spans="1:3" x14ac:dyDescent="0.25">
      <c r="A82" s="13" t="s">
        <v>635</v>
      </c>
      <c r="B82" s="5" t="s">
        <v>349</v>
      </c>
      <c r="C82" s="26"/>
    </row>
    <row r="83" spans="1:3" x14ac:dyDescent="0.25">
      <c r="A83" s="13" t="s">
        <v>636</v>
      </c>
      <c r="B83" s="5" t="s">
        <v>349</v>
      </c>
      <c r="C83" s="26"/>
    </row>
    <row r="84" spans="1:3" s="99" customFormat="1" ht="25.5" x14ac:dyDescent="0.25">
      <c r="A84" s="7" t="s">
        <v>561</v>
      </c>
      <c r="B84" s="8" t="s">
        <v>349</v>
      </c>
      <c r="C84" s="105"/>
    </row>
    <row r="85" spans="1:3" x14ac:dyDescent="0.25">
      <c r="A85" s="13" t="s">
        <v>633</v>
      </c>
      <c r="B85" s="5" t="s">
        <v>683</v>
      </c>
      <c r="C85" s="26"/>
    </row>
    <row r="86" spans="1:3" x14ac:dyDescent="0.25">
      <c r="A86" s="13" t="s">
        <v>634</v>
      </c>
      <c r="B86" s="5" t="s">
        <v>683</v>
      </c>
      <c r="C86" s="26"/>
    </row>
    <row r="87" spans="1:3" x14ac:dyDescent="0.25">
      <c r="A87" s="13" t="s">
        <v>642</v>
      </c>
      <c r="B87" s="5" t="s">
        <v>683</v>
      </c>
      <c r="C87" s="26"/>
    </row>
    <row r="88" spans="1:3" x14ac:dyDescent="0.25">
      <c r="A88" s="5" t="s">
        <v>641</v>
      </c>
      <c r="B88" s="5" t="s">
        <v>683</v>
      </c>
      <c r="C88" s="26"/>
    </row>
    <row r="89" spans="1:3" x14ac:dyDescent="0.25">
      <c r="A89" s="5" t="s">
        <v>640</v>
      </c>
      <c r="B89" s="5" t="s">
        <v>683</v>
      </c>
      <c r="C89" s="26"/>
    </row>
    <row r="90" spans="1:3" x14ac:dyDescent="0.25">
      <c r="A90" s="5" t="s">
        <v>670</v>
      </c>
      <c r="B90" s="5" t="s">
        <v>683</v>
      </c>
      <c r="C90" s="129">
        <v>851</v>
      </c>
    </row>
    <row r="91" spans="1:3" x14ac:dyDescent="0.25">
      <c r="A91" s="13" t="s">
        <v>638</v>
      </c>
      <c r="B91" s="5" t="s">
        <v>683</v>
      </c>
      <c r="C91" s="129"/>
    </row>
    <row r="92" spans="1:3" x14ac:dyDescent="0.25">
      <c r="A92" s="13" t="s">
        <v>637</v>
      </c>
      <c r="B92" s="5" t="s">
        <v>683</v>
      </c>
      <c r="C92" s="129"/>
    </row>
    <row r="93" spans="1:3" x14ac:dyDescent="0.25">
      <c r="A93" s="13" t="s">
        <v>635</v>
      </c>
      <c r="B93" s="5" t="s">
        <v>683</v>
      </c>
      <c r="C93" s="129"/>
    </row>
    <row r="94" spans="1:3" x14ac:dyDescent="0.25">
      <c r="A94" s="13" t="s">
        <v>636</v>
      </c>
      <c r="B94" s="5" t="s">
        <v>683</v>
      </c>
      <c r="C94" s="129"/>
    </row>
    <row r="95" spans="1:3" s="99" customFormat="1" x14ac:dyDescent="0.25">
      <c r="A95" s="15" t="s">
        <v>562</v>
      </c>
      <c r="B95" s="8" t="s">
        <v>683</v>
      </c>
      <c r="C95" s="130">
        <v>851</v>
      </c>
    </row>
    <row r="96" spans="1:3" x14ac:dyDescent="0.25">
      <c r="A96" s="13" t="s">
        <v>633</v>
      </c>
      <c r="B96" s="5" t="s">
        <v>353</v>
      </c>
      <c r="C96" s="129"/>
    </row>
    <row r="97" spans="1:3" x14ac:dyDescent="0.25">
      <c r="A97" s="13" t="s">
        <v>634</v>
      </c>
      <c r="B97" s="5" t="s">
        <v>353</v>
      </c>
      <c r="C97" s="129"/>
    </row>
    <row r="98" spans="1:3" x14ac:dyDescent="0.25">
      <c r="A98" s="13" t="s">
        <v>642</v>
      </c>
      <c r="B98" s="5" t="s">
        <v>353</v>
      </c>
      <c r="C98" s="26"/>
    </row>
    <row r="99" spans="1:3" x14ac:dyDescent="0.25">
      <c r="A99" s="5" t="s">
        <v>641</v>
      </c>
      <c r="B99" s="5" t="s">
        <v>353</v>
      </c>
      <c r="C99" s="26"/>
    </row>
    <row r="100" spans="1:3" x14ac:dyDescent="0.25">
      <c r="A100" s="5" t="s">
        <v>640</v>
      </c>
      <c r="B100" s="5" t="s">
        <v>353</v>
      </c>
      <c r="C100" s="26"/>
    </row>
    <row r="101" spans="1:3" x14ac:dyDescent="0.25">
      <c r="A101" s="5" t="s">
        <v>639</v>
      </c>
      <c r="B101" s="5" t="s">
        <v>353</v>
      </c>
      <c r="C101" s="26"/>
    </row>
    <row r="102" spans="1:3" x14ac:dyDescent="0.25">
      <c r="A102" s="13" t="s">
        <v>638</v>
      </c>
      <c r="B102" s="5" t="s">
        <v>353</v>
      </c>
      <c r="C102" s="26"/>
    </row>
    <row r="103" spans="1:3" x14ac:dyDescent="0.25">
      <c r="A103" s="13" t="s">
        <v>643</v>
      </c>
      <c r="B103" s="5" t="s">
        <v>353</v>
      </c>
      <c r="C103" s="26"/>
    </row>
    <row r="104" spans="1:3" x14ac:dyDescent="0.25">
      <c r="A104" s="13" t="s">
        <v>635</v>
      </c>
      <c r="B104" s="5" t="s">
        <v>353</v>
      </c>
      <c r="C104" s="26"/>
    </row>
    <row r="105" spans="1:3" x14ac:dyDescent="0.25">
      <c r="A105" s="13" t="s">
        <v>636</v>
      </c>
      <c r="B105" s="5" t="s">
        <v>353</v>
      </c>
      <c r="C105" s="26"/>
    </row>
    <row r="106" spans="1:3" s="99" customFormat="1" ht="25.5" x14ac:dyDescent="0.25">
      <c r="A106" s="7" t="s">
        <v>563</v>
      </c>
      <c r="B106" s="8" t="s">
        <v>353</v>
      </c>
      <c r="C106" s="105"/>
    </row>
    <row r="107" spans="1:3" x14ac:dyDescent="0.25">
      <c r="A107" s="13" t="s">
        <v>633</v>
      </c>
      <c r="B107" s="5" t="s">
        <v>354</v>
      </c>
      <c r="C107" s="26"/>
    </row>
    <row r="108" spans="1:3" x14ac:dyDescent="0.25">
      <c r="A108" s="13" t="s">
        <v>634</v>
      </c>
      <c r="B108" s="5" t="s">
        <v>354</v>
      </c>
      <c r="C108" s="26"/>
    </row>
    <row r="109" spans="1:3" x14ac:dyDescent="0.25">
      <c r="A109" s="13" t="s">
        <v>642</v>
      </c>
      <c r="B109" s="5" t="s">
        <v>354</v>
      </c>
      <c r="C109" s="26"/>
    </row>
    <row r="110" spans="1:3" x14ac:dyDescent="0.25">
      <c r="A110" s="5" t="s">
        <v>641</v>
      </c>
      <c r="B110" s="5" t="s">
        <v>354</v>
      </c>
      <c r="C110" s="26"/>
    </row>
    <row r="111" spans="1:3" x14ac:dyDescent="0.25">
      <c r="A111" s="5" t="s">
        <v>640</v>
      </c>
      <c r="B111" s="5" t="s">
        <v>354</v>
      </c>
      <c r="C111" s="26"/>
    </row>
    <row r="112" spans="1:3" x14ac:dyDescent="0.25">
      <c r="A112" s="5" t="s">
        <v>639</v>
      </c>
      <c r="B112" s="5" t="s">
        <v>354</v>
      </c>
      <c r="C112" s="26"/>
    </row>
    <row r="113" spans="1:3" x14ac:dyDescent="0.25">
      <c r="A113" s="13" t="s">
        <v>638</v>
      </c>
      <c r="B113" s="5" t="s">
        <v>354</v>
      </c>
      <c r="C113" s="26"/>
    </row>
    <row r="114" spans="1:3" x14ac:dyDescent="0.25">
      <c r="A114" s="13" t="s">
        <v>637</v>
      </c>
      <c r="B114" s="5" t="s">
        <v>354</v>
      </c>
      <c r="C114" s="26"/>
    </row>
    <row r="115" spans="1:3" x14ac:dyDescent="0.25">
      <c r="A115" s="13" t="s">
        <v>635</v>
      </c>
      <c r="B115" s="5" t="s">
        <v>354</v>
      </c>
      <c r="C115" s="26"/>
    </row>
    <row r="116" spans="1:3" x14ac:dyDescent="0.25">
      <c r="A116" s="13" t="s">
        <v>636</v>
      </c>
      <c r="B116" s="5" t="s">
        <v>354</v>
      </c>
      <c r="C116" s="26"/>
    </row>
    <row r="117" spans="1:3" s="99" customFormat="1" x14ac:dyDescent="0.25">
      <c r="A117" s="15" t="s">
        <v>564</v>
      </c>
      <c r="B117" s="8" t="s">
        <v>354</v>
      </c>
      <c r="C117" s="105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0"/>
  <sheetViews>
    <sheetView workbookViewId="0">
      <selection sqref="A1:C1"/>
    </sheetView>
  </sheetViews>
  <sheetFormatPr defaultRowHeight="15" x14ac:dyDescent="0.25"/>
  <cols>
    <col min="1" max="1" width="100" customWidth="1"/>
    <col min="3" max="3" width="17" customWidth="1"/>
  </cols>
  <sheetData>
    <row r="1" spans="1:3" x14ac:dyDescent="0.25">
      <c r="A1" s="176" t="s">
        <v>700</v>
      </c>
      <c r="B1" s="176"/>
      <c r="C1" s="176"/>
    </row>
    <row r="3" spans="1:3" ht="28.5" customHeight="1" x14ac:dyDescent="0.25">
      <c r="A3" s="181" t="s">
        <v>681</v>
      </c>
      <c r="B3" s="187"/>
      <c r="C3" s="187"/>
    </row>
    <row r="4" spans="1:3" ht="26.25" customHeight="1" x14ac:dyDescent="0.25">
      <c r="A4" s="192" t="s">
        <v>42</v>
      </c>
      <c r="B4" s="192"/>
      <c r="C4" s="192"/>
    </row>
    <row r="5" spans="1:3" ht="18.75" customHeight="1" x14ac:dyDescent="0.3">
      <c r="A5" s="81"/>
      <c r="B5" s="85"/>
      <c r="C5" s="85"/>
    </row>
    <row r="6" spans="1:3" ht="23.25" customHeight="1" x14ac:dyDescent="0.25">
      <c r="A6" s="4" t="s">
        <v>1</v>
      </c>
    </row>
    <row r="7" spans="1:3" ht="25.5" x14ac:dyDescent="0.25">
      <c r="A7" s="42" t="s">
        <v>651</v>
      </c>
      <c r="B7" s="3" t="s">
        <v>94</v>
      </c>
      <c r="C7" s="80" t="s">
        <v>29</v>
      </c>
    </row>
    <row r="8" spans="1:3" x14ac:dyDescent="0.25">
      <c r="A8" s="12" t="s">
        <v>402</v>
      </c>
      <c r="B8" s="6" t="s">
        <v>173</v>
      </c>
      <c r="C8" s="26"/>
    </row>
    <row r="9" spans="1:3" x14ac:dyDescent="0.25">
      <c r="A9" s="12" t="s">
        <v>403</v>
      </c>
      <c r="B9" s="6" t="s">
        <v>173</v>
      </c>
      <c r="C9" s="26"/>
    </row>
    <row r="10" spans="1:3" x14ac:dyDescent="0.25">
      <c r="A10" s="12" t="s">
        <v>404</v>
      </c>
      <c r="B10" s="6" t="s">
        <v>173</v>
      </c>
      <c r="C10" s="26"/>
    </row>
    <row r="11" spans="1:3" x14ac:dyDescent="0.25">
      <c r="A11" s="12" t="s">
        <v>405</v>
      </c>
      <c r="B11" s="6" t="s">
        <v>173</v>
      </c>
      <c r="C11" s="26"/>
    </row>
    <row r="12" spans="1:3" x14ac:dyDescent="0.25">
      <c r="A12" s="13" t="s">
        <v>406</v>
      </c>
      <c r="B12" s="6" t="s">
        <v>173</v>
      </c>
      <c r="C12" s="26"/>
    </row>
    <row r="13" spans="1:3" x14ac:dyDescent="0.25">
      <c r="A13" s="13" t="s">
        <v>407</v>
      </c>
      <c r="B13" s="6" t="s">
        <v>173</v>
      </c>
      <c r="C13" s="26"/>
    </row>
    <row r="14" spans="1:3" s="99" customFormat="1" x14ac:dyDescent="0.25">
      <c r="A14" s="15" t="s">
        <v>36</v>
      </c>
      <c r="B14" s="14" t="s">
        <v>173</v>
      </c>
      <c r="C14" s="105"/>
    </row>
    <row r="15" spans="1:3" x14ac:dyDescent="0.25">
      <c r="A15" s="12" t="s">
        <v>408</v>
      </c>
      <c r="B15" s="6" t="s">
        <v>174</v>
      </c>
      <c r="C15" s="26"/>
    </row>
    <row r="16" spans="1:3" s="99" customFormat="1" x14ac:dyDescent="0.25">
      <c r="A16" s="16" t="s">
        <v>35</v>
      </c>
      <c r="B16" s="14" t="s">
        <v>174</v>
      </c>
      <c r="C16" s="105"/>
    </row>
    <row r="17" spans="1:3" x14ac:dyDescent="0.25">
      <c r="A17" s="12" t="s">
        <v>409</v>
      </c>
      <c r="B17" s="6" t="s">
        <v>175</v>
      </c>
      <c r="C17" s="26"/>
    </row>
    <row r="18" spans="1:3" x14ac:dyDescent="0.25">
      <c r="A18" s="12" t="s">
        <v>410</v>
      </c>
      <c r="B18" s="6" t="s">
        <v>175</v>
      </c>
      <c r="C18" s="26"/>
    </row>
    <row r="19" spans="1:3" x14ac:dyDescent="0.25">
      <c r="A19" s="13" t="s">
        <v>411</v>
      </c>
      <c r="B19" s="6" t="s">
        <v>175</v>
      </c>
      <c r="C19" s="26"/>
    </row>
    <row r="20" spans="1:3" x14ac:dyDescent="0.25">
      <c r="A20" s="13" t="s">
        <v>412</v>
      </c>
      <c r="B20" s="6" t="s">
        <v>175</v>
      </c>
      <c r="C20" s="26"/>
    </row>
    <row r="21" spans="1:3" x14ac:dyDescent="0.25">
      <c r="A21" s="13" t="s">
        <v>413</v>
      </c>
      <c r="B21" s="6" t="s">
        <v>175</v>
      </c>
      <c r="C21" s="26"/>
    </row>
    <row r="22" spans="1:3" ht="30" x14ac:dyDescent="0.25">
      <c r="A22" s="17" t="s">
        <v>414</v>
      </c>
      <c r="B22" s="6" t="s">
        <v>175</v>
      </c>
      <c r="C22" s="26"/>
    </row>
    <row r="23" spans="1:3" s="99" customFormat="1" x14ac:dyDescent="0.25">
      <c r="A23" s="11" t="s">
        <v>34</v>
      </c>
      <c r="B23" s="14" t="s">
        <v>175</v>
      </c>
      <c r="C23" s="105"/>
    </row>
    <row r="24" spans="1:3" x14ac:dyDescent="0.25">
      <c r="A24" s="12" t="s">
        <v>415</v>
      </c>
      <c r="B24" s="6" t="s">
        <v>176</v>
      </c>
      <c r="C24" s="26"/>
    </row>
    <row r="25" spans="1:3" x14ac:dyDescent="0.25">
      <c r="A25" s="12" t="s">
        <v>416</v>
      </c>
      <c r="B25" s="6" t="s">
        <v>176</v>
      </c>
      <c r="C25" s="26">
        <v>300</v>
      </c>
    </row>
    <row r="26" spans="1:3" s="99" customFormat="1" x14ac:dyDescent="0.25">
      <c r="A26" s="11" t="s">
        <v>33</v>
      </c>
      <c r="B26" s="8" t="s">
        <v>176</v>
      </c>
      <c r="C26" s="105">
        <v>300</v>
      </c>
    </row>
    <row r="27" spans="1:3" x14ac:dyDescent="0.25">
      <c r="A27" s="12" t="s">
        <v>417</v>
      </c>
      <c r="B27" s="6" t="s">
        <v>177</v>
      </c>
      <c r="C27" s="26"/>
    </row>
    <row r="28" spans="1:3" x14ac:dyDescent="0.25">
      <c r="A28" s="12" t="s">
        <v>418</v>
      </c>
      <c r="B28" s="6" t="s">
        <v>177</v>
      </c>
      <c r="C28" s="26"/>
    </row>
    <row r="29" spans="1:3" x14ac:dyDescent="0.25">
      <c r="A29" s="13" t="s">
        <v>419</v>
      </c>
      <c r="B29" s="6" t="s">
        <v>177</v>
      </c>
      <c r="C29" s="26"/>
    </row>
    <row r="30" spans="1:3" x14ac:dyDescent="0.25">
      <c r="A30" s="13" t="s">
        <v>420</v>
      </c>
      <c r="B30" s="6" t="s">
        <v>177</v>
      </c>
      <c r="C30" s="26"/>
    </row>
    <row r="31" spans="1:3" x14ac:dyDescent="0.25">
      <c r="A31" s="13" t="s">
        <v>421</v>
      </c>
      <c r="B31" s="6" t="s">
        <v>177</v>
      </c>
      <c r="C31" s="128"/>
    </row>
    <row r="32" spans="1:3" x14ac:dyDescent="0.25">
      <c r="A32" s="13" t="s">
        <v>422</v>
      </c>
      <c r="B32" s="6" t="s">
        <v>177</v>
      </c>
      <c r="C32" s="26"/>
    </row>
    <row r="33" spans="1:3" x14ac:dyDescent="0.25">
      <c r="A33" s="13" t="s">
        <v>671</v>
      </c>
      <c r="B33" s="6" t="s">
        <v>177</v>
      </c>
      <c r="C33" s="26">
        <v>2052</v>
      </c>
    </row>
    <row r="34" spans="1:3" x14ac:dyDescent="0.25">
      <c r="A34" s="13" t="s">
        <v>423</v>
      </c>
      <c r="B34" s="6" t="s">
        <v>177</v>
      </c>
      <c r="C34" s="26"/>
    </row>
    <row r="35" spans="1:3" x14ac:dyDescent="0.25">
      <c r="A35" s="13" t="s">
        <v>424</v>
      </c>
      <c r="B35" s="6" t="s">
        <v>177</v>
      </c>
      <c r="C35" s="26"/>
    </row>
    <row r="36" spans="1:3" x14ac:dyDescent="0.25">
      <c r="A36" s="13" t="s">
        <v>425</v>
      </c>
      <c r="B36" s="6" t="s">
        <v>177</v>
      </c>
      <c r="C36" s="26"/>
    </row>
    <row r="37" spans="1:3" ht="30" x14ac:dyDescent="0.25">
      <c r="A37" s="13" t="s">
        <v>426</v>
      </c>
      <c r="B37" s="6" t="s">
        <v>177</v>
      </c>
      <c r="C37" s="26"/>
    </row>
    <row r="38" spans="1:3" ht="30" x14ac:dyDescent="0.25">
      <c r="A38" s="13" t="s">
        <v>427</v>
      </c>
      <c r="B38" s="6" t="s">
        <v>177</v>
      </c>
      <c r="C38" s="26"/>
    </row>
    <row r="39" spans="1:3" s="99" customFormat="1" x14ac:dyDescent="0.25">
      <c r="A39" s="11" t="s">
        <v>428</v>
      </c>
      <c r="B39" s="14" t="s">
        <v>177</v>
      </c>
      <c r="C39" s="130">
        <v>2052</v>
      </c>
    </row>
    <row r="40" spans="1:3" s="99" customFormat="1" ht="15.75" x14ac:dyDescent="0.25">
      <c r="A40" s="18" t="s">
        <v>429</v>
      </c>
      <c r="B40" s="9" t="s">
        <v>178</v>
      </c>
      <c r="C40" s="105">
        <v>2352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>
      <selection sqref="A1:C1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176" t="s">
        <v>701</v>
      </c>
      <c r="B1" s="176"/>
      <c r="C1" s="176"/>
    </row>
    <row r="3" spans="1:3" ht="24" customHeight="1" x14ac:dyDescent="0.25">
      <c r="A3" s="181" t="s">
        <v>681</v>
      </c>
      <c r="B3" s="182"/>
      <c r="C3" s="182"/>
    </row>
    <row r="4" spans="1:3" ht="26.25" customHeight="1" x14ac:dyDescent="0.25">
      <c r="A4" s="192" t="s">
        <v>37</v>
      </c>
      <c r="B4" s="182"/>
      <c r="C4" s="182"/>
    </row>
    <row r="6" spans="1:3" ht="25.5" x14ac:dyDescent="0.25">
      <c r="A6" s="42" t="s">
        <v>651</v>
      </c>
      <c r="B6" s="3" t="s">
        <v>94</v>
      </c>
      <c r="C6" s="80" t="s">
        <v>29</v>
      </c>
    </row>
    <row r="7" spans="1:3" x14ac:dyDescent="0.25">
      <c r="A7" s="5" t="s">
        <v>547</v>
      </c>
      <c r="B7" s="5" t="s">
        <v>306</v>
      </c>
      <c r="C7" s="26">
        <v>0</v>
      </c>
    </row>
    <row r="8" spans="1:3" x14ac:dyDescent="0.25">
      <c r="A8" s="5" t="s">
        <v>548</v>
      </c>
      <c r="B8" s="5" t="s">
        <v>306</v>
      </c>
      <c r="C8" s="26">
        <v>0</v>
      </c>
    </row>
    <row r="9" spans="1:3" x14ac:dyDescent="0.25">
      <c r="A9" s="5" t="s">
        <v>549</v>
      </c>
      <c r="B9" s="5" t="s">
        <v>306</v>
      </c>
      <c r="C9" s="129">
        <v>418</v>
      </c>
    </row>
    <row r="10" spans="1:3" x14ac:dyDescent="0.25">
      <c r="A10" s="5" t="s">
        <v>550</v>
      </c>
      <c r="B10" s="5" t="s">
        <v>306</v>
      </c>
      <c r="C10" s="26">
        <v>0</v>
      </c>
    </row>
    <row r="11" spans="1:3" s="99" customFormat="1" x14ac:dyDescent="0.25">
      <c r="A11" s="7" t="s">
        <v>498</v>
      </c>
      <c r="B11" s="8" t="s">
        <v>306</v>
      </c>
      <c r="C11" s="105">
        <v>418</v>
      </c>
    </row>
    <row r="12" spans="1:3" x14ac:dyDescent="0.25">
      <c r="A12" s="5" t="s">
        <v>499</v>
      </c>
      <c r="B12" s="6" t="s">
        <v>307</v>
      </c>
      <c r="C12" s="26">
        <v>1547</v>
      </c>
    </row>
    <row r="13" spans="1:3" ht="27" x14ac:dyDescent="0.25">
      <c r="A13" s="52" t="s">
        <v>308</v>
      </c>
      <c r="B13" s="52" t="s">
        <v>307</v>
      </c>
      <c r="C13" s="26">
        <v>1547</v>
      </c>
    </row>
    <row r="14" spans="1:3" ht="27" x14ac:dyDescent="0.25">
      <c r="A14" s="52" t="s">
        <v>309</v>
      </c>
      <c r="B14" s="52" t="s">
        <v>307</v>
      </c>
      <c r="C14" s="26">
        <v>0</v>
      </c>
    </row>
    <row r="15" spans="1:3" x14ac:dyDescent="0.25">
      <c r="A15" s="5" t="s">
        <v>501</v>
      </c>
      <c r="B15" s="6" t="s">
        <v>313</v>
      </c>
      <c r="C15" s="26">
        <v>875</v>
      </c>
    </row>
    <row r="16" spans="1:3" ht="27" x14ac:dyDescent="0.25">
      <c r="A16" s="52" t="s">
        <v>314</v>
      </c>
      <c r="B16" s="52" t="s">
        <v>313</v>
      </c>
      <c r="C16" s="26">
        <v>0</v>
      </c>
    </row>
    <row r="17" spans="1:3" ht="27" x14ac:dyDescent="0.25">
      <c r="A17" s="52" t="s">
        <v>315</v>
      </c>
      <c r="B17" s="52" t="s">
        <v>313</v>
      </c>
      <c r="C17" s="26">
        <v>875</v>
      </c>
    </row>
    <row r="18" spans="1:3" x14ac:dyDescent="0.25">
      <c r="A18" s="52" t="s">
        <v>316</v>
      </c>
      <c r="B18" s="52" t="s">
        <v>313</v>
      </c>
      <c r="C18" s="26">
        <v>0</v>
      </c>
    </row>
    <row r="19" spans="1:3" x14ac:dyDescent="0.25">
      <c r="A19" s="52" t="s">
        <v>317</v>
      </c>
      <c r="B19" s="52" t="s">
        <v>313</v>
      </c>
      <c r="C19" s="26">
        <v>0</v>
      </c>
    </row>
    <row r="20" spans="1:3" x14ac:dyDescent="0.25">
      <c r="A20" s="5" t="s">
        <v>551</v>
      </c>
      <c r="B20" s="6" t="s">
        <v>318</v>
      </c>
      <c r="C20" s="26">
        <v>261</v>
      </c>
    </row>
    <row r="21" spans="1:3" x14ac:dyDescent="0.25">
      <c r="A21" s="52" t="s">
        <v>319</v>
      </c>
      <c r="B21" s="52" t="s">
        <v>318</v>
      </c>
      <c r="C21" s="26">
        <v>0</v>
      </c>
    </row>
    <row r="22" spans="1:3" x14ac:dyDescent="0.25">
      <c r="A22" s="52" t="s">
        <v>320</v>
      </c>
      <c r="B22" s="52" t="s">
        <v>318</v>
      </c>
      <c r="C22" s="26">
        <v>261</v>
      </c>
    </row>
    <row r="23" spans="1:3" s="99" customFormat="1" x14ac:dyDescent="0.25">
      <c r="A23" s="7" t="s">
        <v>530</v>
      </c>
      <c r="B23" s="8" t="s">
        <v>321</v>
      </c>
      <c r="C23" s="105">
        <v>2683</v>
      </c>
    </row>
    <row r="24" spans="1:3" x14ac:dyDescent="0.25">
      <c r="A24" s="5" t="s">
        <v>552</v>
      </c>
      <c r="B24" s="5" t="s">
        <v>322</v>
      </c>
      <c r="C24" s="26">
        <v>20</v>
      </c>
    </row>
    <row r="25" spans="1:3" x14ac:dyDescent="0.25">
      <c r="A25" s="5" t="s">
        <v>553</v>
      </c>
      <c r="B25" s="5" t="s">
        <v>322</v>
      </c>
      <c r="C25" s="26">
        <v>0</v>
      </c>
    </row>
    <row r="26" spans="1:3" x14ac:dyDescent="0.25">
      <c r="A26" s="5" t="s">
        <v>554</v>
      </c>
      <c r="B26" s="5" t="s">
        <v>322</v>
      </c>
      <c r="C26" s="26">
        <v>0</v>
      </c>
    </row>
    <row r="27" spans="1:3" x14ac:dyDescent="0.25">
      <c r="A27" s="5" t="s">
        <v>555</v>
      </c>
      <c r="B27" s="5" t="s">
        <v>322</v>
      </c>
      <c r="C27" s="26">
        <v>0</v>
      </c>
    </row>
    <row r="28" spans="1:3" x14ac:dyDescent="0.25">
      <c r="A28" s="5" t="s">
        <v>556</v>
      </c>
      <c r="B28" s="5" t="s">
        <v>322</v>
      </c>
      <c r="C28" s="26">
        <v>0</v>
      </c>
    </row>
    <row r="29" spans="1:3" x14ac:dyDescent="0.25">
      <c r="A29" s="5" t="s">
        <v>557</v>
      </c>
      <c r="B29" s="5" t="s">
        <v>322</v>
      </c>
      <c r="C29" s="26">
        <v>0</v>
      </c>
    </row>
    <row r="30" spans="1:3" x14ac:dyDescent="0.25">
      <c r="A30" s="5" t="s">
        <v>558</v>
      </c>
      <c r="B30" s="5" t="s">
        <v>322</v>
      </c>
      <c r="C30" s="26">
        <v>0</v>
      </c>
    </row>
    <row r="31" spans="1:3" x14ac:dyDescent="0.25">
      <c r="A31" s="5" t="s">
        <v>559</v>
      </c>
      <c r="B31" s="5" t="s">
        <v>322</v>
      </c>
      <c r="C31" s="26">
        <v>0</v>
      </c>
    </row>
    <row r="32" spans="1:3" ht="45" x14ac:dyDescent="0.25">
      <c r="A32" s="5" t="s">
        <v>560</v>
      </c>
      <c r="B32" s="5" t="s">
        <v>322</v>
      </c>
      <c r="C32" s="26">
        <v>0</v>
      </c>
    </row>
    <row r="33" spans="1:3" x14ac:dyDescent="0.25">
      <c r="A33" s="5" t="s">
        <v>669</v>
      </c>
      <c r="B33" s="5" t="s">
        <v>322</v>
      </c>
      <c r="C33" s="129">
        <v>10</v>
      </c>
    </row>
    <row r="34" spans="1:3" s="99" customFormat="1" x14ac:dyDescent="0.25">
      <c r="A34" s="7" t="s">
        <v>503</v>
      </c>
      <c r="B34" s="8" t="s">
        <v>322</v>
      </c>
      <c r="C34" s="130">
        <v>30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1"/>
  <sheetViews>
    <sheetView tabSelected="1" workbookViewId="0">
      <selection activeCell="C1" sqref="C1:D1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x14ac:dyDescent="0.25">
      <c r="C1" s="176" t="s">
        <v>702</v>
      </c>
      <c r="D1" s="176"/>
    </row>
    <row r="3" spans="1:4" ht="22.5" customHeight="1" x14ac:dyDescent="0.25">
      <c r="A3" s="181" t="s">
        <v>681</v>
      </c>
      <c r="B3" s="182"/>
      <c r="C3" s="182"/>
      <c r="D3" s="182"/>
    </row>
    <row r="4" spans="1:4" ht="48.75" customHeight="1" x14ac:dyDescent="0.25">
      <c r="A4" s="184" t="s">
        <v>38</v>
      </c>
      <c r="B4" s="182"/>
      <c r="C4" s="182"/>
      <c r="D4" s="183"/>
    </row>
    <row r="5" spans="1:4" ht="21" customHeight="1" x14ac:dyDescent="0.25">
      <c r="A5" s="64"/>
      <c r="B5" s="65"/>
      <c r="C5" s="65"/>
    </row>
    <row r="6" spans="1:4" x14ac:dyDescent="0.25">
      <c r="A6" s="4" t="s">
        <v>1</v>
      </c>
    </row>
    <row r="7" spans="1:4" ht="25.5" x14ac:dyDescent="0.25">
      <c r="A7" s="42" t="s">
        <v>651</v>
      </c>
      <c r="B7" s="3" t="s">
        <v>94</v>
      </c>
      <c r="C7" s="80" t="s">
        <v>31</v>
      </c>
      <c r="D7" s="80" t="s">
        <v>32</v>
      </c>
    </row>
    <row r="8" spans="1:4" x14ac:dyDescent="0.25">
      <c r="A8" s="12" t="s">
        <v>446</v>
      </c>
      <c r="B8" s="5" t="s">
        <v>231</v>
      </c>
      <c r="C8" s="26"/>
      <c r="D8" s="26"/>
    </row>
    <row r="9" spans="1:4" x14ac:dyDescent="0.25">
      <c r="A9" s="19" t="s">
        <v>232</v>
      </c>
      <c r="B9" s="19" t="s">
        <v>231</v>
      </c>
      <c r="C9" s="26"/>
      <c r="D9" s="26"/>
    </row>
    <row r="10" spans="1:4" x14ac:dyDescent="0.25">
      <c r="A10" s="19" t="s">
        <v>233</v>
      </c>
      <c r="B10" s="19" t="s">
        <v>231</v>
      </c>
      <c r="C10" s="26"/>
      <c r="D10" s="26"/>
    </row>
    <row r="11" spans="1:4" ht="30" x14ac:dyDescent="0.25">
      <c r="A11" s="12" t="s">
        <v>234</v>
      </c>
      <c r="B11" s="5" t="s">
        <v>235</v>
      </c>
      <c r="C11" s="26"/>
      <c r="D11" s="120"/>
    </row>
    <row r="12" spans="1:4" x14ac:dyDescent="0.25">
      <c r="A12" s="12" t="s">
        <v>445</v>
      </c>
      <c r="B12" s="5" t="s">
        <v>236</v>
      </c>
      <c r="C12" s="120"/>
      <c r="D12" s="128"/>
    </row>
    <row r="13" spans="1:4" x14ac:dyDescent="0.25">
      <c r="A13" s="19" t="s">
        <v>232</v>
      </c>
      <c r="B13" s="19" t="s">
        <v>236</v>
      </c>
      <c r="C13" s="26"/>
      <c r="D13" s="128"/>
    </row>
    <row r="14" spans="1:4" x14ac:dyDescent="0.25">
      <c r="A14" s="19" t="s">
        <v>233</v>
      </c>
      <c r="B14" s="19" t="s">
        <v>237</v>
      </c>
      <c r="C14" s="26"/>
      <c r="D14" s="128"/>
    </row>
    <row r="15" spans="1:4" s="99" customFormat="1" x14ac:dyDescent="0.25">
      <c r="A15" s="11" t="s">
        <v>444</v>
      </c>
      <c r="B15" s="7" t="s">
        <v>238</v>
      </c>
      <c r="C15" s="105"/>
      <c r="D15" s="127"/>
    </row>
    <row r="16" spans="1:4" x14ac:dyDescent="0.25">
      <c r="A16" s="21" t="s">
        <v>449</v>
      </c>
      <c r="B16" s="5" t="s">
        <v>239</v>
      </c>
      <c r="C16" s="26"/>
      <c r="D16" s="128"/>
    </row>
    <row r="17" spans="1:4" x14ac:dyDescent="0.25">
      <c r="A17" s="19" t="s">
        <v>240</v>
      </c>
      <c r="B17" s="19" t="s">
        <v>239</v>
      </c>
      <c r="C17" s="26"/>
      <c r="D17" s="120"/>
    </row>
    <row r="18" spans="1:4" x14ac:dyDescent="0.25">
      <c r="A18" s="19" t="s">
        <v>241</v>
      </c>
      <c r="B18" s="19" t="s">
        <v>239</v>
      </c>
      <c r="C18" s="26"/>
      <c r="D18" s="120"/>
    </row>
    <row r="19" spans="1:4" x14ac:dyDescent="0.25">
      <c r="A19" s="21" t="s">
        <v>450</v>
      </c>
      <c r="B19" s="5" t="s">
        <v>242</v>
      </c>
      <c r="C19" s="26"/>
      <c r="D19" s="120"/>
    </row>
    <row r="20" spans="1:4" x14ac:dyDescent="0.25">
      <c r="A20" s="19" t="s">
        <v>233</v>
      </c>
      <c r="B20" s="19" t="s">
        <v>242</v>
      </c>
      <c r="C20" s="26"/>
      <c r="D20" s="120"/>
    </row>
    <row r="21" spans="1:4" x14ac:dyDescent="0.25">
      <c r="A21" s="13" t="s">
        <v>243</v>
      </c>
      <c r="B21" s="5" t="s">
        <v>244</v>
      </c>
      <c r="C21" s="26"/>
      <c r="D21" s="120"/>
    </row>
    <row r="22" spans="1:4" x14ac:dyDescent="0.25">
      <c r="A22" s="13" t="s">
        <v>451</v>
      </c>
      <c r="B22" s="5" t="s">
        <v>245</v>
      </c>
      <c r="C22" s="26"/>
      <c r="D22" s="120"/>
    </row>
    <row r="23" spans="1:4" x14ac:dyDescent="0.25">
      <c r="A23" s="19" t="s">
        <v>241</v>
      </c>
      <c r="B23" s="19" t="s">
        <v>245</v>
      </c>
      <c r="C23" s="26"/>
      <c r="D23" s="128"/>
    </row>
    <row r="24" spans="1:4" x14ac:dyDescent="0.25">
      <c r="A24" s="19" t="s">
        <v>233</v>
      </c>
      <c r="B24" s="19" t="s">
        <v>245</v>
      </c>
      <c r="C24" s="26"/>
      <c r="D24" s="128"/>
    </row>
    <row r="25" spans="1:4" s="99" customFormat="1" x14ac:dyDescent="0.25">
      <c r="A25" s="22" t="s">
        <v>447</v>
      </c>
      <c r="B25" s="7" t="s">
        <v>246</v>
      </c>
      <c r="C25" s="105"/>
      <c r="D25" s="127"/>
    </row>
    <row r="26" spans="1:4" x14ac:dyDescent="0.25">
      <c r="A26" s="21" t="s">
        <v>247</v>
      </c>
      <c r="B26" s="5" t="s">
        <v>248</v>
      </c>
      <c r="C26" s="26"/>
      <c r="D26" s="128"/>
    </row>
    <row r="27" spans="1:4" x14ac:dyDescent="0.25">
      <c r="A27" s="21" t="s">
        <v>249</v>
      </c>
      <c r="B27" s="5" t="s">
        <v>250</v>
      </c>
      <c r="C27" s="26">
        <v>756</v>
      </c>
      <c r="D27" s="128"/>
    </row>
    <row r="28" spans="1:4" x14ac:dyDescent="0.25">
      <c r="A28" s="21" t="s">
        <v>253</v>
      </c>
      <c r="B28" s="5" t="s">
        <v>254</v>
      </c>
      <c r="C28" s="26"/>
      <c r="D28" s="128"/>
    </row>
    <row r="29" spans="1:4" x14ac:dyDescent="0.25">
      <c r="A29" s="21" t="s">
        <v>255</v>
      </c>
      <c r="B29" s="5" t="s">
        <v>256</v>
      </c>
      <c r="C29" s="26"/>
      <c r="D29" s="128"/>
    </row>
    <row r="30" spans="1:4" x14ac:dyDescent="0.25">
      <c r="A30" s="21" t="s">
        <v>257</v>
      </c>
      <c r="B30" s="5" t="s">
        <v>258</v>
      </c>
      <c r="C30" s="26"/>
      <c r="D30" s="128"/>
    </row>
    <row r="31" spans="1:4" s="99" customFormat="1" x14ac:dyDescent="0.25">
      <c r="A31" s="44" t="s">
        <v>448</v>
      </c>
      <c r="B31" s="45" t="s">
        <v>259</v>
      </c>
      <c r="C31" s="105">
        <v>756</v>
      </c>
      <c r="D31" s="127"/>
    </row>
    <row r="32" spans="1:4" x14ac:dyDescent="0.25">
      <c r="A32" s="21" t="s">
        <v>260</v>
      </c>
      <c r="B32" s="5" t="s">
        <v>261</v>
      </c>
      <c r="C32" s="26"/>
      <c r="D32" s="120"/>
    </row>
    <row r="33" spans="1:4" x14ac:dyDescent="0.25">
      <c r="A33" s="12" t="s">
        <v>262</v>
      </c>
      <c r="B33" s="5" t="s">
        <v>263</v>
      </c>
      <c r="C33" s="26"/>
      <c r="D33" s="120"/>
    </row>
    <row r="34" spans="1:4" x14ac:dyDescent="0.25">
      <c r="A34" s="21" t="s">
        <v>452</v>
      </c>
      <c r="B34" s="5" t="s">
        <v>264</v>
      </c>
      <c r="C34" s="26"/>
      <c r="D34" s="120"/>
    </row>
    <row r="35" spans="1:4" x14ac:dyDescent="0.25">
      <c r="A35" s="19" t="s">
        <v>233</v>
      </c>
      <c r="B35" s="19" t="s">
        <v>264</v>
      </c>
      <c r="C35" s="26"/>
      <c r="D35" s="120"/>
    </row>
    <row r="36" spans="1:4" x14ac:dyDescent="0.25">
      <c r="A36" s="21" t="s">
        <v>453</v>
      </c>
      <c r="B36" s="5" t="s">
        <v>265</v>
      </c>
      <c r="C36" s="26"/>
      <c r="D36" s="120"/>
    </row>
    <row r="37" spans="1:4" x14ac:dyDescent="0.25">
      <c r="A37" s="19" t="s">
        <v>266</v>
      </c>
      <c r="B37" s="19" t="s">
        <v>265</v>
      </c>
      <c r="C37" s="26"/>
      <c r="D37" s="120"/>
    </row>
    <row r="38" spans="1:4" x14ac:dyDescent="0.25">
      <c r="A38" s="19" t="s">
        <v>267</v>
      </c>
      <c r="B38" s="19" t="s">
        <v>265</v>
      </c>
      <c r="C38" s="26"/>
      <c r="D38" s="120"/>
    </row>
    <row r="39" spans="1:4" x14ac:dyDescent="0.25">
      <c r="A39" s="19" t="s">
        <v>268</v>
      </c>
      <c r="B39" s="19" t="s">
        <v>265</v>
      </c>
      <c r="C39" s="26"/>
      <c r="D39" s="120"/>
    </row>
    <row r="40" spans="1:4" x14ac:dyDescent="0.25">
      <c r="A40" s="19" t="s">
        <v>233</v>
      </c>
      <c r="B40" s="19" t="s">
        <v>265</v>
      </c>
      <c r="C40" s="26"/>
      <c r="D40" s="120"/>
    </row>
    <row r="41" spans="1:4" s="99" customFormat="1" x14ac:dyDescent="0.25">
      <c r="A41" s="44" t="s">
        <v>454</v>
      </c>
      <c r="B41" s="45" t="s">
        <v>269</v>
      </c>
      <c r="C41" s="105"/>
      <c r="D41" s="127"/>
    </row>
    <row r="44" spans="1:4" ht="25.5" x14ac:dyDescent="0.25">
      <c r="A44" s="42" t="s">
        <v>651</v>
      </c>
      <c r="B44" s="3" t="s">
        <v>94</v>
      </c>
      <c r="C44" s="80" t="s">
        <v>31</v>
      </c>
      <c r="D44" s="80"/>
    </row>
    <row r="45" spans="1:4" x14ac:dyDescent="0.25">
      <c r="A45" s="21" t="s">
        <v>517</v>
      </c>
      <c r="B45" s="5" t="s">
        <v>357</v>
      </c>
      <c r="C45" s="26"/>
      <c r="D45" s="26"/>
    </row>
    <row r="46" spans="1:4" x14ac:dyDescent="0.25">
      <c r="A46" s="52" t="s">
        <v>232</v>
      </c>
      <c r="B46" s="52" t="s">
        <v>357</v>
      </c>
      <c r="C46" s="26"/>
      <c r="D46" s="26"/>
    </row>
    <row r="47" spans="1:4" ht="30" x14ac:dyDescent="0.25">
      <c r="A47" s="12" t="s">
        <v>358</v>
      </c>
      <c r="B47" s="5" t="s">
        <v>359</v>
      </c>
      <c r="C47" s="26"/>
      <c r="D47" s="128"/>
    </row>
    <row r="48" spans="1:4" x14ac:dyDescent="0.25">
      <c r="A48" s="21" t="s">
        <v>565</v>
      </c>
      <c r="B48" s="5" t="s">
        <v>360</v>
      </c>
      <c r="C48" s="26"/>
      <c r="D48" s="128"/>
    </row>
    <row r="49" spans="1:4" x14ac:dyDescent="0.25">
      <c r="A49" s="52" t="s">
        <v>232</v>
      </c>
      <c r="B49" s="52" t="s">
        <v>360</v>
      </c>
      <c r="C49" s="26"/>
      <c r="D49" s="128"/>
    </row>
    <row r="50" spans="1:4" s="99" customFormat="1" x14ac:dyDescent="0.25">
      <c r="A50" s="11" t="s">
        <v>537</v>
      </c>
      <c r="B50" s="7" t="s">
        <v>361</v>
      </c>
      <c r="C50" s="105"/>
      <c r="D50" s="127"/>
    </row>
    <row r="51" spans="1:4" x14ac:dyDescent="0.25">
      <c r="A51" s="12" t="s">
        <v>566</v>
      </c>
      <c r="B51" s="5" t="s">
        <v>362</v>
      </c>
      <c r="C51" s="26"/>
      <c r="D51" s="128"/>
    </row>
    <row r="52" spans="1:4" x14ac:dyDescent="0.25">
      <c r="A52" s="52" t="s">
        <v>240</v>
      </c>
      <c r="B52" s="52" t="s">
        <v>362</v>
      </c>
      <c r="C52" s="26"/>
      <c r="D52" s="128"/>
    </row>
    <row r="53" spans="1:4" x14ac:dyDescent="0.25">
      <c r="A53" s="21" t="s">
        <v>363</v>
      </c>
      <c r="B53" s="5" t="s">
        <v>364</v>
      </c>
      <c r="C53" s="26"/>
      <c r="D53" s="128"/>
    </row>
    <row r="54" spans="1:4" x14ac:dyDescent="0.25">
      <c r="A54" s="13" t="s">
        <v>567</v>
      </c>
      <c r="B54" s="5" t="s">
        <v>365</v>
      </c>
      <c r="C54" s="26"/>
      <c r="D54" s="128"/>
    </row>
    <row r="55" spans="1:4" x14ac:dyDescent="0.25">
      <c r="A55" s="52" t="s">
        <v>241</v>
      </c>
      <c r="B55" s="52" t="s">
        <v>365</v>
      </c>
      <c r="C55" s="26"/>
      <c r="D55" s="128"/>
    </row>
    <row r="56" spans="1:4" x14ac:dyDescent="0.25">
      <c r="A56" s="21" t="s">
        <v>366</v>
      </c>
      <c r="B56" s="5" t="s">
        <v>367</v>
      </c>
      <c r="C56" s="26"/>
      <c r="D56" s="128"/>
    </row>
    <row r="57" spans="1:4" s="99" customFormat="1" x14ac:dyDescent="0.25">
      <c r="A57" s="22" t="s">
        <v>538</v>
      </c>
      <c r="B57" s="7" t="s">
        <v>368</v>
      </c>
      <c r="C57" s="105"/>
      <c r="D57" s="127"/>
    </row>
    <row r="58" spans="1:4" s="99" customFormat="1" x14ac:dyDescent="0.25">
      <c r="A58" s="22" t="s">
        <v>372</v>
      </c>
      <c r="B58" s="7" t="s">
        <v>373</v>
      </c>
      <c r="C58" s="105"/>
      <c r="D58" s="127"/>
    </row>
    <row r="59" spans="1:4" s="99" customFormat="1" x14ac:dyDescent="0.25">
      <c r="A59" s="22" t="s">
        <v>374</v>
      </c>
      <c r="B59" s="7" t="s">
        <v>375</v>
      </c>
      <c r="C59" s="105"/>
      <c r="D59" s="127"/>
    </row>
    <row r="60" spans="1:4" s="99" customFormat="1" x14ac:dyDescent="0.25">
      <c r="A60" s="22" t="s">
        <v>378</v>
      </c>
      <c r="B60" s="7" t="s">
        <v>379</v>
      </c>
      <c r="C60" s="105"/>
      <c r="D60" s="127"/>
    </row>
    <row r="61" spans="1:4" s="99" customFormat="1" x14ac:dyDescent="0.25">
      <c r="A61" s="11" t="s">
        <v>0</v>
      </c>
      <c r="B61" s="7" t="s">
        <v>380</v>
      </c>
      <c r="C61" s="105"/>
      <c r="D61" s="127"/>
    </row>
    <row r="62" spans="1:4" s="99" customFormat="1" x14ac:dyDescent="0.25">
      <c r="A62" s="15" t="s">
        <v>381</v>
      </c>
      <c r="B62" s="7" t="s">
        <v>380</v>
      </c>
      <c r="C62" s="105"/>
      <c r="D62" s="127"/>
    </row>
    <row r="63" spans="1:4" s="99" customFormat="1" x14ac:dyDescent="0.25">
      <c r="A63" s="84" t="s">
        <v>540</v>
      </c>
      <c r="B63" s="45" t="s">
        <v>382</v>
      </c>
      <c r="C63" s="105"/>
      <c r="D63" s="127"/>
    </row>
    <row r="64" spans="1:4" x14ac:dyDescent="0.25">
      <c r="A64" s="12" t="s">
        <v>383</v>
      </c>
      <c r="B64" s="5" t="s">
        <v>384</v>
      </c>
      <c r="C64" s="26"/>
      <c r="D64" s="128"/>
    </row>
    <row r="65" spans="1:4" x14ac:dyDescent="0.25">
      <c r="A65" s="13" t="s">
        <v>385</v>
      </c>
      <c r="B65" s="5" t="s">
        <v>386</v>
      </c>
      <c r="C65" s="26"/>
      <c r="D65" s="128"/>
    </row>
    <row r="66" spans="1:4" x14ac:dyDescent="0.25">
      <c r="A66" s="21" t="s">
        <v>387</v>
      </c>
      <c r="B66" s="5" t="s">
        <v>388</v>
      </c>
      <c r="C66" s="26"/>
      <c r="D66" s="128"/>
    </row>
    <row r="67" spans="1:4" x14ac:dyDescent="0.25">
      <c r="A67" s="21" t="s">
        <v>522</v>
      </c>
      <c r="B67" s="5" t="s">
        <v>389</v>
      </c>
      <c r="C67" s="26"/>
      <c r="D67" s="128"/>
    </row>
    <row r="68" spans="1:4" x14ac:dyDescent="0.25">
      <c r="A68" s="52" t="s">
        <v>266</v>
      </c>
      <c r="B68" s="52" t="s">
        <v>389</v>
      </c>
      <c r="C68" s="26"/>
      <c r="D68" s="128"/>
    </row>
    <row r="69" spans="1:4" x14ac:dyDescent="0.25">
      <c r="A69" s="52" t="s">
        <v>267</v>
      </c>
      <c r="B69" s="52" t="s">
        <v>389</v>
      </c>
      <c r="C69" s="26"/>
      <c r="D69" s="128"/>
    </row>
    <row r="70" spans="1:4" x14ac:dyDescent="0.25">
      <c r="A70" s="53" t="s">
        <v>268</v>
      </c>
      <c r="B70" s="53" t="s">
        <v>389</v>
      </c>
      <c r="C70" s="26"/>
      <c r="D70" s="128"/>
    </row>
    <row r="71" spans="1:4" s="99" customFormat="1" x14ac:dyDescent="0.25">
      <c r="A71" s="44" t="s">
        <v>541</v>
      </c>
      <c r="B71" s="45" t="s">
        <v>390</v>
      </c>
      <c r="C71" s="105"/>
      <c r="D71" s="127"/>
    </row>
  </sheetData>
  <mergeCells count="3">
    <mergeCell ref="A3:D3"/>
    <mergeCell ref="A4:D4"/>
    <mergeCell ref="C1:D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174"/>
  <sheetViews>
    <sheetView zoomScaleNormal="100" workbookViewId="0">
      <selection activeCell="C1" sqref="C1:K1"/>
    </sheetView>
  </sheetViews>
  <sheetFormatPr defaultRowHeight="15" x14ac:dyDescent="0.25"/>
  <cols>
    <col min="1" max="1" width="90.140625" customWidth="1"/>
    <col min="2" max="2" width="8.85546875" bestFit="1" customWidth="1"/>
    <col min="3" max="3" width="9.5703125" bestFit="1" customWidth="1"/>
    <col min="4" max="4" width="12.5703125" customWidth="1"/>
    <col min="5" max="5" width="14.42578125" customWidth="1"/>
    <col min="6" max="6" width="11.140625" bestFit="1" customWidth="1"/>
    <col min="7" max="7" width="9.28515625" customWidth="1"/>
    <col min="8" max="8" width="10.5703125" customWidth="1"/>
    <col min="9" max="9" width="13.7109375" customWidth="1"/>
    <col min="10" max="10" width="11.7109375" customWidth="1"/>
    <col min="11" max="11" width="9.140625" hidden="1" customWidth="1"/>
    <col min="12" max="12" width="9.85546875" customWidth="1"/>
    <col min="15" max="15" width="10.85546875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9" x14ac:dyDescent="0.25">
      <c r="C1" s="176" t="s">
        <v>689</v>
      </c>
      <c r="D1" s="176"/>
      <c r="E1" s="176"/>
      <c r="F1" s="176"/>
      <c r="G1" s="176"/>
      <c r="H1" s="176"/>
      <c r="I1" s="176"/>
      <c r="J1" s="176"/>
      <c r="K1" s="176"/>
    </row>
    <row r="3" spans="1:19" ht="21" customHeight="1" x14ac:dyDescent="0.25">
      <c r="A3" s="181" t="s">
        <v>681</v>
      </c>
      <c r="B3" s="182"/>
      <c r="C3" s="182"/>
      <c r="D3" s="182"/>
      <c r="E3" s="182"/>
      <c r="F3" s="183"/>
    </row>
    <row r="4" spans="1:19" ht="18.75" customHeight="1" x14ac:dyDescent="0.25">
      <c r="A4" s="184" t="s">
        <v>570</v>
      </c>
      <c r="B4" s="182"/>
      <c r="C4" s="182"/>
      <c r="D4" s="182"/>
      <c r="E4" s="182"/>
      <c r="F4" s="183"/>
    </row>
    <row r="5" spans="1:19" ht="18" x14ac:dyDescent="0.25">
      <c r="A5" s="111"/>
    </row>
    <row r="6" spans="1:19" x14ac:dyDescent="0.25">
      <c r="A6" s="97" t="s">
        <v>682</v>
      </c>
      <c r="C6" s="179" t="s">
        <v>666</v>
      </c>
      <c r="D6" s="179"/>
      <c r="E6" s="179"/>
      <c r="F6" s="180"/>
      <c r="G6" s="177" t="s">
        <v>685</v>
      </c>
      <c r="H6" s="178"/>
      <c r="I6" s="178"/>
      <c r="J6" s="178"/>
      <c r="L6" s="177" t="s">
        <v>686</v>
      </c>
      <c r="M6" s="178"/>
      <c r="N6" s="178"/>
      <c r="O6" s="178"/>
      <c r="P6" s="177" t="s">
        <v>687</v>
      </c>
      <c r="Q6" s="178"/>
      <c r="R6" s="178"/>
      <c r="S6" s="178"/>
    </row>
    <row r="7" spans="1:19" ht="60" x14ac:dyDescent="0.3">
      <c r="A7" s="2" t="s">
        <v>93</v>
      </c>
      <c r="B7" s="3" t="s">
        <v>94</v>
      </c>
      <c r="C7" s="112" t="s">
        <v>599</v>
      </c>
      <c r="D7" s="112" t="s">
        <v>600</v>
      </c>
      <c r="E7" s="112" t="s">
        <v>50</v>
      </c>
      <c r="F7" s="147" t="s">
        <v>27</v>
      </c>
      <c r="G7" s="161" t="s">
        <v>599</v>
      </c>
      <c r="H7" s="162" t="s">
        <v>600</v>
      </c>
      <c r="I7" s="162" t="s">
        <v>50</v>
      </c>
      <c r="J7" s="163" t="s">
        <v>27</v>
      </c>
      <c r="L7" s="161" t="s">
        <v>599</v>
      </c>
      <c r="M7" s="162" t="s">
        <v>600</v>
      </c>
      <c r="N7" s="162" t="s">
        <v>50</v>
      </c>
      <c r="O7" s="163" t="s">
        <v>27</v>
      </c>
      <c r="P7" s="161" t="s">
        <v>599</v>
      </c>
      <c r="Q7" s="162" t="s">
        <v>600</v>
      </c>
      <c r="R7" s="162" t="s">
        <v>50</v>
      </c>
      <c r="S7" s="163" t="s">
        <v>27</v>
      </c>
    </row>
    <row r="8" spans="1:19" x14ac:dyDescent="0.25">
      <c r="A8" s="27" t="s">
        <v>95</v>
      </c>
      <c r="B8" s="28" t="s">
        <v>96</v>
      </c>
      <c r="C8" s="131">
        <v>5229</v>
      </c>
      <c r="D8" s="131">
        <v>0</v>
      </c>
      <c r="E8" s="131">
        <v>0</v>
      </c>
      <c r="F8" s="148">
        <f>SUM(C8:E8)</f>
        <v>5229</v>
      </c>
      <c r="G8" s="153">
        <v>5229</v>
      </c>
      <c r="H8" s="121">
        <v>0</v>
      </c>
      <c r="I8" s="121">
        <v>0</v>
      </c>
      <c r="J8" s="121">
        <f>SUM(G8:I8)</f>
        <v>5229</v>
      </c>
      <c r="L8" s="153">
        <v>5550</v>
      </c>
      <c r="M8" s="121">
        <v>0</v>
      </c>
      <c r="N8" s="121">
        <v>0</v>
      </c>
      <c r="O8" s="121">
        <f>SUM(L8:N8)</f>
        <v>5550</v>
      </c>
      <c r="P8" s="153">
        <v>6500</v>
      </c>
      <c r="Q8" s="121">
        <v>0</v>
      </c>
      <c r="R8" s="121">
        <v>0</v>
      </c>
      <c r="S8" s="172">
        <f>SUM(P8:R8)</f>
        <v>6500</v>
      </c>
    </row>
    <row r="9" spans="1:19" x14ac:dyDescent="0.25">
      <c r="A9" s="27" t="s">
        <v>97</v>
      </c>
      <c r="B9" s="29" t="s">
        <v>98</v>
      </c>
      <c r="C9" s="131">
        <v>0</v>
      </c>
      <c r="D9" s="131">
        <v>0</v>
      </c>
      <c r="E9" s="131">
        <v>0</v>
      </c>
      <c r="F9" s="148">
        <f t="shared" ref="F9:F72" si="0">SUM(C9:E9)</f>
        <v>0</v>
      </c>
      <c r="G9" s="153">
        <v>0</v>
      </c>
      <c r="H9" s="121">
        <v>0</v>
      </c>
      <c r="I9" s="121">
        <v>0</v>
      </c>
      <c r="J9" s="121">
        <f t="shared" ref="J9:J72" si="1">SUM(G9:I9)</f>
        <v>0</v>
      </c>
      <c r="L9" s="153">
        <v>0</v>
      </c>
      <c r="M9" s="121">
        <v>0</v>
      </c>
      <c r="N9" s="121">
        <v>0</v>
      </c>
      <c r="O9" s="121">
        <f t="shared" ref="O9:O72" si="2">SUM(L9:N9)</f>
        <v>0</v>
      </c>
      <c r="P9" s="153">
        <v>0</v>
      </c>
      <c r="Q9" s="121">
        <v>0</v>
      </c>
      <c r="R9" s="121">
        <v>0</v>
      </c>
      <c r="S9" s="121">
        <f t="shared" ref="S9:S72" si="3">SUM(P9:R9)</f>
        <v>0</v>
      </c>
    </row>
    <row r="10" spans="1:19" x14ac:dyDescent="0.25">
      <c r="A10" s="27" t="s">
        <v>99</v>
      </c>
      <c r="B10" s="29" t="s">
        <v>100</v>
      </c>
      <c r="C10" s="131">
        <v>0</v>
      </c>
      <c r="D10" s="131">
        <v>0</v>
      </c>
      <c r="E10" s="131">
        <v>0</v>
      </c>
      <c r="F10" s="148">
        <f t="shared" si="0"/>
        <v>0</v>
      </c>
      <c r="G10" s="153">
        <v>0</v>
      </c>
      <c r="H10" s="121">
        <v>0</v>
      </c>
      <c r="I10" s="121">
        <v>0</v>
      </c>
      <c r="J10" s="121">
        <f t="shared" si="1"/>
        <v>0</v>
      </c>
      <c r="L10" s="153">
        <v>0</v>
      </c>
      <c r="M10" s="121">
        <v>0</v>
      </c>
      <c r="N10" s="121">
        <v>0</v>
      </c>
      <c r="O10" s="121">
        <f t="shared" si="2"/>
        <v>0</v>
      </c>
      <c r="P10" s="153">
        <v>0</v>
      </c>
      <c r="Q10" s="121">
        <v>0</v>
      </c>
      <c r="R10" s="121">
        <v>0</v>
      </c>
      <c r="S10" s="121">
        <f t="shared" si="3"/>
        <v>0</v>
      </c>
    </row>
    <row r="11" spans="1:19" x14ac:dyDescent="0.25">
      <c r="A11" s="30" t="s">
        <v>101</v>
      </c>
      <c r="B11" s="29" t="s">
        <v>102</v>
      </c>
      <c r="C11" s="131">
        <v>0</v>
      </c>
      <c r="D11" s="131">
        <v>0</v>
      </c>
      <c r="E11" s="131">
        <v>0</v>
      </c>
      <c r="F11" s="148">
        <f t="shared" si="0"/>
        <v>0</v>
      </c>
      <c r="G11" s="153">
        <v>0</v>
      </c>
      <c r="H11" s="121">
        <v>0</v>
      </c>
      <c r="I11" s="121">
        <v>0</v>
      </c>
      <c r="J11" s="121">
        <f t="shared" si="1"/>
        <v>0</v>
      </c>
      <c r="L11" s="153">
        <v>0</v>
      </c>
      <c r="M11" s="121">
        <v>0</v>
      </c>
      <c r="N11" s="121">
        <v>0</v>
      </c>
      <c r="O11" s="121">
        <f t="shared" si="2"/>
        <v>0</v>
      </c>
      <c r="P11" s="153">
        <v>0</v>
      </c>
      <c r="Q11" s="121">
        <v>0</v>
      </c>
      <c r="R11" s="121">
        <v>0</v>
      </c>
      <c r="S11" s="121">
        <f t="shared" si="3"/>
        <v>0</v>
      </c>
    </row>
    <row r="12" spans="1:19" x14ac:dyDescent="0.25">
      <c r="A12" s="30" t="s">
        <v>103</v>
      </c>
      <c r="B12" s="29" t="s">
        <v>104</v>
      </c>
      <c r="C12" s="131">
        <v>0</v>
      </c>
      <c r="D12" s="131">
        <v>0</v>
      </c>
      <c r="E12" s="131">
        <v>0</v>
      </c>
      <c r="F12" s="148">
        <f t="shared" si="0"/>
        <v>0</v>
      </c>
      <c r="G12" s="153">
        <v>0</v>
      </c>
      <c r="H12" s="121">
        <v>0</v>
      </c>
      <c r="I12" s="121">
        <v>0</v>
      </c>
      <c r="J12" s="121">
        <f t="shared" si="1"/>
        <v>0</v>
      </c>
      <c r="L12" s="153">
        <v>0</v>
      </c>
      <c r="M12" s="121">
        <v>0</v>
      </c>
      <c r="N12" s="121">
        <v>0</v>
      </c>
      <c r="O12" s="121">
        <f t="shared" si="2"/>
        <v>0</v>
      </c>
      <c r="P12" s="153">
        <v>0</v>
      </c>
      <c r="Q12" s="121">
        <v>0</v>
      </c>
      <c r="R12" s="121">
        <v>0</v>
      </c>
      <c r="S12" s="121">
        <f t="shared" si="3"/>
        <v>0</v>
      </c>
    </row>
    <row r="13" spans="1:19" x14ac:dyDescent="0.25">
      <c r="A13" s="30" t="s">
        <v>105</v>
      </c>
      <c r="B13" s="29" t="s">
        <v>106</v>
      </c>
      <c r="C13" s="131">
        <v>0</v>
      </c>
      <c r="D13" s="131">
        <v>0</v>
      </c>
      <c r="E13" s="131">
        <v>0</v>
      </c>
      <c r="F13" s="148">
        <f t="shared" si="0"/>
        <v>0</v>
      </c>
      <c r="G13" s="153">
        <v>0</v>
      </c>
      <c r="H13" s="121">
        <v>0</v>
      </c>
      <c r="I13" s="121">
        <v>0</v>
      </c>
      <c r="J13" s="121">
        <f t="shared" si="1"/>
        <v>0</v>
      </c>
      <c r="L13" s="153">
        <v>0</v>
      </c>
      <c r="M13" s="121">
        <v>0</v>
      </c>
      <c r="N13" s="121">
        <v>0</v>
      </c>
      <c r="O13" s="121">
        <f t="shared" si="2"/>
        <v>0</v>
      </c>
      <c r="P13" s="153">
        <v>0</v>
      </c>
      <c r="Q13" s="121">
        <v>0</v>
      </c>
      <c r="R13" s="121">
        <v>0</v>
      </c>
      <c r="S13" s="121">
        <f t="shared" si="3"/>
        <v>0</v>
      </c>
    </row>
    <row r="14" spans="1:19" x14ac:dyDescent="0.25">
      <c r="A14" s="30" t="s">
        <v>107</v>
      </c>
      <c r="B14" s="29" t="s">
        <v>108</v>
      </c>
      <c r="C14" s="131">
        <v>120</v>
      </c>
      <c r="D14" s="131">
        <v>0</v>
      </c>
      <c r="E14" s="131">
        <v>0</v>
      </c>
      <c r="F14" s="148">
        <f t="shared" si="0"/>
        <v>120</v>
      </c>
      <c r="G14" s="153">
        <v>120</v>
      </c>
      <c r="H14" s="121">
        <v>0</v>
      </c>
      <c r="I14" s="121">
        <v>0</v>
      </c>
      <c r="J14" s="121">
        <f t="shared" si="1"/>
        <v>120</v>
      </c>
      <c r="L14" s="153">
        <v>120</v>
      </c>
      <c r="M14" s="121">
        <v>0</v>
      </c>
      <c r="N14" s="121">
        <v>0</v>
      </c>
      <c r="O14" s="121">
        <f t="shared" si="2"/>
        <v>120</v>
      </c>
      <c r="P14" s="153">
        <v>120</v>
      </c>
      <c r="Q14" s="121">
        <v>0</v>
      </c>
      <c r="R14" s="121">
        <v>0</v>
      </c>
      <c r="S14" s="121">
        <f t="shared" si="3"/>
        <v>120</v>
      </c>
    </row>
    <row r="15" spans="1:19" x14ac:dyDescent="0.25">
      <c r="A15" s="30" t="s">
        <v>109</v>
      </c>
      <c r="B15" s="29" t="s">
        <v>110</v>
      </c>
      <c r="C15" s="131">
        <v>0</v>
      </c>
      <c r="D15" s="131">
        <v>0</v>
      </c>
      <c r="E15" s="131">
        <v>0</v>
      </c>
      <c r="F15" s="148">
        <f t="shared" si="0"/>
        <v>0</v>
      </c>
      <c r="G15" s="153">
        <v>0</v>
      </c>
      <c r="H15" s="121">
        <v>0</v>
      </c>
      <c r="I15" s="121">
        <v>0</v>
      </c>
      <c r="J15" s="121">
        <f t="shared" si="1"/>
        <v>0</v>
      </c>
      <c r="L15" s="153">
        <v>0</v>
      </c>
      <c r="M15" s="121">
        <v>0</v>
      </c>
      <c r="N15" s="121">
        <v>0</v>
      </c>
      <c r="O15" s="121">
        <f t="shared" si="2"/>
        <v>0</v>
      </c>
      <c r="P15" s="153">
        <v>0</v>
      </c>
      <c r="Q15" s="121">
        <v>0</v>
      </c>
      <c r="R15" s="121">
        <v>0</v>
      </c>
      <c r="S15" s="121">
        <f t="shared" si="3"/>
        <v>0</v>
      </c>
    </row>
    <row r="16" spans="1:19" x14ac:dyDescent="0.25">
      <c r="A16" s="5" t="s">
        <v>111</v>
      </c>
      <c r="B16" s="29" t="s">
        <v>112</v>
      </c>
      <c r="C16" s="131">
        <v>0</v>
      </c>
      <c r="D16" s="131">
        <v>0</v>
      </c>
      <c r="E16" s="131">
        <v>0</v>
      </c>
      <c r="F16" s="148">
        <f t="shared" si="0"/>
        <v>0</v>
      </c>
      <c r="G16" s="153">
        <v>0</v>
      </c>
      <c r="H16" s="121">
        <v>0</v>
      </c>
      <c r="I16" s="121">
        <v>0</v>
      </c>
      <c r="J16" s="121">
        <f t="shared" si="1"/>
        <v>0</v>
      </c>
      <c r="L16" s="153">
        <v>0</v>
      </c>
      <c r="M16" s="121">
        <v>0</v>
      </c>
      <c r="N16" s="121">
        <v>0</v>
      </c>
      <c r="O16" s="121">
        <f t="shared" si="2"/>
        <v>0</v>
      </c>
      <c r="P16" s="153">
        <v>0</v>
      </c>
      <c r="Q16" s="121">
        <v>0</v>
      </c>
      <c r="R16" s="121">
        <v>0</v>
      </c>
      <c r="S16" s="121">
        <f t="shared" si="3"/>
        <v>0</v>
      </c>
    </row>
    <row r="17" spans="1:19" x14ac:dyDescent="0.25">
      <c r="A17" s="5" t="s">
        <v>113</v>
      </c>
      <c r="B17" s="29" t="s">
        <v>114</v>
      </c>
      <c r="C17" s="131">
        <v>0</v>
      </c>
      <c r="D17" s="131">
        <v>0</v>
      </c>
      <c r="E17" s="131">
        <v>0</v>
      </c>
      <c r="F17" s="148">
        <f t="shared" si="0"/>
        <v>0</v>
      </c>
      <c r="G17" s="153">
        <v>0</v>
      </c>
      <c r="H17" s="121">
        <v>0</v>
      </c>
      <c r="I17" s="121">
        <v>0</v>
      </c>
      <c r="J17" s="121">
        <f t="shared" si="1"/>
        <v>0</v>
      </c>
      <c r="L17" s="153">
        <v>0</v>
      </c>
      <c r="M17" s="121">
        <v>0</v>
      </c>
      <c r="N17" s="121">
        <v>0</v>
      </c>
      <c r="O17" s="121">
        <f t="shared" si="2"/>
        <v>0</v>
      </c>
      <c r="P17" s="153">
        <v>0</v>
      </c>
      <c r="Q17" s="121">
        <v>0</v>
      </c>
      <c r="R17" s="121">
        <v>0</v>
      </c>
      <c r="S17" s="121">
        <f t="shared" si="3"/>
        <v>0</v>
      </c>
    </row>
    <row r="18" spans="1:19" x14ac:dyDescent="0.25">
      <c r="A18" s="5" t="s">
        <v>115</v>
      </c>
      <c r="B18" s="29" t="s">
        <v>116</v>
      </c>
      <c r="C18" s="131">
        <v>0</v>
      </c>
      <c r="D18" s="131">
        <v>0</v>
      </c>
      <c r="E18" s="131">
        <v>0</v>
      </c>
      <c r="F18" s="148">
        <f t="shared" si="0"/>
        <v>0</v>
      </c>
      <c r="G18" s="153">
        <v>0</v>
      </c>
      <c r="H18" s="121">
        <v>0</v>
      </c>
      <c r="I18" s="121">
        <v>0</v>
      </c>
      <c r="J18" s="121">
        <f t="shared" si="1"/>
        <v>0</v>
      </c>
      <c r="L18" s="153">
        <v>0</v>
      </c>
      <c r="M18" s="121">
        <v>0</v>
      </c>
      <c r="N18" s="121">
        <v>0</v>
      </c>
      <c r="O18" s="121">
        <f t="shared" si="2"/>
        <v>0</v>
      </c>
      <c r="P18" s="153">
        <v>0</v>
      </c>
      <c r="Q18" s="121">
        <v>0</v>
      </c>
      <c r="R18" s="121">
        <v>0</v>
      </c>
      <c r="S18" s="121">
        <f t="shared" si="3"/>
        <v>0</v>
      </c>
    </row>
    <row r="19" spans="1:19" x14ac:dyDescent="0.25">
      <c r="A19" s="5" t="s">
        <v>117</v>
      </c>
      <c r="B19" s="29" t="s">
        <v>118</v>
      </c>
      <c r="C19" s="131">
        <v>0</v>
      </c>
      <c r="D19" s="131">
        <v>0</v>
      </c>
      <c r="E19" s="131">
        <v>0</v>
      </c>
      <c r="F19" s="148">
        <f t="shared" si="0"/>
        <v>0</v>
      </c>
      <c r="G19" s="153">
        <v>0</v>
      </c>
      <c r="H19" s="121">
        <v>0</v>
      </c>
      <c r="I19" s="121">
        <v>0</v>
      </c>
      <c r="J19" s="121">
        <f t="shared" si="1"/>
        <v>0</v>
      </c>
      <c r="L19" s="153">
        <v>0</v>
      </c>
      <c r="M19" s="121">
        <v>0</v>
      </c>
      <c r="N19" s="121">
        <v>0</v>
      </c>
      <c r="O19" s="121">
        <f t="shared" si="2"/>
        <v>0</v>
      </c>
      <c r="P19" s="153">
        <v>0</v>
      </c>
      <c r="Q19" s="121">
        <v>0</v>
      </c>
      <c r="R19" s="121">
        <v>0</v>
      </c>
      <c r="S19" s="121">
        <f t="shared" si="3"/>
        <v>0</v>
      </c>
    </row>
    <row r="20" spans="1:19" x14ac:dyDescent="0.25">
      <c r="A20" s="5" t="s">
        <v>455</v>
      </c>
      <c r="B20" s="29" t="s">
        <v>119</v>
      </c>
      <c r="C20" s="131">
        <v>0</v>
      </c>
      <c r="D20" s="131">
        <v>0</v>
      </c>
      <c r="E20" s="131">
        <v>0</v>
      </c>
      <c r="F20" s="148">
        <f t="shared" si="0"/>
        <v>0</v>
      </c>
      <c r="G20" s="153">
        <v>0</v>
      </c>
      <c r="H20" s="121">
        <v>0</v>
      </c>
      <c r="I20" s="121">
        <v>0</v>
      </c>
      <c r="J20" s="121">
        <f t="shared" si="1"/>
        <v>0</v>
      </c>
      <c r="L20" s="153">
        <v>0</v>
      </c>
      <c r="M20" s="121">
        <v>0</v>
      </c>
      <c r="N20" s="121">
        <v>0</v>
      </c>
      <c r="O20" s="121">
        <f t="shared" si="2"/>
        <v>0</v>
      </c>
      <c r="P20" s="153">
        <v>0</v>
      </c>
      <c r="Q20" s="121">
        <v>0</v>
      </c>
      <c r="R20" s="121">
        <v>0</v>
      </c>
      <c r="S20" s="121">
        <f t="shared" si="3"/>
        <v>0</v>
      </c>
    </row>
    <row r="21" spans="1:19" s="99" customFormat="1" x14ac:dyDescent="0.25">
      <c r="A21" s="31" t="s">
        <v>394</v>
      </c>
      <c r="B21" s="32" t="s">
        <v>120</v>
      </c>
      <c r="C21" s="132">
        <f>SUM(C8:C20)</f>
        <v>5349</v>
      </c>
      <c r="D21" s="132">
        <f t="shared" ref="D21:E21" si="4">SUM(D8:D20)</f>
        <v>0</v>
      </c>
      <c r="E21" s="132">
        <f t="shared" si="4"/>
        <v>0</v>
      </c>
      <c r="F21" s="149">
        <f t="shared" si="0"/>
        <v>5349</v>
      </c>
      <c r="G21" s="154">
        <f>SUM(G8:G20)</f>
        <v>5349</v>
      </c>
      <c r="H21" s="144">
        <f t="shared" ref="H21:I21" si="5">SUM(H8:H20)</f>
        <v>0</v>
      </c>
      <c r="I21" s="144">
        <f t="shared" si="5"/>
        <v>0</v>
      </c>
      <c r="J21" s="144">
        <f t="shared" si="1"/>
        <v>5349</v>
      </c>
      <c r="L21" s="154">
        <f>SUM(L8:L20)</f>
        <v>5670</v>
      </c>
      <c r="M21" s="144">
        <f t="shared" ref="M21:N21" si="6">SUM(M8:M20)</f>
        <v>0</v>
      </c>
      <c r="N21" s="144">
        <f t="shared" si="6"/>
        <v>0</v>
      </c>
      <c r="O21" s="144">
        <f t="shared" si="2"/>
        <v>5670</v>
      </c>
      <c r="P21" s="154">
        <f>SUM(P8:P20)</f>
        <v>6620</v>
      </c>
      <c r="Q21" s="144">
        <f t="shared" ref="Q21:R21" si="7">SUM(Q8:Q20)</f>
        <v>0</v>
      </c>
      <c r="R21" s="144">
        <f t="shared" si="7"/>
        <v>0</v>
      </c>
      <c r="S21" s="144">
        <f t="shared" si="3"/>
        <v>6620</v>
      </c>
    </row>
    <row r="22" spans="1:19" x14ac:dyDescent="0.25">
      <c r="A22" s="5" t="s">
        <v>121</v>
      </c>
      <c r="B22" s="29" t="s">
        <v>122</v>
      </c>
      <c r="C22" s="131">
        <v>859</v>
      </c>
      <c r="D22" s="131">
        <v>0</v>
      </c>
      <c r="E22" s="131">
        <v>0</v>
      </c>
      <c r="F22" s="148">
        <f t="shared" si="0"/>
        <v>859</v>
      </c>
      <c r="G22" s="153">
        <v>859</v>
      </c>
      <c r="H22" s="121">
        <v>0</v>
      </c>
      <c r="I22" s="121">
        <v>0</v>
      </c>
      <c r="J22" s="121">
        <f t="shared" si="1"/>
        <v>859</v>
      </c>
      <c r="L22" s="153">
        <v>859</v>
      </c>
      <c r="M22" s="121">
        <v>0</v>
      </c>
      <c r="N22" s="121">
        <v>0</v>
      </c>
      <c r="O22" s="121">
        <f t="shared" si="2"/>
        <v>859</v>
      </c>
      <c r="P22" s="153">
        <v>859</v>
      </c>
      <c r="Q22" s="121">
        <v>0</v>
      </c>
      <c r="R22" s="121">
        <v>0</v>
      </c>
      <c r="S22" s="121">
        <f t="shared" si="3"/>
        <v>859</v>
      </c>
    </row>
    <row r="23" spans="1:19" ht="30" x14ac:dyDescent="0.25">
      <c r="A23" s="5" t="s">
        <v>123</v>
      </c>
      <c r="B23" s="29" t="s">
        <v>124</v>
      </c>
      <c r="C23" s="131">
        <v>0</v>
      </c>
      <c r="D23" s="131">
        <v>0</v>
      </c>
      <c r="E23" s="131">
        <v>0</v>
      </c>
      <c r="F23" s="148">
        <f t="shared" si="0"/>
        <v>0</v>
      </c>
      <c r="G23" s="153">
        <v>0</v>
      </c>
      <c r="H23" s="121">
        <v>0</v>
      </c>
      <c r="I23" s="121">
        <v>0</v>
      </c>
      <c r="J23" s="121">
        <f t="shared" si="1"/>
        <v>0</v>
      </c>
      <c r="L23" s="153">
        <v>0</v>
      </c>
      <c r="M23" s="121">
        <v>0</v>
      </c>
      <c r="N23" s="121">
        <v>0</v>
      </c>
      <c r="O23" s="121">
        <f t="shared" si="2"/>
        <v>0</v>
      </c>
      <c r="P23" s="153">
        <v>0</v>
      </c>
      <c r="Q23" s="121">
        <v>0</v>
      </c>
      <c r="R23" s="121">
        <v>0</v>
      </c>
      <c r="S23" s="121">
        <f t="shared" si="3"/>
        <v>0</v>
      </c>
    </row>
    <row r="24" spans="1:19" x14ac:dyDescent="0.25">
      <c r="A24" s="6" t="s">
        <v>125</v>
      </c>
      <c r="B24" s="29" t="s">
        <v>126</v>
      </c>
      <c r="C24" s="131">
        <v>300</v>
      </c>
      <c r="D24" s="131">
        <v>0</v>
      </c>
      <c r="E24" s="131">
        <v>0</v>
      </c>
      <c r="F24" s="148">
        <f t="shared" si="0"/>
        <v>300</v>
      </c>
      <c r="G24" s="153">
        <v>300</v>
      </c>
      <c r="H24" s="121">
        <v>0</v>
      </c>
      <c r="I24" s="121">
        <v>0</v>
      </c>
      <c r="J24" s="121">
        <f t="shared" si="1"/>
        <v>300</v>
      </c>
      <c r="L24" s="153">
        <v>300</v>
      </c>
      <c r="M24" s="121">
        <v>0</v>
      </c>
      <c r="N24" s="121">
        <v>0</v>
      </c>
      <c r="O24" s="121">
        <f t="shared" si="2"/>
        <v>300</v>
      </c>
      <c r="P24" s="153">
        <v>400</v>
      </c>
      <c r="Q24" s="121">
        <v>0</v>
      </c>
      <c r="R24" s="121">
        <v>0</v>
      </c>
      <c r="S24" s="172">
        <f t="shared" si="3"/>
        <v>400</v>
      </c>
    </row>
    <row r="25" spans="1:19" s="99" customFormat="1" x14ac:dyDescent="0.25">
      <c r="A25" s="7" t="s">
        <v>395</v>
      </c>
      <c r="B25" s="32" t="s">
        <v>127</v>
      </c>
      <c r="C25" s="132">
        <f>SUM(C22:C24)</f>
        <v>1159</v>
      </c>
      <c r="D25" s="132">
        <f t="shared" ref="D25:E25" si="8">SUM(D22:D24)</f>
        <v>0</v>
      </c>
      <c r="E25" s="132">
        <f t="shared" si="8"/>
        <v>0</v>
      </c>
      <c r="F25" s="149">
        <f t="shared" si="0"/>
        <v>1159</v>
      </c>
      <c r="G25" s="154">
        <f>SUM(G22:G24)</f>
        <v>1159</v>
      </c>
      <c r="H25" s="144">
        <f t="shared" ref="H25:I25" si="9">SUM(H22:H24)</f>
        <v>0</v>
      </c>
      <c r="I25" s="144">
        <f t="shared" si="9"/>
        <v>0</v>
      </c>
      <c r="J25" s="144">
        <f t="shared" si="1"/>
        <v>1159</v>
      </c>
      <c r="L25" s="154">
        <f>SUM(L22:L24)</f>
        <v>1159</v>
      </c>
      <c r="M25" s="144">
        <f t="shared" ref="M25:N25" si="10">SUM(M22:M24)</f>
        <v>0</v>
      </c>
      <c r="N25" s="144">
        <f t="shared" si="10"/>
        <v>0</v>
      </c>
      <c r="O25" s="144">
        <f t="shared" si="2"/>
        <v>1159</v>
      </c>
      <c r="P25" s="154">
        <f>SUM(P22:P24)</f>
        <v>1259</v>
      </c>
      <c r="Q25" s="144">
        <f t="shared" ref="Q25:R25" si="11">SUM(Q22:Q24)</f>
        <v>0</v>
      </c>
      <c r="R25" s="144">
        <f t="shared" si="11"/>
        <v>0</v>
      </c>
      <c r="S25" s="144">
        <f t="shared" si="3"/>
        <v>1259</v>
      </c>
    </row>
    <row r="26" spans="1:19" s="99" customFormat="1" ht="15.75" x14ac:dyDescent="0.25">
      <c r="A26" s="50" t="s">
        <v>484</v>
      </c>
      <c r="B26" s="51" t="s">
        <v>128</v>
      </c>
      <c r="C26" s="133">
        <f>C21+C25</f>
        <v>6508</v>
      </c>
      <c r="D26" s="133">
        <f t="shared" ref="D26:E26" si="12">D21+D25</f>
        <v>0</v>
      </c>
      <c r="E26" s="133">
        <f t="shared" si="12"/>
        <v>0</v>
      </c>
      <c r="F26" s="149">
        <f t="shared" si="0"/>
        <v>6508</v>
      </c>
      <c r="G26" s="155">
        <f>G21+G25</f>
        <v>6508</v>
      </c>
      <c r="H26" s="145">
        <f t="shared" ref="H26:I26" si="13">H21+H25</f>
        <v>0</v>
      </c>
      <c r="I26" s="145">
        <f t="shared" si="13"/>
        <v>0</v>
      </c>
      <c r="J26" s="144">
        <f t="shared" si="1"/>
        <v>6508</v>
      </c>
      <c r="L26" s="155">
        <f>L21+L25</f>
        <v>6829</v>
      </c>
      <c r="M26" s="145">
        <f t="shared" ref="M26:N26" si="14">M21+M25</f>
        <v>0</v>
      </c>
      <c r="N26" s="145">
        <f t="shared" si="14"/>
        <v>0</v>
      </c>
      <c r="O26" s="144">
        <f t="shared" si="2"/>
        <v>6829</v>
      </c>
      <c r="P26" s="155">
        <f>P21+P25</f>
        <v>7879</v>
      </c>
      <c r="Q26" s="145">
        <f t="shared" ref="Q26:R26" si="15">Q21+Q25</f>
        <v>0</v>
      </c>
      <c r="R26" s="145">
        <f t="shared" si="15"/>
        <v>0</v>
      </c>
      <c r="S26" s="144">
        <f t="shared" si="3"/>
        <v>7879</v>
      </c>
    </row>
    <row r="27" spans="1:19" s="99" customFormat="1" ht="15.75" x14ac:dyDescent="0.25">
      <c r="A27" s="38" t="s">
        <v>456</v>
      </c>
      <c r="B27" s="51" t="s">
        <v>129</v>
      </c>
      <c r="C27" s="133">
        <v>1467</v>
      </c>
      <c r="D27" s="133">
        <v>0</v>
      </c>
      <c r="E27" s="133">
        <v>0</v>
      </c>
      <c r="F27" s="149">
        <f t="shared" si="0"/>
        <v>1467</v>
      </c>
      <c r="G27" s="155">
        <v>1467</v>
      </c>
      <c r="H27" s="145">
        <v>0</v>
      </c>
      <c r="I27" s="145">
        <v>0</v>
      </c>
      <c r="J27" s="144">
        <f t="shared" si="1"/>
        <v>1467</v>
      </c>
      <c r="L27" s="155">
        <v>1467</v>
      </c>
      <c r="M27" s="145">
        <v>0</v>
      </c>
      <c r="N27" s="145">
        <v>0</v>
      </c>
      <c r="O27" s="144">
        <f t="shared" si="2"/>
        <v>1467</v>
      </c>
      <c r="P27" s="155">
        <v>1600</v>
      </c>
      <c r="Q27" s="145">
        <v>0</v>
      </c>
      <c r="R27" s="145">
        <v>0</v>
      </c>
      <c r="S27" s="175">
        <f t="shared" si="3"/>
        <v>1600</v>
      </c>
    </row>
    <row r="28" spans="1:19" x14ac:dyDescent="0.25">
      <c r="A28" s="5" t="s">
        <v>130</v>
      </c>
      <c r="B28" s="29" t="s">
        <v>131</v>
      </c>
      <c r="C28" s="131">
        <v>30</v>
      </c>
      <c r="D28" s="131">
        <v>0</v>
      </c>
      <c r="E28" s="131">
        <v>0</v>
      </c>
      <c r="F28" s="148">
        <f t="shared" si="0"/>
        <v>30</v>
      </c>
      <c r="G28" s="153">
        <v>30</v>
      </c>
      <c r="H28" s="121">
        <v>0</v>
      </c>
      <c r="I28" s="121">
        <v>0</v>
      </c>
      <c r="J28" s="121">
        <f t="shared" si="1"/>
        <v>30</v>
      </c>
      <c r="L28" s="153">
        <v>30</v>
      </c>
      <c r="M28" s="121">
        <v>0</v>
      </c>
      <c r="N28" s="121">
        <v>0</v>
      </c>
      <c r="O28" s="121">
        <f t="shared" si="2"/>
        <v>30</v>
      </c>
      <c r="P28" s="153">
        <v>30</v>
      </c>
      <c r="Q28" s="121">
        <v>0</v>
      </c>
      <c r="R28" s="121">
        <v>0</v>
      </c>
      <c r="S28" s="121">
        <f t="shared" si="3"/>
        <v>30</v>
      </c>
    </row>
    <row r="29" spans="1:19" x14ac:dyDescent="0.25">
      <c r="A29" s="5" t="s">
        <v>132</v>
      </c>
      <c r="B29" s="29" t="s">
        <v>133</v>
      </c>
      <c r="C29" s="131">
        <v>1330</v>
      </c>
      <c r="D29" s="131">
        <v>0</v>
      </c>
      <c r="E29" s="131">
        <v>0</v>
      </c>
      <c r="F29" s="148">
        <f t="shared" si="0"/>
        <v>1330</v>
      </c>
      <c r="G29" s="153">
        <v>1330</v>
      </c>
      <c r="H29" s="121">
        <v>0</v>
      </c>
      <c r="I29" s="121">
        <v>0</v>
      </c>
      <c r="J29" s="121">
        <f t="shared" si="1"/>
        <v>1330</v>
      </c>
      <c r="L29" s="153">
        <v>1330</v>
      </c>
      <c r="M29" s="121">
        <v>0</v>
      </c>
      <c r="N29" s="121">
        <v>0</v>
      </c>
      <c r="O29" s="121">
        <f t="shared" si="2"/>
        <v>1330</v>
      </c>
      <c r="P29" s="153">
        <v>1330</v>
      </c>
      <c r="Q29" s="121">
        <v>0</v>
      </c>
      <c r="R29" s="121">
        <v>0</v>
      </c>
      <c r="S29" s="121">
        <f t="shared" si="3"/>
        <v>1330</v>
      </c>
    </row>
    <row r="30" spans="1:19" x14ac:dyDescent="0.25">
      <c r="A30" s="5" t="s">
        <v>134</v>
      </c>
      <c r="B30" s="29" t="s">
        <v>135</v>
      </c>
      <c r="C30" s="131">
        <v>0</v>
      </c>
      <c r="D30" s="131">
        <v>0</v>
      </c>
      <c r="E30" s="131">
        <v>0</v>
      </c>
      <c r="F30" s="148">
        <f t="shared" si="0"/>
        <v>0</v>
      </c>
      <c r="G30" s="153">
        <v>0</v>
      </c>
      <c r="H30" s="121">
        <v>0</v>
      </c>
      <c r="I30" s="121">
        <v>0</v>
      </c>
      <c r="J30" s="121">
        <f t="shared" si="1"/>
        <v>0</v>
      </c>
      <c r="L30" s="153">
        <v>0</v>
      </c>
      <c r="M30" s="121">
        <v>0</v>
      </c>
      <c r="N30" s="121">
        <v>0</v>
      </c>
      <c r="O30" s="121">
        <f t="shared" si="2"/>
        <v>0</v>
      </c>
      <c r="P30" s="153">
        <v>0</v>
      </c>
      <c r="Q30" s="121">
        <v>0</v>
      </c>
      <c r="R30" s="121">
        <v>0</v>
      </c>
      <c r="S30" s="121">
        <f t="shared" si="3"/>
        <v>0</v>
      </c>
    </row>
    <row r="31" spans="1:19" s="99" customFormat="1" x14ac:dyDescent="0.25">
      <c r="A31" s="7" t="s">
        <v>396</v>
      </c>
      <c r="B31" s="32" t="s">
        <v>136</v>
      </c>
      <c r="C31" s="132">
        <f>SUM(C28:C30)</f>
        <v>1360</v>
      </c>
      <c r="D31" s="132">
        <f t="shared" ref="D31:E31" si="16">SUM(D28:D30)</f>
        <v>0</v>
      </c>
      <c r="E31" s="132">
        <f t="shared" si="16"/>
        <v>0</v>
      </c>
      <c r="F31" s="149">
        <f t="shared" si="0"/>
        <v>1360</v>
      </c>
      <c r="G31" s="154">
        <f>SUM(G28:G30)</f>
        <v>1360</v>
      </c>
      <c r="H31" s="144">
        <f t="shared" ref="H31:I31" si="17">SUM(H28:H30)</f>
        <v>0</v>
      </c>
      <c r="I31" s="144">
        <f t="shared" si="17"/>
        <v>0</v>
      </c>
      <c r="J31" s="144">
        <f t="shared" si="1"/>
        <v>1360</v>
      </c>
      <c r="L31" s="154">
        <f>SUM(L28:L30)</f>
        <v>1360</v>
      </c>
      <c r="M31" s="144">
        <f t="shared" ref="M31:N31" si="18">SUM(M28:M30)</f>
        <v>0</v>
      </c>
      <c r="N31" s="144">
        <f t="shared" si="18"/>
        <v>0</v>
      </c>
      <c r="O31" s="144">
        <f t="shared" si="2"/>
        <v>1360</v>
      </c>
      <c r="P31" s="154">
        <f>SUM(P28:P30)</f>
        <v>1360</v>
      </c>
      <c r="Q31" s="144">
        <f t="shared" ref="Q31:R31" si="19">SUM(Q28:Q30)</f>
        <v>0</v>
      </c>
      <c r="R31" s="144">
        <f t="shared" si="19"/>
        <v>0</v>
      </c>
      <c r="S31" s="144">
        <f t="shared" si="3"/>
        <v>1360</v>
      </c>
    </row>
    <row r="32" spans="1:19" x14ac:dyDescent="0.25">
      <c r="A32" s="5" t="s">
        <v>137</v>
      </c>
      <c r="B32" s="29" t="s">
        <v>138</v>
      </c>
      <c r="C32" s="131">
        <v>0</v>
      </c>
      <c r="D32" s="131">
        <v>0</v>
      </c>
      <c r="E32" s="131">
        <v>0</v>
      </c>
      <c r="F32" s="148">
        <f t="shared" si="0"/>
        <v>0</v>
      </c>
      <c r="G32" s="153">
        <v>0</v>
      </c>
      <c r="H32" s="121">
        <v>0</v>
      </c>
      <c r="I32" s="121">
        <v>0</v>
      </c>
      <c r="J32" s="121">
        <f t="shared" si="1"/>
        <v>0</v>
      </c>
      <c r="L32" s="153">
        <v>0</v>
      </c>
      <c r="M32" s="121">
        <v>0</v>
      </c>
      <c r="N32" s="121">
        <v>0</v>
      </c>
      <c r="O32" s="121">
        <f t="shared" si="2"/>
        <v>0</v>
      </c>
      <c r="P32" s="153">
        <v>0</v>
      </c>
      <c r="Q32" s="121">
        <v>0</v>
      </c>
      <c r="R32" s="121">
        <v>0</v>
      </c>
      <c r="S32" s="121">
        <f t="shared" si="3"/>
        <v>0</v>
      </c>
    </row>
    <row r="33" spans="1:19" x14ac:dyDescent="0.25">
      <c r="A33" s="5" t="s">
        <v>139</v>
      </c>
      <c r="B33" s="29" t="s">
        <v>140</v>
      </c>
      <c r="C33" s="131">
        <v>204</v>
      </c>
      <c r="D33" s="131">
        <v>0</v>
      </c>
      <c r="E33" s="131">
        <v>0</v>
      </c>
      <c r="F33" s="148">
        <f t="shared" si="0"/>
        <v>204</v>
      </c>
      <c r="G33" s="153">
        <v>204</v>
      </c>
      <c r="H33" s="121">
        <v>0</v>
      </c>
      <c r="I33" s="121">
        <v>0</v>
      </c>
      <c r="J33" s="121">
        <f t="shared" si="1"/>
        <v>204</v>
      </c>
      <c r="L33" s="153">
        <v>204</v>
      </c>
      <c r="M33" s="121">
        <v>0</v>
      </c>
      <c r="N33" s="121">
        <v>0</v>
      </c>
      <c r="O33" s="121">
        <f t="shared" si="2"/>
        <v>204</v>
      </c>
      <c r="P33" s="153">
        <v>204</v>
      </c>
      <c r="Q33" s="121">
        <v>0</v>
      </c>
      <c r="R33" s="121">
        <v>0</v>
      </c>
      <c r="S33" s="121">
        <f t="shared" si="3"/>
        <v>204</v>
      </c>
    </row>
    <row r="34" spans="1:19" s="99" customFormat="1" ht="15" customHeight="1" x14ac:dyDescent="0.25">
      <c r="A34" s="7" t="s">
        <v>485</v>
      </c>
      <c r="B34" s="32" t="s">
        <v>141</v>
      </c>
      <c r="C34" s="132">
        <f>SUM(C32:C33)</f>
        <v>204</v>
      </c>
      <c r="D34" s="132">
        <f t="shared" ref="D34:E34" si="20">SUM(D32:D33)</f>
        <v>0</v>
      </c>
      <c r="E34" s="132">
        <f t="shared" si="20"/>
        <v>0</v>
      </c>
      <c r="F34" s="149">
        <f t="shared" si="0"/>
        <v>204</v>
      </c>
      <c r="G34" s="154">
        <f>SUM(G32:G33)</f>
        <v>204</v>
      </c>
      <c r="H34" s="144">
        <f t="shared" ref="H34:I34" si="21">SUM(H32:H33)</f>
        <v>0</v>
      </c>
      <c r="I34" s="144">
        <f t="shared" si="21"/>
        <v>0</v>
      </c>
      <c r="J34" s="144">
        <f t="shared" si="1"/>
        <v>204</v>
      </c>
      <c r="L34" s="154">
        <f>SUM(L32:L33)</f>
        <v>204</v>
      </c>
      <c r="M34" s="144">
        <f t="shared" ref="M34:N34" si="22">SUM(M32:M33)</f>
        <v>0</v>
      </c>
      <c r="N34" s="144">
        <f t="shared" si="22"/>
        <v>0</v>
      </c>
      <c r="O34" s="144">
        <f t="shared" si="2"/>
        <v>204</v>
      </c>
      <c r="P34" s="154">
        <f>SUM(P32:P33)</f>
        <v>204</v>
      </c>
      <c r="Q34" s="144">
        <f t="shared" ref="Q34:R34" si="23">SUM(Q32:Q33)</f>
        <v>0</v>
      </c>
      <c r="R34" s="144">
        <f t="shared" si="23"/>
        <v>0</v>
      </c>
      <c r="S34" s="144">
        <f t="shared" si="3"/>
        <v>204</v>
      </c>
    </row>
    <row r="35" spans="1:19" x14ac:dyDescent="0.25">
      <c r="A35" s="5" t="s">
        <v>142</v>
      </c>
      <c r="B35" s="29" t="s">
        <v>143</v>
      </c>
      <c r="C35" s="131">
        <v>2020</v>
      </c>
      <c r="D35" s="131">
        <v>0</v>
      </c>
      <c r="E35" s="131">
        <v>0</v>
      </c>
      <c r="F35" s="148">
        <f t="shared" si="0"/>
        <v>2020</v>
      </c>
      <c r="G35" s="153">
        <v>2200</v>
      </c>
      <c r="H35" s="121">
        <v>0</v>
      </c>
      <c r="I35" s="121">
        <v>0</v>
      </c>
      <c r="J35" s="121">
        <f t="shared" si="1"/>
        <v>2200</v>
      </c>
      <c r="L35" s="153">
        <v>2200</v>
      </c>
      <c r="M35" s="121">
        <v>0</v>
      </c>
      <c r="N35" s="121">
        <v>0</v>
      </c>
      <c r="O35" s="121">
        <f t="shared" si="2"/>
        <v>2200</v>
      </c>
      <c r="P35" s="153">
        <v>2370</v>
      </c>
      <c r="Q35" s="121">
        <v>0</v>
      </c>
      <c r="R35" s="121">
        <v>0</v>
      </c>
      <c r="S35" s="172">
        <f t="shared" si="3"/>
        <v>2370</v>
      </c>
    </row>
    <row r="36" spans="1:19" x14ac:dyDescent="0.25">
      <c r="A36" s="5" t="s">
        <v>144</v>
      </c>
      <c r="B36" s="29" t="s">
        <v>145</v>
      </c>
      <c r="C36" s="131">
        <v>0</v>
      </c>
      <c r="D36" s="131">
        <v>0</v>
      </c>
      <c r="E36" s="131">
        <v>0</v>
      </c>
      <c r="F36" s="148">
        <f t="shared" si="0"/>
        <v>0</v>
      </c>
      <c r="G36" s="153">
        <v>0</v>
      </c>
      <c r="H36" s="121">
        <v>0</v>
      </c>
      <c r="I36" s="121">
        <v>0</v>
      </c>
      <c r="J36" s="121">
        <f t="shared" si="1"/>
        <v>0</v>
      </c>
      <c r="L36" s="153">
        <v>0</v>
      </c>
      <c r="M36" s="121">
        <v>0</v>
      </c>
      <c r="N36" s="121">
        <v>0</v>
      </c>
      <c r="O36" s="121">
        <f t="shared" si="2"/>
        <v>0</v>
      </c>
      <c r="P36" s="153">
        <v>0</v>
      </c>
      <c r="Q36" s="121">
        <v>0</v>
      </c>
      <c r="R36" s="121">
        <v>0</v>
      </c>
      <c r="S36" s="121">
        <f t="shared" si="3"/>
        <v>0</v>
      </c>
    </row>
    <row r="37" spans="1:19" x14ac:dyDescent="0.25">
      <c r="A37" s="5" t="s">
        <v>457</v>
      </c>
      <c r="B37" s="29" t="s">
        <v>146</v>
      </c>
      <c r="C37" s="131">
        <v>0</v>
      </c>
      <c r="D37" s="131">
        <v>0</v>
      </c>
      <c r="E37" s="131">
        <v>0</v>
      </c>
      <c r="F37" s="148">
        <f t="shared" si="0"/>
        <v>0</v>
      </c>
      <c r="G37" s="153">
        <v>0</v>
      </c>
      <c r="H37" s="121">
        <v>0</v>
      </c>
      <c r="I37" s="121">
        <v>0</v>
      </c>
      <c r="J37" s="121">
        <f t="shared" si="1"/>
        <v>0</v>
      </c>
      <c r="L37" s="153">
        <v>0</v>
      </c>
      <c r="M37" s="121">
        <v>0</v>
      </c>
      <c r="N37" s="121">
        <v>0</v>
      </c>
      <c r="O37" s="121">
        <f t="shared" si="2"/>
        <v>0</v>
      </c>
      <c r="P37" s="153">
        <v>0</v>
      </c>
      <c r="Q37" s="121">
        <v>0</v>
      </c>
      <c r="R37" s="121">
        <v>0</v>
      </c>
      <c r="S37" s="121">
        <f t="shared" si="3"/>
        <v>0</v>
      </c>
    </row>
    <row r="38" spans="1:19" x14ac:dyDescent="0.25">
      <c r="A38" s="5" t="s">
        <v>147</v>
      </c>
      <c r="B38" s="29" t="s">
        <v>148</v>
      </c>
      <c r="C38" s="131">
        <v>2733</v>
      </c>
      <c r="D38" s="131">
        <v>0</v>
      </c>
      <c r="E38" s="131">
        <v>0</v>
      </c>
      <c r="F38" s="148">
        <f t="shared" si="0"/>
        <v>2733</v>
      </c>
      <c r="G38" s="153">
        <v>2733</v>
      </c>
      <c r="H38" s="121">
        <v>0</v>
      </c>
      <c r="I38" s="121">
        <v>0</v>
      </c>
      <c r="J38" s="121">
        <f t="shared" si="1"/>
        <v>2733</v>
      </c>
      <c r="L38" s="153">
        <v>2733</v>
      </c>
      <c r="M38" s="121">
        <v>0</v>
      </c>
      <c r="N38" s="121">
        <v>0</v>
      </c>
      <c r="O38" s="121">
        <f t="shared" si="2"/>
        <v>2733</v>
      </c>
      <c r="P38" s="153">
        <v>2733</v>
      </c>
      <c r="Q38" s="121">
        <v>0</v>
      </c>
      <c r="R38" s="121">
        <v>0</v>
      </c>
      <c r="S38" s="121">
        <f t="shared" si="3"/>
        <v>2733</v>
      </c>
    </row>
    <row r="39" spans="1:19" x14ac:dyDescent="0.25">
      <c r="A39" s="10" t="s">
        <v>458</v>
      </c>
      <c r="B39" s="29" t="s">
        <v>149</v>
      </c>
      <c r="C39" s="131">
        <v>0</v>
      </c>
      <c r="D39" s="131">
        <v>0</v>
      </c>
      <c r="E39" s="131">
        <v>0</v>
      </c>
      <c r="F39" s="148">
        <f t="shared" si="0"/>
        <v>0</v>
      </c>
      <c r="G39" s="153">
        <v>0</v>
      </c>
      <c r="H39" s="121">
        <v>0</v>
      </c>
      <c r="I39" s="121">
        <v>0</v>
      </c>
      <c r="J39" s="121">
        <f t="shared" si="1"/>
        <v>0</v>
      </c>
      <c r="L39" s="153">
        <v>0</v>
      </c>
      <c r="M39" s="121">
        <v>0</v>
      </c>
      <c r="N39" s="121">
        <v>0</v>
      </c>
      <c r="O39" s="121">
        <f t="shared" si="2"/>
        <v>0</v>
      </c>
      <c r="P39" s="153">
        <v>0</v>
      </c>
      <c r="Q39" s="121">
        <v>0</v>
      </c>
      <c r="R39" s="121">
        <v>0</v>
      </c>
      <c r="S39" s="121">
        <f t="shared" si="3"/>
        <v>0</v>
      </c>
    </row>
    <row r="40" spans="1:19" x14ac:dyDescent="0.25">
      <c r="A40" s="6" t="s">
        <v>150</v>
      </c>
      <c r="B40" s="29" t="s">
        <v>151</v>
      </c>
      <c r="C40" s="131">
        <v>256</v>
      </c>
      <c r="D40" s="131">
        <v>0</v>
      </c>
      <c r="E40" s="131">
        <v>0</v>
      </c>
      <c r="F40" s="148">
        <f t="shared" si="0"/>
        <v>256</v>
      </c>
      <c r="G40" s="153">
        <v>256</v>
      </c>
      <c r="H40" s="121">
        <v>0</v>
      </c>
      <c r="I40" s="121">
        <v>0</v>
      </c>
      <c r="J40" s="121">
        <f t="shared" si="1"/>
        <v>256</v>
      </c>
      <c r="L40" s="153">
        <v>256</v>
      </c>
      <c r="M40" s="121">
        <v>0</v>
      </c>
      <c r="N40" s="121">
        <v>0</v>
      </c>
      <c r="O40" s="121">
        <f t="shared" si="2"/>
        <v>256</v>
      </c>
      <c r="P40" s="153">
        <v>256</v>
      </c>
      <c r="Q40" s="121">
        <v>0</v>
      </c>
      <c r="R40" s="121">
        <v>0</v>
      </c>
      <c r="S40" s="121">
        <f t="shared" si="3"/>
        <v>256</v>
      </c>
    </row>
    <row r="41" spans="1:19" x14ac:dyDescent="0.25">
      <c r="A41" s="5" t="s">
        <v>459</v>
      </c>
      <c r="B41" s="29" t="s">
        <v>152</v>
      </c>
      <c r="C41" s="131">
        <v>1411</v>
      </c>
      <c r="D41" s="131">
        <v>0</v>
      </c>
      <c r="E41" s="131">
        <v>0</v>
      </c>
      <c r="F41" s="148">
        <f t="shared" si="0"/>
        <v>1411</v>
      </c>
      <c r="G41" s="153">
        <v>1411</v>
      </c>
      <c r="H41" s="121">
        <v>0</v>
      </c>
      <c r="I41" s="121">
        <v>0</v>
      </c>
      <c r="J41" s="121">
        <f t="shared" si="1"/>
        <v>1411</v>
      </c>
      <c r="L41" s="153">
        <v>1411</v>
      </c>
      <c r="M41" s="121">
        <v>0</v>
      </c>
      <c r="N41" s="121">
        <v>0</v>
      </c>
      <c r="O41" s="121">
        <f t="shared" si="2"/>
        <v>1411</v>
      </c>
      <c r="P41" s="153">
        <v>1411</v>
      </c>
      <c r="Q41" s="121">
        <v>0</v>
      </c>
      <c r="R41" s="121">
        <v>0</v>
      </c>
      <c r="S41" s="121">
        <f t="shared" si="3"/>
        <v>1411</v>
      </c>
    </row>
    <row r="42" spans="1:19" s="99" customFormat="1" x14ac:dyDescent="0.25">
      <c r="A42" s="7" t="s">
        <v>397</v>
      </c>
      <c r="B42" s="32" t="s">
        <v>153</v>
      </c>
      <c r="C42" s="132">
        <f>SUM(C35:C41)</f>
        <v>6420</v>
      </c>
      <c r="D42" s="132">
        <f t="shared" ref="D42:E42" si="24">SUM(D35:D41)</f>
        <v>0</v>
      </c>
      <c r="E42" s="132">
        <f t="shared" si="24"/>
        <v>0</v>
      </c>
      <c r="F42" s="149">
        <f t="shared" si="0"/>
        <v>6420</v>
      </c>
      <c r="G42" s="154">
        <f>SUM(G35:G41)</f>
        <v>6600</v>
      </c>
      <c r="H42" s="144">
        <f t="shared" ref="H42:I42" si="25">SUM(H35:H41)</f>
        <v>0</v>
      </c>
      <c r="I42" s="144">
        <f t="shared" si="25"/>
        <v>0</v>
      </c>
      <c r="J42" s="144">
        <f t="shared" si="1"/>
        <v>6600</v>
      </c>
      <c r="L42" s="154">
        <f>SUM(L35:L41)</f>
        <v>6600</v>
      </c>
      <c r="M42" s="144">
        <f t="shared" ref="M42:N42" si="26">SUM(M35:M41)</f>
        <v>0</v>
      </c>
      <c r="N42" s="144">
        <f t="shared" si="26"/>
        <v>0</v>
      </c>
      <c r="O42" s="144">
        <f t="shared" si="2"/>
        <v>6600</v>
      </c>
      <c r="P42" s="154">
        <f>SUM(P35:P41)</f>
        <v>6770</v>
      </c>
      <c r="Q42" s="144">
        <f t="shared" ref="Q42:R42" si="27">SUM(Q35:Q41)</f>
        <v>0</v>
      </c>
      <c r="R42" s="144">
        <f t="shared" si="27"/>
        <v>0</v>
      </c>
      <c r="S42" s="144">
        <f t="shared" si="3"/>
        <v>6770</v>
      </c>
    </row>
    <row r="43" spans="1:19" x14ac:dyDescent="0.25">
      <c r="A43" s="5" t="s">
        <v>154</v>
      </c>
      <c r="B43" s="29" t="s">
        <v>155</v>
      </c>
      <c r="C43" s="131">
        <v>0</v>
      </c>
      <c r="D43" s="131">
        <v>0</v>
      </c>
      <c r="E43" s="131">
        <v>0</v>
      </c>
      <c r="F43" s="148">
        <f t="shared" si="0"/>
        <v>0</v>
      </c>
      <c r="G43" s="153">
        <v>0</v>
      </c>
      <c r="H43" s="121">
        <v>0</v>
      </c>
      <c r="I43" s="121">
        <v>0</v>
      </c>
      <c r="J43" s="121">
        <f t="shared" si="1"/>
        <v>0</v>
      </c>
      <c r="L43" s="153">
        <v>0</v>
      </c>
      <c r="M43" s="121">
        <v>0</v>
      </c>
      <c r="N43" s="121">
        <v>0</v>
      </c>
      <c r="O43" s="121">
        <f t="shared" si="2"/>
        <v>0</v>
      </c>
      <c r="P43" s="153">
        <v>0</v>
      </c>
      <c r="Q43" s="121">
        <v>0</v>
      </c>
      <c r="R43" s="121">
        <v>0</v>
      </c>
      <c r="S43" s="121">
        <f t="shared" si="3"/>
        <v>0</v>
      </c>
    </row>
    <row r="44" spans="1:19" x14ac:dyDescent="0.25">
      <c r="A44" s="5" t="s">
        <v>156</v>
      </c>
      <c r="B44" s="29" t="s">
        <v>157</v>
      </c>
      <c r="C44" s="131">
        <v>0</v>
      </c>
      <c r="D44" s="131">
        <v>0</v>
      </c>
      <c r="E44" s="131">
        <v>0</v>
      </c>
      <c r="F44" s="148">
        <f t="shared" si="0"/>
        <v>0</v>
      </c>
      <c r="G44" s="153">
        <v>0</v>
      </c>
      <c r="H44" s="121">
        <v>0</v>
      </c>
      <c r="I44" s="121">
        <v>0</v>
      </c>
      <c r="J44" s="121">
        <f t="shared" si="1"/>
        <v>0</v>
      </c>
      <c r="L44" s="153">
        <v>0</v>
      </c>
      <c r="M44" s="121">
        <v>0</v>
      </c>
      <c r="N44" s="121">
        <v>0</v>
      </c>
      <c r="O44" s="121">
        <f t="shared" si="2"/>
        <v>0</v>
      </c>
      <c r="P44" s="153">
        <v>0</v>
      </c>
      <c r="Q44" s="121">
        <v>0</v>
      </c>
      <c r="R44" s="121">
        <v>0</v>
      </c>
      <c r="S44" s="121">
        <f t="shared" si="3"/>
        <v>0</v>
      </c>
    </row>
    <row r="45" spans="1:19" s="99" customFormat="1" x14ac:dyDescent="0.25">
      <c r="A45" s="7" t="s">
        <v>398</v>
      </c>
      <c r="B45" s="32" t="s">
        <v>158</v>
      </c>
      <c r="C45" s="132">
        <f>SUM(C43:C44)</f>
        <v>0</v>
      </c>
      <c r="D45" s="132">
        <f t="shared" ref="D45:E45" si="28">SUM(D43:D44)</f>
        <v>0</v>
      </c>
      <c r="E45" s="132">
        <f t="shared" si="28"/>
        <v>0</v>
      </c>
      <c r="F45" s="149">
        <f t="shared" si="0"/>
        <v>0</v>
      </c>
      <c r="G45" s="154">
        <f>SUM(G43:G44)</f>
        <v>0</v>
      </c>
      <c r="H45" s="144">
        <f t="shared" ref="H45:I45" si="29">SUM(H43:H44)</f>
        <v>0</v>
      </c>
      <c r="I45" s="144">
        <f t="shared" si="29"/>
        <v>0</v>
      </c>
      <c r="J45" s="144">
        <f t="shared" si="1"/>
        <v>0</v>
      </c>
      <c r="L45" s="154">
        <f>SUM(L43:L44)</f>
        <v>0</v>
      </c>
      <c r="M45" s="144">
        <f t="shared" ref="M45:N45" si="30">SUM(M43:M44)</f>
        <v>0</v>
      </c>
      <c r="N45" s="144">
        <f t="shared" si="30"/>
        <v>0</v>
      </c>
      <c r="O45" s="144">
        <f t="shared" si="2"/>
        <v>0</v>
      </c>
      <c r="P45" s="154">
        <f>SUM(P43:P44)</f>
        <v>0</v>
      </c>
      <c r="Q45" s="144">
        <f t="shared" ref="Q45:R45" si="31">SUM(Q43:Q44)</f>
        <v>0</v>
      </c>
      <c r="R45" s="144">
        <f t="shared" si="31"/>
        <v>0</v>
      </c>
      <c r="S45" s="144">
        <f t="shared" si="3"/>
        <v>0</v>
      </c>
    </row>
    <row r="46" spans="1:19" x14ac:dyDescent="0.25">
      <c r="A46" s="5" t="s">
        <v>159</v>
      </c>
      <c r="B46" s="29" t="s">
        <v>160</v>
      </c>
      <c r="C46" s="131">
        <v>1891</v>
      </c>
      <c r="D46" s="131">
        <v>0</v>
      </c>
      <c r="E46" s="131">
        <v>3</v>
      </c>
      <c r="F46" s="148">
        <f t="shared" si="0"/>
        <v>1894</v>
      </c>
      <c r="G46" s="153">
        <v>1891</v>
      </c>
      <c r="H46" s="121">
        <v>0</v>
      </c>
      <c r="I46" s="121">
        <v>3</v>
      </c>
      <c r="J46" s="121">
        <f t="shared" si="1"/>
        <v>1894</v>
      </c>
      <c r="L46" s="153">
        <v>1891</v>
      </c>
      <c r="M46" s="121">
        <v>0</v>
      </c>
      <c r="N46" s="121">
        <v>3</v>
      </c>
      <c r="O46" s="121">
        <f t="shared" si="2"/>
        <v>1894</v>
      </c>
      <c r="P46" s="153">
        <v>1891</v>
      </c>
      <c r="Q46" s="121">
        <v>0</v>
      </c>
      <c r="R46" s="121">
        <v>3</v>
      </c>
      <c r="S46" s="121">
        <f t="shared" si="3"/>
        <v>1894</v>
      </c>
    </row>
    <row r="47" spans="1:19" x14ac:dyDescent="0.25">
      <c r="A47" s="5" t="s">
        <v>161</v>
      </c>
      <c r="B47" s="29" t="s">
        <v>162</v>
      </c>
      <c r="C47" s="131">
        <v>0</v>
      </c>
      <c r="D47" s="131">
        <v>0</v>
      </c>
      <c r="E47" s="131">
        <v>0</v>
      </c>
      <c r="F47" s="148">
        <f t="shared" si="0"/>
        <v>0</v>
      </c>
      <c r="G47" s="153">
        <v>0</v>
      </c>
      <c r="H47" s="121">
        <v>0</v>
      </c>
      <c r="I47" s="121">
        <v>0</v>
      </c>
      <c r="J47" s="121">
        <f t="shared" si="1"/>
        <v>0</v>
      </c>
      <c r="L47" s="153">
        <v>0</v>
      </c>
      <c r="M47" s="121">
        <v>0</v>
      </c>
      <c r="N47" s="121">
        <v>0</v>
      </c>
      <c r="O47" s="121">
        <f t="shared" si="2"/>
        <v>0</v>
      </c>
      <c r="P47" s="153">
        <v>0</v>
      </c>
      <c r="Q47" s="121">
        <v>0</v>
      </c>
      <c r="R47" s="121">
        <v>0</v>
      </c>
      <c r="S47" s="121">
        <f t="shared" si="3"/>
        <v>0</v>
      </c>
    </row>
    <row r="48" spans="1:19" x14ac:dyDescent="0.25">
      <c r="A48" s="5" t="s">
        <v>460</v>
      </c>
      <c r="B48" s="29" t="s">
        <v>163</v>
      </c>
      <c r="C48" s="131">
        <v>0</v>
      </c>
      <c r="D48" s="131">
        <v>0</v>
      </c>
      <c r="E48" s="131">
        <v>0</v>
      </c>
      <c r="F48" s="148">
        <f t="shared" si="0"/>
        <v>0</v>
      </c>
      <c r="G48" s="153">
        <v>0</v>
      </c>
      <c r="H48" s="121">
        <v>0</v>
      </c>
      <c r="I48" s="121">
        <v>0</v>
      </c>
      <c r="J48" s="121">
        <f t="shared" si="1"/>
        <v>0</v>
      </c>
      <c r="L48" s="153">
        <v>0</v>
      </c>
      <c r="M48" s="121">
        <v>0</v>
      </c>
      <c r="N48" s="121">
        <v>0</v>
      </c>
      <c r="O48" s="121">
        <f t="shared" si="2"/>
        <v>0</v>
      </c>
      <c r="P48" s="153">
        <v>0</v>
      </c>
      <c r="Q48" s="121">
        <v>0</v>
      </c>
      <c r="R48" s="121">
        <v>0</v>
      </c>
      <c r="S48" s="121">
        <f t="shared" si="3"/>
        <v>0</v>
      </c>
    </row>
    <row r="49" spans="1:19" x14ac:dyDescent="0.25">
      <c r="A49" s="5" t="s">
        <v>461</v>
      </c>
      <c r="B49" s="29" t="s">
        <v>164</v>
      </c>
      <c r="C49" s="131">
        <v>0</v>
      </c>
      <c r="D49" s="131">
        <v>0</v>
      </c>
      <c r="E49" s="131">
        <v>0</v>
      </c>
      <c r="F49" s="148">
        <f t="shared" si="0"/>
        <v>0</v>
      </c>
      <c r="G49" s="153">
        <v>0</v>
      </c>
      <c r="H49" s="121">
        <v>0</v>
      </c>
      <c r="I49" s="121">
        <v>0</v>
      </c>
      <c r="J49" s="121">
        <f t="shared" si="1"/>
        <v>0</v>
      </c>
      <c r="L49" s="153">
        <v>0</v>
      </c>
      <c r="M49" s="121">
        <v>0</v>
      </c>
      <c r="N49" s="121">
        <v>0</v>
      </c>
      <c r="O49" s="121">
        <f t="shared" si="2"/>
        <v>0</v>
      </c>
      <c r="P49" s="153">
        <v>0</v>
      </c>
      <c r="Q49" s="121">
        <v>0</v>
      </c>
      <c r="R49" s="121">
        <v>0</v>
      </c>
      <c r="S49" s="121">
        <f t="shared" si="3"/>
        <v>0</v>
      </c>
    </row>
    <row r="50" spans="1:19" x14ac:dyDescent="0.25">
      <c r="A50" s="5" t="s">
        <v>165</v>
      </c>
      <c r="B50" s="29" t="s">
        <v>166</v>
      </c>
      <c r="C50" s="121">
        <v>1990</v>
      </c>
      <c r="D50" s="121">
        <v>0</v>
      </c>
      <c r="E50" s="121">
        <v>10</v>
      </c>
      <c r="F50" s="148">
        <f t="shared" si="0"/>
        <v>2000</v>
      </c>
      <c r="G50" s="153">
        <v>1990</v>
      </c>
      <c r="H50" s="121">
        <v>0</v>
      </c>
      <c r="I50" s="121">
        <v>10</v>
      </c>
      <c r="J50" s="121">
        <f t="shared" si="1"/>
        <v>2000</v>
      </c>
      <c r="L50" s="153">
        <v>1990</v>
      </c>
      <c r="M50" s="121">
        <v>0</v>
      </c>
      <c r="N50" s="121">
        <v>10</v>
      </c>
      <c r="O50" s="121">
        <f t="shared" si="2"/>
        <v>2000</v>
      </c>
      <c r="P50" s="153">
        <v>1990</v>
      </c>
      <c r="Q50" s="121">
        <v>0</v>
      </c>
      <c r="R50" s="121">
        <v>10</v>
      </c>
      <c r="S50" s="121">
        <f t="shared" si="3"/>
        <v>2000</v>
      </c>
    </row>
    <row r="51" spans="1:19" s="99" customFormat="1" x14ac:dyDescent="0.25">
      <c r="A51" s="7" t="s">
        <v>399</v>
      </c>
      <c r="B51" s="32" t="s">
        <v>167</v>
      </c>
      <c r="C51" s="132">
        <f>SUM(C46:C50)</f>
        <v>3881</v>
      </c>
      <c r="D51" s="132">
        <f t="shared" ref="D51:E51" si="32">SUM(D46:D50)</f>
        <v>0</v>
      </c>
      <c r="E51" s="132">
        <f t="shared" si="32"/>
        <v>13</v>
      </c>
      <c r="F51" s="150">
        <f t="shared" si="0"/>
        <v>3894</v>
      </c>
      <c r="G51" s="154">
        <f>SUM(G46:G50)</f>
        <v>3881</v>
      </c>
      <c r="H51" s="144">
        <f t="shared" ref="H51:I51" si="33">SUM(H46:H50)</f>
        <v>0</v>
      </c>
      <c r="I51" s="144">
        <f t="shared" si="33"/>
        <v>13</v>
      </c>
      <c r="J51" s="144">
        <f t="shared" si="1"/>
        <v>3894</v>
      </c>
      <c r="L51" s="154">
        <f>SUM(L46:L50)</f>
        <v>3881</v>
      </c>
      <c r="M51" s="144">
        <f t="shared" ref="M51:N51" si="34">SUM(M46:M50)</f>
        <v>0</v>
      </c>
      <c r="N51" s="144">
        <f t="shared" si="34"/>
        <v>13</v>
      </c>
      <c r="O51" s="144">
        <f t="shared" si="2"/>
        <v>3894</v>
      </c>
      <c r="P51" s="154">
        <f>SUM(P46:P50)</f>
        <v>3881</v>
      </c>
      <c r="Q51" s="144">
        <f t="shared" ref="Q51:R51" si="35">SUM(Q46:Q50)</f>
        <v>0</v>
      </c>
      <c r="R51" s="144">
        <f t="shared" si="35"/>
        <v>13</v>
      </c>
      <c r="S51" s="144">
        <f t="shared" si="3"/>
        <v>3894</v>
      </c>
    </row>
    <row r="52" spans="1:19" s="99" customFormat="1" ht="15.75" x14ac:dyDescent="0.25">
      <c r="A52" s="38" t="s">
        <v>400</v>
      </c>
      <c r="B52" s="51" t="s">
        <v>168</v>
      </c>
      <c r="C52" s="133">
        <f>C31+C34+C42+C45+C51</f>
        <v>11865</v>
      </c>
      <c r="D52" s="133">
        <f t="shared" ref="D52:E52" si="36">D31+D34+D42+D45+D51</f>
        <v>0</v>
      </c>
      <c r="E52" s="133">
        <f t="shared" si="36"/>
        <v>13</v>
      </c>
      <c r="F52" s="149">
        <f t="shared" si="0"/>
        <v>11878</v>
      </c>
      <c r="G52" s="155">
        <f>G31+G34+G42+G45+G51</f>
        <v>12045</v>
      </c>
      <c r="H52" s="145">
        <f t="shared" ref="H52:I52" si="37">H31+H34+H42+H45+H51</f>
        <v>0</v>
      </c>
      <c r="I52" s="145">
        <f t="shared" si="37"/>
        <v>13</v>
      </c>
      <c r="J52" s="144">
        <f t="shared" si="1"/>
        <v>12058</v>
      </c>
      <c r="L52" s="155">
        <f>L31+L34+L42+L45+L51</f>
        <v>12045</v>
      </c>
      <c r="M52" s="145">
        <f t="shared" ref="M52:N52" si="38">M31+M34+M42+M45+M51</f>
        <v>0</v>
      </c>
      <c r="N52" s="145">
        <f t="shared" si="38"/>
        <v>13</v>
      </c>
      <c r="O52" s="144">
        <f t="shared" si="2"/>
        <v>12058</v>
      </c>
      <c r="P52" s="155">
        <f>P31+P34+P42+P45+P51</f>
        <v>12215</v>
      </c>
      <c r="Q52" s="145">
        <f t="shared" ref="Q52:R52" si="39">Q31+Q34+Q42+Q45+Q51</f>
        <v>0</v>
      </c>
      <c r="R52" s="145">
        <f t="shared" si="39"/>
        <v>13</v>
      </c>
      <c r="S52" s="144">
        <f t="shared" si="3"/>
        <v>12228</v>
      </c>
    </row>
    <row r="53" spans="1:19" x14ac:dyDescent="0.25">
      <c r="A53" s="13" t="s">
        <v>169</v>
      </c>
      <c r="B53" s="29" t="s">
        <v>170</v>
      </c>
      <c r="C53" s="131">
        <v>0</v>
      </c>
      <c r="D53" s="131">
        <v>0</v>
      </c>
      <c r="E53" s="131">
        <v>0</v>
      </c>
      <c r="F53" s="148">
        <f t="shared" si="0"/>
        <v>0</v>
      </c>
      <c r="G53" s="153">
        <v>0</v>
      </c>
      <c r="H53" s="121">
        <v>0</v>
      </c>
      <c r="I53" s="121">
        <v>0</v>
      </c>
      <c r="J53" s="121">
        <f t="shared" si="1"/>
        <v>0</v>
      </c>
      <c r="L53" s="153">
        <v>0</v>
      </c>
      <c r="M53" s="121">
        <v>0</v>
      </c>
      <c r="N53" s="121">
        <v>0</v>
      </c>
      <c r="O53" s="121">
        <f t="shared" si="2"/>
        <v>0</v>
      </c>
      <c r="P53" s="153">
        <v>0</v>
      </c>
      <c r="Q53" s="121">
        <v>0</v>
      </c>
      <c r="R53" s="121">
        <v>0</v>
      </c>
      <c r="S53" s="121">
        <f t="shared" si="3"/>
        <v>0</v>
      </c>
    </row>
    <row r="54" spans="1:19" x14ac:dyDescent="0.25">
      <c r="A54" s="13" t="s">
        <v>401</v>
      </c>
      <c r="B54" s="29" t="s">
        <v>171</v>
      </c>
      <c r="C54" s="131">
        <v>0</v>
      </c>
      <c r="D54" s="131">
        <v>0</v>
      </c>
      <c r="E54" s="131">
        <v>0</v>
      </c>
      <c r="F54" s="148">
        <f t="shared" si="0"/>
        <v>0</v>
      </c>
      <c r="G54" s="153">
        <v>0</v>
      </c>
      <c r="H54" s="121">
        <v>0</v>
      </c>
      <c r="I54" s="121">
        <v>0</v>
      </c>
      <c r="J54" s="121">
        <f t="shared" si="1"/>
        <v>0</v>
      </c>
      <c r="L54" s="153">
        <v>0</v>
      </c>
      <c r="M54" s="121">
        <v>0</v>
      </c>
      <c r="N54" s="121">
        <v>0</v>
      </c>
      <c r="O54" s="121">
        <f t="shared" si="2"/>
        <v>0</v>
      </c>
      <c r="P54" s="153">
        <v>144</v>
      </c>
      <c r="Q54" s="121">
        <v>0</v>
      </c>
      <c r="R54" s="121">
        <v>0</v>
      </c>
      <c r="S54" s="172">
        <f t="shared" si="3"/>
        <v>144</v>
      </c>
    </row>
    <row r="55" spans="1:19" x14ac:dyDescent="0.25">
      <c r="A55" s="17" t="s">
        <v>462</v>
      </c>
      <c r="B55" s="29" t="s">
        <v>172</v>
      </c>
      <c r="C55" s="131">
        <v>0</v>
      </c>
      <c r="D55" s="131">
        <v>0</v>
      </c>
      <c r="E55" s="131">
        <v>0</v>
      </c>
      <c r="F55" s="148">
        <f t="shared" si="0"/>
        <v>0</v>
      </c>
      <c r="G55" s="153">
        <v>0</v>
      </c>
      <c r="H55" s="121">
        <v>0</v>
      </c>
      <c r="I55" s="121">
        <v>0</v>
      </c>
      <c r="J55" s="121">
        <f t="shared" si="1"/>
        <v>0</v>
      </c>
      <c r="L55" s="153">
        <v>0</v>
      </c>
      <c r="M55" s="121">
        <v>0</v>
      </c>
      <c r="N55" s="121">
        <v>0</v>
      </c>
      <c r="O55" s="121">
        <f t="shared" si="2"/>
        <v>0</v>
      </c>
      <c r="P55" s="153">
        <v>0</v>
      </c>
      <c r="Q55" s="121">
        <v>0</v>
      </c>
      <c r="R55" s="121">
        <v>0</v>
      </c>
      <c r="S55" s="121">
        <f t="shared" si="3"/>
        <v>0</v>
      </c>
    </row>
    <row r="56" spans="1:19" x14ac:dyDescent="0.25">
      <c r="A56" s="17" t="s">
        <v>463</v>
      </c>
      <c r="B56" s="29" t="s">
        <v>173</v>
      </c>
      <c r="C56" s="131">
        <v>0</v>
      </c>
      <c r="D56" s="131">
        <v>0</v>
      </c>
      <c r="E56" s="131">
        <v>0</v>
      </c>
      <c r="F56" s="148">
        <f t="shared" si="0"/>
        <v>0</v>
      </c>
      <c r="G56" s="153">
        <v>0</v>
      </c>
      <c r="H56" s="121">
        <v>0</v>
      </c>
      <c r="I56" s="121">
        <v>0</v>
      </c>
      <c r="J56" s="121">
        <f t="shared" si="1"/>
        <v>0</v>
      </c>
      <c r="L56" s="153">
        <v>0</v>
      </c>
      <c r="M56" s="121">
        <v>0</v>
      </c>
      <c r="N56" s="121">
        <v>0</v>
      </c>
      <c r="O56" s="121">
        <f t="shared" si="2"/>
        <v>0</v>
      </c>
      <c r="P56" s="153">
        <v>0</v>
      </c>
      <c r="Q56" s="121">
        <v>0</v>
      </c>
      <c r="R56" s="121">
        <v>0</v>
      </c>
      <c r="S56" s="121">
        <f t="shared" si="3"/>
        <v>0</v>
      </c>
    </row>
    <row r="57" spans="1:19" x14ac:dyDescent="0.25">
      <c r="A57" s="17" t="s">
        <v>464</v>
      </c>
      <c r="B57" s="29" t="s">
        <v>174</v>
      </c>
      <c r="C57" s="131">
        <v>0</v>
      </c>
      <c r="D57" s="131">
        <v>0</v>
      </c>
      <c r="E57" s="131">
        <v>0</v>
      </c>
      <c r="F57" s="148">
        <f t="shared" si="0"/>
        <v>0</v>
      </c>
      <c r="G57" s="153">
        <v>0</v>
      </c>
      <c r="H57" s="121">
        <v>0</v>
      </c>
      <c r="I57" s="121">
        <v>0</v>
      </c>
      <c r="J57" s="121">
        <f t="shared" si="1"/>
        <v>0</v>
      </c>
      <c r="L57" s="153">
        <v>0</v>
      </c>
      <c r="M57" s="121">
        <v>0</v>
      </c>
      <c r="N57" s="121">
        <v>0</v>
      </c>
      <c r="O57" s="121">
        <f t="shared" si="2"/>
        <v>0</v>
      </c>
      <c r="P57" s="153">
        <v>0</v>
      </c>
      <c r="Q57" s="121">
        <v>0</v>
      </c>
      <c r="R57" s="121">
        <v>0</v>
      </c>
      <c r="S57" s="121">
        <f t="shared" si="3"/>
        <v>0</v>
      </c>
    </row>
    <row r="58" spans="1:19" x14ac:dyDescent="0.25">
      <c r="A58" s="13" t="s">
        <v>465</v>
      </c>
      <c r="B58" s="29" t="s">
        <v>175</v>
      </c>
      <c r="C58" s="131">
        <v>0</v>
      </c>
      <c r="D58" s="131">
        <v>0</v>
      </c>
      <c r="E58" s="131">
        <v>0</v>
      </c>
      <c r="F58" s="148">
        <f t="shared" si="0"/>
        <v>0</v>
      </c>
      <c r="G58" s="153">
        <v>0</v>
      </c>
      <c r="H58" s="121">
        <v>0</v>
      </c>
      <c r="I58" s="121">
        <v>0</v>
      </c>
      <c r="J58" s="121">
        <f t="shared" si="1"/>
        <v>0</v>
      </c>
      <c r="L58" s="153">
        <v>0</v>
      </c>
      <c r="M58" s="121">
        <v>0</v>
      </c>
      <c r="N58" s="121">
        <v>0</v>
      </c>
      <c r="O58" s="121">
        <f t="shared" si="2"/>
        <v>0</v>
      </c>
      <c r="P58" s="153">
        <v>0</v>
      </c>
      <c r="Q58" s="121">
        <v>0</v>
      </c>
      <c r="R58" s="121">
        <v>0</v>
      </c>
      <c r="S58" s="121">
        <f t="shared" si="3"/>
        <v>0</v>
      </c>
    </row>
    <row r="59" spans="1:19" x14ac:dyDescent="0.25">
      <c r="A59" s="13" t="s">
        <v>466</v>
      </c>
      <c r="B59" s="29" t="s">
        <v>176</v>
      </c>
      <c r="C59" s="131">
        <v>300</v>
      </c>
      <c r="D59" s="131">
        <v>0</v>
      </c>
      <c r="E59" s="131">
        <v>0</v>
      </c>
      <c r="F59" s="148">
        <f t="shared" si="0"/>
        <v>300</v>
      </c>
      <c r="G59" s="153">
        <v>300</v>
      </c>
      <c r="H59" s="121">
        <v>0</v>
      </c>
      <c r="I59" s="121">
        <v>0</v>
      </c>
      <c r="J59" s="121">
        <f t="shared" si="1"/>
        <v>300</v>
      </c>
      <c r="L59" s="153">
        <v>300</v>
      </c>
      <c r="M59" s="121">
        <v>0</v>
      </c>
      <c r="N59" s="121">
        <v>0</v>
      </c>
      <c r="O59" s="121">
        <f t="shared" si="2"/>
        <v>300</v>
      </c>
      <c r="P59" s="153">
        <v>300</v>
      </c>
      <c r="Q59" s="121">
        <v>0</v>
      </c>
      <c r="R59" s="121">
        <v>0</v>
      </c>
      <c r="S59" s="121">
        <f t="shared" si="3"/>
        <v>300</v>
      </c>
    </row>
    <row r="60" spans="1:19" x14ac:dyDescent="0.25">
      <c r="A60" s="13" t="s">
        <v>467</v>
      </c>
      <c r="B60" s="29" t="s">
        <v>177</v>
      </c>
      <c r="C60" s="131">
        <v>2052</v>
      </c>
      <c r="D60" s="131">
        <v>0</v>
      </c>
      <c r="E60" s="131">
        <v>0</v>
      </c>
      <c r="F60" s="148">
        <f t="shared" si="0"/>
        <v>2052</v>
      </c>
      <c r="G60" s="153">
        <v>2052</v>
      </c>
      <c r="H60" s="121">
        <v>0</v>
      </c>
      <c r="I60" s="121">
        <v>0</v>
      </c>
      <c r="J60" s="121">
        <f t="shared" si="1"/>
        <v>2052</v>
      </c>
      <c r="L60" s="153">
        <v>2052</v>
      </c>
      <c r="M60" s="121">
        <v>0</v>
      </c>
      <c r="N60" s="121">
        <v>0</v>
      </c>
      <c r="O60" s="121">
        <f t="shared" si="2"/>
        <v>2052</v>
      </c>
      <c r="P60" s="153">
        <v>2052</v>
      </c>
      <c r="Q60" s="121">
        <v>0</v>
      </c>
      <c r="R60" s="121">
        <v>0</v>
      </c>
      <c r="S60" s="121">
        <f t="shared" si="3"/>
        <v>2052</v>
      </c>
    </row>
    <row r="61" spans="1:19" s="99" customFormat="1" x14ac:dyDescent="0.25">
      <c r="A61" s="48" t="s">
        <v>429</v>
      </c>
      <c r="B61" s="51" t="s">
        <v>178</v>
      </c>
      <c r="C61" s="132">
        <f>SUM(C53:C60)</f>
        <v>2352</v>
      </c>
      <c r="D61" s="132">
        <f t="shared" ref="D61:E61" si="40">SUM(D53:D60)</f>
        <v>0</v>
      </c>
      <c r="E61" s="132">
        <f t="shared" si="40"/>
        <v>0</v>
      </c>
      <c r="F61" s="149">
        <f t="shared" si="0"/>
        <v>2352</v>
      </c>
      <c r="G61" s="154">
        <f>SUM(G53:G60)</f>
        <v>2352</v>
      </c>
      <c r="H61" s="144">
        <f t="shared" ref="H61:I61" si="41">SUM(H53:H60)</f>
        <v>0</v>
      </c>
      <c r="I61" s="144">
        <f t="shared" si="41"/>
        <v>0</v>
      </c>
      <c r="J61" s="144">
        <f t="shared" si="1"/>
        <v>2352</v>
      </c>
      <c r="L61" s="154">
        <f>SUM(L53:L60)</f>
        <v>2352</v>
      </c>
      <c r="M61" s="144">
        <f t="shared" ref="M61:N61" si="42">SUM(M53:M60)</f>
        <v>0</v>
      </c>
      <c r="N61" s="144">
        <f t="shared" si="42"/>
        <v>0</v>
      </c>
      <c r="O61" s="144">
        <f t="shared" si="2"/>
        <v>2352</v>
      </c>
      <c r="P61" s="154">
        <f>SUM(P53:P60)</f>
        <v>2496</v>
      </c>
      <c r="Q61" s="144">
        <f t="shared" ref="Q61:R61" si="43">SUM(Q53:Q60)</f>
        <v>0</v>
      </c>
      <c r="R61" s="144">
        <f t="shared" si="43"/>
        <v>0</v>
      </c>
      <c r="S61" s="144">
        <f t="shared" si="3"/>
        <v>2496</v>
      </c>
    </row>
    <row r="62" spans="1:19" x14ac:dyDescent="0.25">
      <c r="A62" s="12" t="s">
        <v>468</v>
      </c>
      <c r="B62" s="29" t="s">
        <v>179</v>
      </c>
      <c r="C62" s="131">
        <v>0</v>
      </c>
      <c r="D62" s="131">
        <v>0</v>
      </c>
      <c r="E62" s="131">
        <v>0</v>
      </c>
      <c r="F62" s="148">
        <f t="shared" si="0"/>
        <v>0</v>
      </c>
      <c r="G62" s="153">
        <v>0</v>
      </c>
      <c r="H62" s="121">
        <v>0</v>
      </c>
      <c r="I62" s="121">
        <v>0</v>
      </c>
      <c r="J62" s="121">
        <f t="shared" si="1"/>
        <v>0</v>
      </c>
      <c r="L62" s="153">
        <v>0</v>
      </c>
      <c r="M62" s="121">
        <v>0</v>
      </c>
      <c r="N62" s="121">
        <v>0</v>
      </c>
      <c r="O62" s="121">
        <f t="shared" si="2"/>
        <v>0</v>
      </c>
      <c r="P62" s="153">
        <v>0</v>
      </c>
      <c r="Q62" s="121">
        <v>0</v>
      </c>
      <c r="R62" s="121">
        <v>0</v>
      </c>
      <c r="S62" s="121">
        <f t="shared" si="3"/>
        <v>0</v>
      </c>
    </row>
    <row r="63" spans="1:19" x14ac:dyDescent="0.25">
      <c r="A63" s="12" t="s">
        <v>180</v>
      </c>
      <c r="B63" s="29" t="s">
        <v>181</v>
      </c>
      <c r="C63" s="131">
        <v>0</v>
      </c>
      <c r="D63" s="131">
        <v>0</v>
      </c>
      <c r="E63" s="131">
        <v>0</v>
      </c>
      <c r="F63" s="148">
        <f t="shared" si="0"/>
        <v>0</v>
      </c>
      <c r="G63" s="153">
        <v>0</v>
      </c>
      <c r="H63" s="121">
        <v>0</v>
      </c>
      <c r="I63" s="121">
        <v>0</v>
      </c>
      <c r="J63" s="121">
        <f t="shared" si="1"/>
        <v>0</v>
      </c>
      <c r="L63" s="153">
        <v>0</v>
      </c>
      <c r="M63" s="121">
        <v>0</v>
      </c>
      <c r="N63" s="121">
        <v>0</v>
      </c>
      <c r="O63" s="121">
        <f t="shared" si="2"/>
        <v>0</v>
      </c>
      <c r="P63" s="153">
        <v>0</v>
      </c>
      <c r="Q63" s="121">
        <v>0</v>
      </c>
      <c r="R63" s="121">
        <v>0</v>
      </c>
      <c r="S63" s="121">
        <f t="shared" si="3"/>
        <v>0</v>
      </c>
    </row>
    <row r="64" spans="1:19" ht="30" x14ac:dyDescent="0.25">
      <c r="A64" s="12" t="s">
        <v>182</v>
      </c>
      <c r="B64" s="29" t="s">
        <v>183</v>
      </c>
      <c r="C64" s="131">
        <v>0</v>
      </c>
      <c r="D64" s="131">
        <v>0</v>
      </c>
      <c r="E64" s="131">
        <v>0</v>
      </c>
      <c r="F64" s="148">
        <f t="shared" si="0"/>
        <v>0</v>
      </c>
      <c r="G64" s="153">
        <v>0</v>
      </c>
      <c r="H64" s="121">
        <v>0</v>
      </c>
      <c r="I64" s="121">
        <v>0</v>
      </c>
      <c r="J64" s="121">
        <f t="shared" si="1"/>
        <v>0</v>
      </c>
      <c r="L64" s="153">
        <v>0</v>
      </c>
      <c r="M64" s="121">
        <v>0</v>
      </c>
      <c r="N64" s="121">
        <v>0</v>
      </c>
      <c r="O64" s="121">
        <f t="shared" si="2"/>
        <v>0</v>
      </c>
      <c r="P64" s="153">
        <v>0</v>
      </c>
      <c r="Q64" s="121">
        <v>0</v>
      </c>
      <c r="R64" s="121">
        <v>0</v>
      </c>
      <c r="S64" s="121">
        <f t="shared" si="3"/>
        <v>0</v>
      </c>
    </row>
    <row r="65" spans="1:19" x14ac:dyDescent="0.25">
      <c r="A65" s="12" t="s">
        <v>430</v>
      </c>
      <c r="B65" s="29" t="s">
        <v>184</v>
      </c>
      <c r="C65" s="131">
        <v>0</v>
      </c>
      <c r="D65" s="131">
        <v>0</v>
      </c>
      <c r="E65" s="131">
        <v>0</v>
      </c>
      <c r="F65" s="148">
        <f t="shared" si="0"/>
        <v>0</v>
      </c>
      <c r="G65" s="153">
        <v>0</v>
      </c>
      <c r="H65" s="121">
        <v>0</v>
      </c>
      <c r="I65" s="121">
        <v>0</v>
      </c>
      <c r="J65" s="121">
        <f t="shared" si="1"/>
        <v>0</v>
      </c>
      <c r="L65" s="153">
        <v>0</v>
      </c>
      <c r="M65" s="121">
        <v>0</v>
      </c>
      <c r="N65" s="121">
        <v>0</v>
      </c>
      <c r="O65" s="121">
        <f t="shared" si="2"/>
        <v>0</v>
      </c>
      <c r="P65" s="153">
        <v>0</v>
      </c>
      <c r="Q65" s="121">
        <v>0</v>
      </c>
      <c r="R65" s="121">
        <v>0</v>
      </c>
      <c r="S65" s="121">
        <f t="shared" si="3"/>
        <v>0</v>
      </c>
    </row>
    <row r="66" spans="1:19" x14ac:dyDescent="0.25">
      <c r="A66" s="12" t="s">
        <v>469</v>
      </c>
      <c r="B66" s="29" t="s">
        <v>185</v>
      </c>
      <c r="C66" s="131">
        <v>0</v>
      </c>
      <c r="D66" s="131">
        <v>0</v>
      </c>
      <c r="E66" s="131">
        <v>0</v>
      </c>
      <c r="F66" s="148">
        <f t="shared" si="0"/>
        <v>0</v>
      </c>
      <c r="G66" s="153">
        <v>0</v>
      </c>
      <c r="H66" s="121">
        <v>0</v>
      </c>
      <c r="I66" s="121">
        <v>0</v>
      </c>
      <c r="J66" s="121">
        <f t="shared" si="1"/>
        <v>0</v>
      </c>
      <c r="L66" s="153">
        <v>0</v>
      </c>
      <c r="M66" s="121">
        <v>0</v>
      </c>
      <c r="N66" s="121">
        <v>0</v>
      </c>
      <c r="O66" s="121">
        <f t="shared" si="2"/>
        <v>0</v>
      </c>
      <c r="P66" s="153">
        <v>0</v>
      </c>
      <c r="Q66" s="121">
        <v>0</v>
      </c>
      <c r="R66" s="121">
        <v>0</v>
      </c>
      <c r="S66" s="121">
        <f t="shared" si="3"/>
        <v>0</v>
      </c>
    </row>
    <row r="67" spans="1:19" x14ac:dyDescent="0.25">
      <c r="A67" s="12" t="s">
        <v>432</v>
      </c>
      <c r="B67" s="29" t="s">
        <v>186</v>
      </c>
      <c r="C67" s="131">
        <v>1581</v>
      </c>
      <c r="D67" s="131">
        <v>0</v>
      </c>
      <c r="E67" s="131">
        <v>0</v>
      </c>
      <c r="F67" s="148">
        <f t="shared" si="0"/>
        <v>1581</v>
      </c>
      <c r="G67" s="153">
        <v>1581</v>
      </c>
      <c r="H67" s="121">
        <v>0</v>
      </c>
      <c r="I67" s="121">
        <v>0</v>
      </c>
      <c r="J67" s="121">
        <f t="shared" si="1"/>
        <v>1581</v>
      </c>
      <c r="L67" s="153">
        <v>1581</v>
      </c>
      <c r="M67" s="121">
        <v>0</v>
      </c>
      <c r="N67" s="121">
        <v>0</v>
      </c>
      <c r="O67" s="121">
        <f t="shared" si="2"/>
        <v>1581</v>
      </c>
      <c r="P67" s="153">
        <v>1581</v>
      </c>
      <c r="Q67" s="121">
        <v>0</v>
      </c>
      <c r="R67" s="121">
        <v>0</v>
      </c>
      <c r="S67" s="121">
        <f t="shared" si="3"/>
        <v>1581</v>
      </c>
    </row>
    <row r="68" spans="1:19" ht="30" x14ac:dyDescent="0.25">
      <c r="A68" s="12" t="s">
        <v>470</v>
      </c>
      <c r="B68" s="29" t="s">
        <v>187</v>
      </c>
      <c r="C68" s="131">
        <v>0</v>
      </c>
      <c r="D68" s="131">
        <v>0</v>
      </c>
      <c r="E68" s="131">
        <v>0</v>
      </c>
      <c r="F68" s="148">
        <f t="shared" si="0"/>
        <v>0</v>
      </c>
      <c r="G68" s="153">
        <v>0</v>
      </c>
      <c r="H68" s="121">
        <v>0</v>
      </c>
      <c r="I68" s="121">
        <v>0</v>
      </c>
      <c r="J68" s="121">
        <f t="shared" si="1"/>
        <v>0</v>
      </c>
      <c r="L68" s="153">
        <v>0</v>
      </c>
      <c r="M68" s="121">
        <v>0</v>
      </c>
      <c r="N68" s="121">
        <v>0</v>
      </c>
      <c r="O68" s="121">
        <f t="shared" si="2"/>
        <v>0</v>
      </c>
      <c r="P68" s="153">
        <v>0</v>
      </c>
      <c r="Q68" s="121">
        <v>0</v>
      </c>
      <c r="R68" s="121">
        <v>0</v>
      </c>
      <c r="S68" s="121">
        <f t="shared" si="3"/>
        <v>0</v>
      </c>
    </row>
    <row r="69" spans="1:19" x14ac:dyDescent="0.25">
      <c r="A69" s="12" t="s">
        <v>471</v>
      </c>
      <c r="B69" s="29" t="s">
        <v>188</v>
      </c>
      <c r="C69" s="131">
        <v>0</v>
      </c>
      <c r="D69" s="131">
        <v>0</v>
      </c>
      <c r="E69" s="131">
        <v>0</v>
      </c>
      <c r="F69" s="148">
        <f t="shared" si="0"/>
        <v>0</v>
      </c>
      <c r="G69" s="153">
        <v>0</v>
      </c>
      <c r="H69" s="121">
        <v>0</v>
      </c>
      <c r="I69" s="121">
        <v>0</v>
      </c>
      <c r="J69" s="121">
        <f t="shared" si="1"/>
        <v>0</v>
      </c>
      <c r="L69" s="153">
        <v>0</v>
      </c>
      <c r="M69" s="121">
        <v>0</v>
      </c>
      <c r="N69" s="121">
        <v>0</v>
      </c>
      <c r="O69" s="121">
        <f t="shared" si="2"/>
        <v>0</v>
      </c>
      <c r="P69" s="153">
        <v>0</v>
      </c>
      <c r="Q69" s="121">
        <v>0</v>
      </c>
      <c r="R69" s="121">
        <v>0</v>
      </c>
      <c r="S69" s="121">
        <f t="shared" si="3"/>
        <v>0</v>
      </c>
    </row>
    <row r="70" spans="1:19" x14ac:dyDescent="0.25">
      <c r="A70" s="12" t="s">
        <v>189</v>
      </c>
      <c r="B70" s="29" t="s">
        <v>190</v>
      </c>
      <c r="C70" s="131">
        <v>0</v>
      </c>
      <c r="D70" s="131">
        <v>0</v>
      </c>
      <c r="E70" s="131">
        <v>0</v>
      </c>
      <c r="F70" s="148">
        <f t="shared" si="0"/>
        <v>0</v>
      </c>
      <c r="G70" s="153">
        <v>0</v>
      </c>
      <c r="H70" s="121">
        <v>0</v>
      </c>
      <c r="I70" s="121">
        <v>0</v>
      </c>
      <c r="J70" s="121">
        <f t="shared" si="1"/>
        <v>0</v>
      </c>
      <c r="L70" s="153">
        <v>0</v>
      </c>
      <c r="M70" s="121">
        <v>0</v>
      </c>
      <c r="N70" s="121">
        <v>0</v>
      </c>
      <c r="O70" s="121">
        <f t="shared" si="2"/>
        <v>0</v>
      </c>
      <c r="P70" s="153">
        <v>0</v>
      </c>
      <c r="Q70" s="121">
        <v>0</v>
      </c>
      <c r="R70" s="121">
        <v>0</v>
      </c>
      <c r="S70" s="121">
        <f t="shared" si="3"/>
        <v>0</v>
      </c>
    </row>
    <row r="71" spans="1:19" x14ac:dyDescent="0.25">
      <c r="A71" s="21" t="s">
        <v>191</v>
      </c>
      <c r="B71" s="29" t="s">
        <v>192</v>
      </c>
      <c r="C71" s="131">
        <v>0</v>
      </c>
      <c r="D71" s="131">
        <v>0</v>
      </c>
      <c r="E71" s="131">
        <v>0</v>
      </c>
      <c r="F71" s="148">
        <f t="shared" si="0"/>
        <v>0</v>
      </c>
      <c r="G71" s="153">
        <v>0</v>
      </c>
      <c r="H71" s="121">
        <v>0</v>
      </c>
      <c r="I71" s="121">
        <v>0</v>
      </c>
      <c r="J71" s="121">
        <f t="shared" si="1"/>
        <v>0</v>
      </c>
      <c r="L71" s="153">
        <v>0</v>
      </c>
      <c r="M71" s="121">
        <v>0</v>
      </c>
      <c r="N71" s="121">
        <v>0</v>
      </c>
      <c r="O71" s="121">
        <f t="shared" si="2"/>
        <v>0</v>
      </c>
      <c r="P71" s="153">
        <v>0</v>
      </c>
      <c r="Q71" s="121">
        <v>0</v>
      </c>
      <c r="R71" s="121">
        <v>0</v>
      </c>
      <c r="S71" s="121">
        <f t="shared" si="3"/>
        <v>0</v>
      </c>
    </row>
    <row r="72" spans="1:19" x14ac:dyDescent="0.25">
      <c r="A72" s="12" t="s">
        <v>673</v>
      </c>
      <c r="B72" s="29" t="s">
        <v>193</v>
      </c>
      <c r="C72" s="131">
        <v>0</v>
      </c>
      <c r="D72" s="131">
        <v>0</v>
      </c>
      <c r="E72" s="131">
        <v>0</v>
      </c>
      <c r="F72" s="148">
        <f t="shared" si="0"/>
        <v>0</v>
      </c>
      <c r="G72" s="153">
        <v>0</v>
      </c>
      <c r="H72" s="121">
        <v>0</v>
      </c>
      <c r="I72" s="121">
        <v>0</v>
      </c>
      <c r="J72" s="121">
        <f t="shared" si="1"/>
        <v>0</v>
      </c>
      <c r="L72" s="153">
        <v>0</v>
      </c>
      <c r="M72" s="121">
        <v>0</v>
      </c>
      <c r="N72" s="121">
        <v>0</v>
      </c>
      <c r="O72" s="121">
        <f t="shared" si="2"/>
        <v>0</v>
      </c>
      <c r="P72" s="153">
        <v>0</v>
      </c>
      <c r="Q72" s="121">
        <v>0</v>
      </c>
      <c r="R72" s="121">
        <v>0</v>
      </c>
      <c r="S72" s="121">
        <f t="shared" si="3"/>
        <v>0</v>
      </c>
    </row>
    <row r="73" spans="1:19" x14ac:dyDescent="0.25">
      <c r="A73" s="21" t="s">
        <v>472</v>
      </c>
      <c r="B73" s="29" t="s">
        <v>194</v>
      </c>
      <c r="C73" s="121">
        <v>371</v>
      </c>
      <c r="D73" s="121">
        <v>200</v>
      </c>
      <c r="E73" s="121">
        <v>0</v>
      </c>
      <c r="F73" s="148">
        <f t="shared" ref="F73:F125" si="44">SUM(C73:E73)</f>
        <v>571</v>
      </c>
      <c r="G73" s="153">
        <v>371</v>
      </c>
      <c r="H73" s="121">
        <v>200</v>
      </c>
      <c r="I73" s="121">
        <v>0</v>
      </c>
      <c r="J73" s="121">
        <f t="shared" ref="J73:J125" si="45">SUM(G73:I73)</f>
        <v>571</v>
      </c>
      <c r="L73" s="153">
        <v>371</v>
      </c>
      <c r="M73" s="121">
        <v>200</v>
      </c>
      <c r="N73" s="121">
        <v>0</v>
      </c>
      <c r="O73" s="121">
        <f t="shared" ref="O73:O125" si="46">SUM(L73:N73)</f>
        <v>571</v>
      </c>
      <c r="P73" s="153">
        <v>371</v>
      </c>
      <c r="Q73" s="121">
        <v>200</v>
      </c>
      <c r="R73" s="121">
        <v>0</v>
      </c>
      <c r="S73" s="121">
        <f t="shared" ref="S73:S125" si="47">SUM(P73:R73)</f>
        <v>571</v>
      </c>
    </row>
    <row r="74" spans="1:19" x14ac:dyDescent="0.25">
      <c r="A74" s="21" t="s">
        <v>675</v>
      </c>
      <c r="B74" s="29" t="s">
        <v>674</v>
      </c>
      <c r="C74" s="131">
        <v>1880</v>
      </c>
      <c r="D74" s="131">
        <v>0</v>
      </c>
      <c r="E74" s="131">
        <v>0</v>
      </c>
      <c r="F74" s="148">
        <f t="shared" si="44"/>
        <v>1880</v>
      </c>
      <c r="G74" s="153">
        <v>1660</v>
      </c>
      <c r="H74" s="121">
        <v>0</v>
      </c>
      <c r="I74" s="121">
        <v>0</v>
      </c>
      <c r="J74" s="121">
        <f t="shared" si="45"/>
        <v>1660</v>
      </c>
      <c r="L74" s="153">
        <v>2833</v>
      </c>
      <c r="M74" s="121">
        <v>0</v>
      </c>
      <c r="N74" s="121">
        <v>0</v>
      </c>
      <c r="O74" s="121">
        <f t="shared" si="46"/>
        <v>2833</v>
      </c>
      <c r="P74" s="153">
        <v>2445</v>
      </c>
      <c r="Q74" s="121">
        <v>0</v>
      </c>
      <c r="R74" s="121">
        <v>0</v>
      </c>
      <c r="S74" s="172">
        <f t="shared" si="47"/>
        <v>2445</v>
      </c>
    </row>
    <row r="75" spans="1:19" s="99" customFormat="1" ht="15.75" x14ac:dyDescent="0.25">
      <c r="A75" s="48" t="s">
        <v>435</v>
      </c>
      <c r="B75" s="51" t="s">
        <v>195</v>
      </c>
      <c r="C75" s="133">
        <f>SUM(C62:C74)</f>
        <v>3832</v>
      </c>
      <c r="D75" s="133">
        <f t="shared" ref="D75:E75" si="48">SUM(D62:D74)</f>
        <v>200</v>
      </c>
      <c r="E75" s="133">
        <f t="shared" si="48"/>
        <v>0</v>
      </c>
      <c r="F75" s="149">
        <f t="shared" si="44"/>
        <v>4032</v>
      </c>
      <c r="G75" s="155">
        <f>SUM(G62:G74)</f>
        <v>3612</v>
      </c>
      <c r="H75" s="145">
        <f t="shared" ref="H75:I75" si="49">SUM(H62:H74)</f>
        <v>200</v>
      </c>
      <c r="I75" s="145">
        <f t="shared" si="49"/>
        <v>0</v>
      </c>
      <c r="J75" s="144">
        <f t="shared" si="45"/>
        <v>3812</v>
      </c>
      <c r="L75" s="155">
        <f>SUM(L62:L74)</f>
        <v>4785</v>
      </c>
      <c r="M75" s="145">
        <f t="shared" ref="M75:N75" si="50">SUM(M62:M74)</f>
        <v>200</v>
      </c>
      <c r="N75" s="145">
        <f t="shared" si="50"/>
        <v>0</v>
      </c>
      <c r="O75" s="144">
        <f t="shared" si="46"/>
        <v>4985</v>
      </c>
      <c r="P75" s="155">
        <f>SUM(P62:P74)</f>
        <v>4397</v>
      </c>
      <c r="Q75" s="145">
        <f t="shared" ref="Q75:R75" si="51">SUM(Q62:Q74)</f>
        <v>200</v>
      </c>
      <c r="R75" s="145">
        <f t="shared" si="51"/>
        <v>0</v>
      </c>
      <c r="S75" s="144">
        <f t="shared" si="47"/>
        <v>4597</v>
      </c>
    </row>
    <row r="76" spans="1:19" s="99" customFormat="1" ht="15.75" x14ac:dyDescent="0.25">
      <c r="A76" s="58" t="s">
        <v>48</v>
      </c>
      <c r="B76" s="51"/>
      <c r="C76" s="131"/>
      <c r="D76" s="131"/>
      <c r="E76" s="131"/>
      <c r="F76" s="148">
        <f t="shared" si="44"/>
        <v>0</v>
      </c>
      <c r="G76" s="153"/>
      <c r="H76" s="121"/>
      <c r="I76" s="121"/>
      <c r="J76" s="121">
        <f t="shared" si="45"/>
        <v>0</v>
      </c>
      <c r="L76" s="153"/>
      <c r="M76" s="121"/>
      <c r="N76" s="121"/>
      <c r="O76" s="121">
        <f t="shared" si="46"/>
        <v>0</v>
      </c>
      <c r="P76" s="153"/>
      <c r="Q76" s="121"/>
      <c r="R76" s="121"/>
      <c r="S76" s="121">
        <f t="shared" si="47"/>
        <v>0</v>
      </c>
    </row>
    <row r="77" spans="1:19" x14ac:dyDescent="0.25">
      <c r="A77" s="33" t="s">
        <v>196</v>
      </c>
      <c r="B77" s="29" t="s">
        <v>197</v>
      </c>
      <c r="C77" s="131">
        <v>0</v>
      </c>
      <c r="D77" s="131">
        <v>0</v>
      </c>
      <c r="E77" s="131">
        <v>0</v>
      </c>
      <c r="F77" s="148">
        <f t="shared" si="44"/>
        <v>0</v>
      </c>
      <c r="G77" s="153">
        <v>0</v>
      </c>
      <c r="H77" s="121">
        <v>0</v>
      </c>
      <c r="I77" s="121">
        <v>0</v>
      </c>
      <c r="J77" s="121">
        <f t="shared" si="45"/>
        <v>0</v>
      </c>
      <c r="L77" s="153">
        <v>0</v>
      </c>
      <c r="M77" s="121">
        <v>0</v>
      </c>
      <c r="N77" s="121">
        <v>0</v>
      </c>
      <c r="O77" s="121">
        <f t="shared" si="46"/>
        <v>0</v>
      </c>
      <c r="P77" s="153">
        <v>0</v>
      </c>
      <c r="Q77" s="121">
        <v>0</v>
      </c>
      <c r="R77" s="121">
        <v>0</v>
      </c>
      <c r="S77" s="121">
        <f t="shared" si="47"/>
        <v>0</v>
      </c>
    </row>
    <row r="78" spans="1:19" x14ac:dyDescent="0.25">
      <c r="A78" s="33" t="s">
        <v>473</v>
      </c>
      <c r="B78" s="29" t="s">
        <v>198</v>
      </c>
      <c r="C78" s="131">
        <v>0</v>
      </c>
      <c r="D78" s="131">
        <v>0</v>
      </c>
      <c r="E78" s="131">
        <v>0</v>
      </c>
      <c r="F78" s="148">
        <f t="shared" si="44"/>
        <v>0</v>
      </c>
      <c r="G78" s="153">
        <v>0</v>
      </c>
      <c r="H78" s="121">
        <v>0</v>
      </c>
      <c r="I78" s="121">
        <v>0</v>
      </c>
      <c r="J78" s="121">
        <f t="shared" si="45"/>
        <v>0</v>
      </c>
      <c r="L78" s="153">
        <v>0</v>
      </c>
      <c r="M78" s="121">
        <v>0</v>
      </c>
      <c r="N78" s="121">
        <v>0</v>
      </c>
      <c r="O78" s="121">
        <f t="shared" si="46"/>
        <v>0</v>
      </c>
      <c r="P78" s="153">
        <v>0</v>
      </c>
      <c r="Q78" s="121">
        <v>0</v>
      </c>
      <c r="R78" s="121">
        <v>0</v>
      </c>
      <c r="S78" s="121">
        <f t="shared" si="47"/>
        <v>0</v>
      </c>
    </row>
    <row r="79" spans="1:19" x14ac:dyDescent="0.25">
      <c r="A79" s="33" t="s">
        <v>199</v>
      </c>
      <c r="B79" s="29" t="s">
        <v>200</v>
      </c>
      <c r="C79" s="131">
        <v>0</v>
      </c>
      <c r="D79" s="131">
        <v>0</v>
      </c>
      <c r="E79" s="131">
        <v>0</v>
      </c>
      <c r="F79" s="148">
        <f t="shared" si="44"/>
        <v>0</v>
      </c>
      <c r="G79" s="153">
        <v>0</v>
      </c>
      <c r="H79" s="121">
        <v>0</v>
      </c>
      <c r="I79" s="121">
        <v>0</v>
      </c>
      <c r="J79" s="121">
        <f t="shared" si="45"/>
        <v>0</v>
      </c>
      <c r="L79" s="153">
        <v>0</v>
      </c>
      <c r="M79" s="121">
        <v>0</v>
      </c>
      <c r="N79" s="121">
        <v>0</v>
      </c>
      <c r="O79" s="121">
        <f t="shared" si="46"/>
        <v>0</v>
      </c>
      <c r="P79" s="153">
        <v>0</v>
      </c>
      <c r="Q79" s="121">
        <v>0</v>
      </c>
      <c r="R79" s="121">
        <v>0</v>
      </c>
      <c r="S79" s="121">
        <f t="shared" si="47"/>
        <v>0</v>
      </c>
    </row>
    <row r="80" spans="1:19" x14ac:dyDescent="0.25">
      <c r="A80" s="33" t="s">
        <v>201</v>
      </c>
      <c r="B80" s="29" t="s">
        <v>202</v>
      </c>
      <c r="C80" s="131">
        <v>0</v>
      </c>
      <c r="D80" s="131">
        <v>0</v>
      </c>
      <c r="E80" s="131">
        <v>0</v>
      </c>
      <c r="F80" s="148">
        <f t="shared" si="44"/>
        <v>0</v>
      </c>
      <c r="G80" s="153">
        <v>200</v>
      </c>
      <c r="H80" s="121">
        <v>0</v>
      </c>
      <c r="I80" s="121">
        <v>0</v>
      </c>
      <c r="J80" s="121">
        <f t="shared" si="45"/>
        <v>200</v>
      </c>
      <c r="L80" s="153">
        <v>200</v>
      </c>
      <c r="M80" s="121">
        <v>0</v>
      </c>
      <c r="N80" s="121">
        <v>0</v>
      </c>
      <c r="O80" s="121">
        <f t="shared" si="46"/>
        <v>200</v>
      </c>
      <c r="P80" s="153">
        <v>250</v>
      </c>
      <c r="Q80" s="121">
        <v>0</v>
      </c>
      <c r="R80" s="121">
        <v>0</v>
      </c>
      <c r="S80" s="172">
        <f t="shared" si="47"/>
        <v>250</v>
      </c>
    </row>
    <row r="81" spans="1:19" x14ac:dyDescent="0.25">
      <c r="A81" s="6" t="s">
        <v>203</v>
      </c>
      <c r="B81" s="29" t="s">
        <v>204</v>
      </c>
      <c r="C81" s="131">
        <v>0</v>
      </c>
      <c r="D81" s="131">
        <v>0</v>
      </c>
      <c r="E81" s="131">
        <v>0</v>
      </c>
      <c r="F81" s="148">
        <f t="shared" si="44"/>
        <v>0</v>
      </c>
      <c r="G81" s="153">
        <v>0</v>
      </c>
      <c r="H81" s="121">
        <v>0</v>
      </c>
      <c r="I81" s="121">
        <v>0</v>
      </c>
      <c r="J81" s="121">
        <f t="shared" si="45"/>
        <v>0</v>
      </c>
      <c r="L81" s="153">
        <v>0</v>
      </c>
      <c r="M81" s="121">
        <v>0</v>
      </c>
      <c r="N81" s="121">
        <v>0</v>
      </c>
      <c r="O81" s="121">
        <f t="shared" si="46"/>
        <v>0</v>
      </c>
      <c r="P81" s="153">
        <v>0</v>
      </c>
      <c r="Q81" s="121">
        <v>0</v>
      </c>
      <c r="R81" s="121">
        <v>0</v>
      </c>
      <c r="S81" s="121">
        <f t="shared" si="47"/>
        <v>0</v>
      </c>
    </row>
    <row r="82" spans="1:19" x14ac:dyDescent="0.25">
      <c r="A82" s="6" t="s">
        <v>205</v>
      </c>
      <c r="B82" s="29" t="s">
        <v>206</v>
      </c>
      <c r="C82" s="131">
        <v>0</v>
      </c>
      <c r="D82" s="131">
        <v>0</v>
      </c>
      <c r="E82" s="131">
        <v>0</v>
      </c>
      <c r="F82" s="148">
        <f t="shared" si="44"/>
        <v>0</v>
      </c>
      <c r="G82" s="153">
        <v>0</v>
      </c>
      <c r="H82" s="121">
        <v>0</v>
      </c>
      <c r="I82" s="121">
        <v>0</v>
      </c>
      <c r="J82" s="121">
        <f t="shared" si="45"/>
        <v>0</v>
      </c>
      <c r="L82" s="153">
        <v>0</v>
      </c>
      <c r="M82" s="121">
        <v>0</v>
      </c>
      <c r="N82" s="121">
        <v>0</v>
      </c>
      <c r="O82" s="121">
        <f t="shared" si="46"/>
        <v>0</v>
      </c>
      <c r="P82" s="153">
        <v>0</v>
      </c>
      <c r="Q82" s="121">
        <v>0</v>
      </c>
      <c r="R82" s="121">
        <v>0</v>
      </c>
      <c r="S82" s="121">
        <f t="shared" si="47"/>
        <v>0</v>
      </c>
    </row>
    <row r="83" spans="1:19" x14ac:dyDescent="0.25">
      <c r="A83" s="6" t="s">
        <v>207</v>
      </c>
      <c r="B83" s="29" t="s">
        <v>208</v>
      </c>
      <c r="C83" s="131">
        <v>0</v>
      </c>
      <c r="D83" s="131">
        <v>0</v>
      </c>
      <c r="E83" s="131">
        <v>0</v>
      </c>
      <c r="F83" s="148">
        <f t="shared" si="44"/>
        <v>0</v>
      </c>
      <c r="G83" s="153">
        <v>50</v>
      </c>
      <c r="H83" s="121">
        <v>0</v>
      </c>
      <c r="I83" s="121">
        <v>0</v>
      </c>
      <c r="J83" s="121">
        <f t="shared" si="45"/>
        <v>50</v>
      </c>
      <c r="L83" s="153">
        <v>50</v>
      </c>
      <c r="M83" s="121">
        <v>0</v>
      </c>
      <c r="N83" s="121">
        <v>0</v>
      </c>
      <c r="O83" s="121">
        <f t="shared" si="46"/>
        <v>50</v>
      </c>
      <c r="P83" s="153">
        <v>70</v>
      </c>
      <c r="Q83" s="121">
        <v>0</v>
      </c>
      <c r="R83" s="121">
        <v>0</v>
      </c>
      <c r="S83" s="172">
        <f t="shared" si="47"/>
        <v>70</v>
      </c>
    </row>
    <row r="84" spans="1:19" s="99" customFormat="1" x14ac:dyDescent="0.25">
      <c r="A84" s="49" t="s">
        <v>437</v>
      </c>
      <c r="B84" s="51" t="s">
        <v>209</v>
      </c>
      <c r="C84" s="132">
        <f>SUM(C77:C83)</f>
        <v>0</v>
      </c>
      <c r="D84" s="132">
        <f t="shared" ref="D84:E84" si="52">SUM(D77:D83)</f>
        <v>0</v>
      </c>
      <c r="E84" s="132">
        <f t="shared" si="52"/>
        <v>0</v>
      </c>
      <c r="F84" s="149">
        <f t="shared" si="44"/>
        <v>0</v>
      </c>
      <c r="G84" s="154">
        <f>SUM(G77:G83)</f>
        <v>250</v>
      </c>
      <c r="H84" s="144">
        <f t="shared" ref="H84:I84" si="53">SUM(H77:H83)</f>
        <v>0</v>
      </c>
      <c r="I84" s="144">
        <f t="shared" si="53"/>
        <v>0</v>
      </c>
      <c r="J84" s="144">
        <f t="shared" si="45"/>
        <v>250</v>
      </c>
      <c r="L84" s="154">
        <f>SUM(L77:L83)</f>
        <v>250</v>
      </c>
      <c r="M84" s="144">
        <f t="shared" ref="M84:N84" si="54">SUM(M77:M83)</f>
        <v>0</v>
      </c>
      <c r="N84" s="144">
        <f t="shared" si="54"/>
        <v>0</v>
      </c>
      <c r="O84" s="144">
        <f t="shared" si="46"/>
        <v>250</v>
      </c>
      <c r="P84" s="154">
        <f>SUM(P77:P83)</f>
        <v>320</v>
      </c>
      <c r="Q84" s="144">
        <f t="shared" ref="Q84:R84" si="55">SUM(Q77:Q83)</f>
        <v>0</v>
      </c>
      <c r="R84" s="144">
        <f t="shared" si="55"/>
        <v>0</v>
      </c>
      <c r="S84" s="144">
        <f t="shared" si="47"/>
        <v>320</v>
      </c>
    </row>
    <row r="85" spans="1:19" x14ac:dyDescent="0.25">
      <c r="A85" s="13" t="s">
        <v>210</v>
      </c>
      <c r="B85" s="29" t="s">
        <v>211</v>
      </c>
      <c r="C85" s="131">
        <v>395</v>
      </c>
      <c r="D85" s="131">
        <v>0</v>
      </c>
      <c r="E85" s="131">
        <v>0</v>
      </c>
      <c r="F85" s="148">
        <f t="shared" si="44"/>
        <v>395</v>
      </c>
      <c r="G85" s="153">
        <v>395</v>
      </c>
      <c r="H85" s="121">
        <v>0</v>
      </c>
      <c r="I85" s="121">
        <v>0</v>
      </c>
      <c r="J85" s="121">
        <f t="shared" si="45"/>
        <v>395</v>
      </c>
      <c r="L85" s="153">
        <v>700</v>
      </c>
      <c r="M85" s="121">
        <v>0</v>
      </c>
      <c r="N85" s="121">
        <v>0</v>
      </c>
      <c r="O85" s="121">
        <f t="shared" si="46"/>
        <v>700</v>
      </c>
      <c r="P85" s="153">
        <v>2000</v>
      </c>
      <c r="Q85" s="121">
        <v>0</v>
      </c>
      <c r="R85" s="121">
        <v>0</v>
      </c>
      <c r="S85" s="172">
        <f t="shared" si="47"/>
        <v>2000</v>
      </c>
    </row>
    <row r="86" spans="1:19" x14ac:dyDescent="0.25">
      <c r="A86" s="13" t="s">
        <v>212</v>
      </c>
      <c r="B86" s="29" t="s">
        <v>213</v>
      </c>
      <c r="C86" s="131">
        <v>0</v>
      </c>
      <c r="D86" s="131">
        <v>0</v>
      </c>
      <c r="E86" s="131">
        <v>0</v>
      </c>
      <c r="F86" s="148">
        <f t="shared" si="44"/>
        <v>0</v>
      </c>
      <c r="G86" s="153">
        <v>0</v>
      </c>
      <c r="H86" s="121">
        <v>0</v>
      </c>
      <c r="I86" s="121">
        <v>0</v>
      </c>
      <c r="J86" s="121">
        <f t="shared" si="45"/>
        <v>0</v>
      </c>
      <c r="L86" s="153">
        <v>0</v>
      </c>
      <c r="M86" s="121">
        <v>0</v>
      </c>
      <c r="N86" s="121">
        <v>0</v>
      </c>
      <c r="O86" s="121">
        <f t="shared" si="46"/>
        <v>0</v>
      </c>
      <c r="P86" s="153">
        <v>0</v>
      </c>
      <c r="Q86" s="121">
        <v>0</v>
      </c>
      <c r="R86" s="121">
        <v>0</v>
      </c>
      <c r="S86" s="121">
        <f t="shared" si="47"/>
        <v>0</v>
      </c>
    </row>
    <row r="87" spans="1:19" x14ac:dyDescent="0.25">
      <c r="A87" s="13" t="s">
        <v>214</v>
      </c>
      <c r="B87" s="29" t="s">
        <v>215</v>
      </c>
      <c r="C87" s="131">
        <v>0</v>
      </c>
      <c r="D87" s="131">
        <v>0</v>
      </c>
      <c r="E87" s="131">
        <v>0</v>
      </c>
      <c r="F87" s="148">
        <f t="shared" si="44"/>
        <v>0</v>
      </c>
      <c r="G87" s="153">
        <v>0</v>
      </c>
      <c r="H87" s="121">
        <v>0</v>
      </c>
      <c r="I87" s="121">
        <v>0</v>
      </c>
      <c r="J87" s="121">
        <f t="shared" si="45"/>
        <v>0</v>
      </c>
      <c r="L87" s="153">
        <v>0</v>
      </c>
      <c r="M87" s="121">
        <v>0</v>
      </c>
      <c r="N87" s="121">
        <v>0</v>
      </c>
      <c r="O87" s="121">
        <f t="shared" si="46"/>
        <v>0</v>
      </c>
      <c r="P87" s="153">
        <v>0</v>
      </c>
      <c r="Q87" s="121">
        <v>0</v>
      </c>
      <c r="R87" s="121">
        <v>0</v>
      </c>
      <c r="S87" s="121">
        <f t="shared" si="47"/>
        <v>0</v>
      </c>
    </row>
    <row r="88" spans="1:19" x14ac:dyDescent="0.25">
      <c r="A88" s="13" t="s">
        <v>216</v>
      </c>
      <c r="B88" s="29" t="s">
        <v>217</v>
      </c>
      <c r="C88" s="131">
        <v>105</v>
      </c>
      <c r="D88" s="131">
        <v>0</v>
      </c>
      <c r="E88" s="131">
        <v>0</v>
      </c>
      <c r="F88" s="148">
        <f t="shared" si="44"/>
        <v>105</v>
      </c>
      <c r="G88" s="153">
        <v>105</v>
      </c>
      <c r="H88" s="121">
        <v>0</v>
      </c>
      <c r="I88" s="121">
        <v>0</v>
      </c>
      <c r="J88" s="121">
        <f t="shared" si="45"/>
        <v>105</v>
      </c>
      <c r="L88" s="153">
        <v>200</v>
      </c>
      <c r="M88" s="121">
        <v>0</v>
      </c>
      <c r="N88" s="121">
        <v>0</v>
      </c>
      <c r="O88" s="121">
        <f t="shared" si="46"/>
        <v>200</v>
      </c>
      <c r="P88" s="153">
        <v>600</v>
      </c>
      <c r="Q88" s="121">
        <v>0</v>
      </c>
      <c r="R88" s="121">
        <v>0</v>
      </c>
      <c r="S88" s="172">
        <f t="shared" si="47"/>
        <v>600</v>
      </c>
    </row>
    <row r="89" spans="1:19" s="99" customFormat="1" ht="15.75" x14ac:dyDescent="0.25">
      <c r="A89" s="48" t="s">
        <v>438</v>
      </c>
      <c r="B89" s="51" t="s">
        <v>218</v>
      </c>
      <c r="C89" s="133">
        <f>SUM(C85:C88)</f>
        <v>500</v>
      </c>
      <c r="D89" s="133">
        <f t="shared" ref="D89:E89" si="56">SUM(D85:D88)</f>
        <v>0</v>
      </c>
      <c r="E89" s="133">
        <f t="shared" si="56"/>
        <v>0</v>
      </c>
      <c r="F89" s="149">
        <f t="shared" si="44"/>
        <v>500</v>
      </c>
      <c r="G89" s="155">
        <f>SUM(G85:G88)</f>
        <v>500</v>
      </c>
      <c r="H89" s="145">
        <f t="shared" ref="H89:I89" si="57">SUM(H85:H88)</f>
        <v>0</v>
      </c>
      <c r="I89" s="145">
        <f t="shared" si="57"/>
        <v>0</v>
      </c>
      <c r="J89" s="144">
        <f t="shared" si="45"/>
        <v>500</v>
      </c>
      <c r="L89" s="155">
        <f>SUM(L85:L88)</f>
        <v>900</v>
      </c>
      <c r="M89" s="145">
        <f t="shared" ref="M89:N89" si="58">SUM(M85:M88)</f>
        <v>0</v>
      </c>
      <c r="N89" s="145">
        <f t="shared" si="58"/>
        <v>0</v>
      </c>
      <c r="O89" s="144">
        <f t="shared" si="46"/>
        <v>900</v>
      </c>
      <c r="P89" s="155">
        <f>SUM(P85:P88)</f>
        <v>2600</v>
      </c>
      <c r="Q89" s="145">
        <f t="shared" ref="Q89:R89" si="59">SUM(Q85:Q88)</f>
        <v>0</v>
      </c>
      <c r="R89" s="145">
        <f t="shared" si="59"/>
        <v>0</v>
      </c>
      <c r="S89" s="144">
        <f t="shared" si="47"/>
        <v>2600</v>
      </c>
    </row>
    <row r="90" spans="1:19" ht="30" x14ac:dyDescent="0.25">
      <c r="A90" s="13" t="s">
        <v>219</v>
      </c>
      <c r="B90" s="29" t="s">
        <v>220</v>
      </c>
      <c r="C90" s="131">
        <v>0</v>
      </c>
      <c r="D90" s="131">
        <v>0</v>
      </c>
      <c r="E90" s="131">
        <v>0</v>
      </c>
      <c r="F90" s="148">
        <f t="shared" si="44"/>
        <v>0</v>
      </c>
      <c r="G90" s="153">
        <v>0</v>
      </c>
      <c r="H90" s="121">
        <v>0</v>
      </c>
      <c r="I90" s="121">
        <v>0</v>
      </c>
      <c r="J90" s="121">
        <f t="shared" si="45"/>
        <v>0</v>
      </c>
      <c r="L90" s="153">
        <v>0</v>
      </c>
      <c r="M90" s="121">
        <v>0</v>
      </c>
      <c r="N90" s="121">
        <v>0</v>
      </c>
      <c r="O90" s="121">
        <f t="shared" si="46"/>
        <v>0</v>
      </c>
      <c r="P90" s="153">
        <v>0</v>
      </c>
      <c r="Q90" s="121">
        <v>0</v>
      </c>
      <c r="R90" s="121">
        <v>0</v>
      </c>
      <c r="S90" s="121">
        <f t="shared" si="47"/>
        <v>0</v>
      </c>
    </row>
    <row r="91" spans="1:19" ht="30" x14ac:dyDescent="0.25">
      <c r="A91" s="13" t="s">
        <v>474</v>
      </c>
      <c r="B91" s="29" t="s">
        <v>221</v>
      </c>
      <c r="C91" s="131">
        <v>0</v>
      </c>
      <c r="D91" s="131">
        <v>0</v>
      </c>
      <c r="E91" s="131">
        <v>0</v>
      </c>
      <c r="F91" s="148">
        <f t="shared" si="44"/>
        <v>0</v>
      </c>
      <c r="G91" s="153">
        <v>0</v>
      </c>
      <c r="H91" s="121">
        <v>0</v>
      </c>
      <c r="I91" s="121">
        <v>0</v>
      </c>
      <c r="J91" s="121">
        <f t="shared" si="45"/>
        <v>0</v>
      </c>
      <c r="L91" s="153">
        <v>0</v>
      </c>
      <c r="M91" s="121">
        <v>0</v>
      </c>
      <c r="N91" s="121">
        <v>0</v>
      </c>
      <c r="O91" s="121">
        <f t="shared" si="46"/>
        <v>0</v>
      </c>
      <c r="P91" s="153">
        <v>0</v>
      </c>
      <c r="Q91" s="121">
        <v>0</v>
      </c>
      <c r="R91" s="121">
        <v>0</v>
      </c>
      <c r="S91" s="121">
        <f t="shared" si="47"/>
        <v>0</v>
      </c>
    </row>
    <row r="92" spans="1:19" ht="30" x14ac:dyDescent="0.25">
      <c r="A92" s="13" t="s">
        <v>475</v>
      </c>
      <c r="B92" s="29" t="s">
        <v>222</v>
      </c>
      <c r="C92" s="131">
        <v>0</v>
      </c>
      <c r="D92" s="131">
        <v>0</v>
      </c>
      <c r="E92" s="131">
        <v>0</v>
      </c>
      <c r="F92" s="148">
        <f t="shared" si="44"/>
        <v>0</v>
      </c>
      <c r="G92" s="153">
        <v>0</v>
      </c>
      <c r="H92" s="121">
        <v>0</v>
      </c>
      <c r="I92" s="121">
        <v>0</v>
      </c>
      <c r="J92" s="121">
        <f t="shared" si="45"/>
        <v>0</v>
      </c>
      <c r="L92" s="153">
        <v>0</v>
      </c>
      <c r="M92" s="121">
        <v>0</v>
      </c>
      <c r="N92" s="121">
        <v>0</v>
      </c>
      <c r="O92" s="121">
        <f t="shared" si="46"/>
        <v>0</v>
      </c>
      <c r="P92" s="153">
        <v>0</v>
      </c>
      <c r="Q92" s="121">
        <v>0</v>
      </c>
      <c r="R92" s="121">
        <v>0</v>
      </c>
      <c r="S92" s="121">
        <f t="shared" si="47"/>
        <v>0</v>
      </c>
    </row>
    <row r="93" spans="1:19" x14ac:dyDescent="0.25">
      <c r="A93" s="13" t="s">
        <v>476</v>
      </c>
      <c r="B93" s="29" t="s">
        <v>223</v>
      </c>
      <c r="C93" s="131">
        <v>0</v>
      </c>
      <c r="D93" s="131">
        <v>0</v>
      </c>
      <c r="E93" s="131">
        <v>0</v>
      </c>
      <c r="F93" s="148">
        <f t="shared" si="44"/>
        <v>0</v>
      </c>
      <c r="G93" s="153">
        <v>0</v>
      </c>
      <c r="H93" s="121">
        <v>0</v>
      </c>
      <c r="I93" s="121">
        <v>0</v>
      </c>
      <c r="J93" s="121">
        <f t="shared" si="45"/>
        <v>0</v>
      </c>
      <c r="L93" s="153">
        <v>0</v>
      </c>
      <c r="M93" s="121">
        <v>0</v>
      </c>
      <c r="N93" s="121">
        <v>0</v>
      </c>
      <c r="O93" s="121">
        <f t="shared" si="46"/>
        <v>0</v>
      </c>
      <c r="P93" s="153">
        <v>0</v>
      </c>
      <c r="Q93" s="121">
        <v>0</v>
      </c>
      <c r="R93" s="121">
        <v>0</v>
      </c>
      <c r="S93" s="121">
        <f t="shared" si="47"/>
        <v>0</v>
      </c>
    </row>
    <row r="94" spans="1:19" ht="30" x14ac:dyDescent="0.25">
      <c r="A94" s="13" t="s">
        <v>477</v>
      </c>
      <c r="B94" s="29" t="s">
        <v>224</v>
      </c>
      <c r="C94" s="131">
        <v>0</v>
      </c>
      <c r="D94" s="131">
        <v>0</v>
      </c>
      <c r="E94" s="131">
        <v>0</v>
      </c>
      <c r="F94" s="148">
        <f t="shared" si="44"/>
        <v>0</v>
      </c>
      <c r="G94" s="153">
        <v>0</v>
      </c>
      <c r="H94" s="121">
        <v>0</v>
      </c>
      <c r="I94" s="121">
        <v>0</v>
      </c>
      <c r="J94" s="121">
        <f t="shared" si="45"/>
        <v>0</v>
      </c>
      <c r="L94" s="153">
        <v>0</v>
      </c>
      <c r="M94" s="121">
        <v>0</v>
      </c>
      <c r="N94" s="121">
        <v>0</v>
      </c>
      <c r="O94" s="121">
        <f t="shared" si="46"/>
        <v>0</v>
      </c>
      <c r="P94" s="153">
        <v>0</v>
      </c>
      <c r="Q94" s="121">
        <v>0</v>
      </c>
      <c r="R94" s="121">
        <v>0</v>
      </c>
      <c r="S94" s="121">
        <f t="shared" si="47"/>
        <v>0</v>
      </c>
    </row>
    <row r="95" spans="1:19" ht="30" x14ac:dyDescent="0.25">
      <c r="A95" s="13" t="s">
        <v>478</v>
      </c>
      <c r="B95" s="29" t="s">
        <v>225</v>
      </c>
      <c r="C95" s="131">
        <v>0</v>
      </c>
      <c r="D95" s="131">
        <v>0</v>
      </c>
      <c r="E95" s="131">
        <v>0</v>
      </c>
      <c r="F95" s="148">
        <f t="shared" si="44"/>
        <v>0</v>
      </c>
      <c r="G95" s="153">
        <v>0</v>
      </c>
      <c r="H95" s="121">
        <v>0</v>
      </c>
      <c r="I95" s="121">
        <v>0</v>
      </c>
      <c r="J95" s="121">
        <f t="shared" si="45"/>
        <v>0</v>
      </c>
      <c r="L95" s="153">
        <v>0</v>
      </c>
      <c r="M95" s="121">
        <v>0</v>
      </c>
      <c r="N95" s="121">
        <v>0</v>
      </c>
      <c r="O95" s="121">
        <f t="shared" si="46"/>
        <v>0</v>
      </c>
      <c r="P95" s="153">
        <v>0</v>
      </c>
      <c r="Q95" s="121">
        <v>0</v>
      </c>
      <c r="R95" s="121">
        <v>0</v>
      </c>
      <c r="S95" s="121">
        <f t="shared" si="47"/>
        <v>0</v>
      </c>
    </row>
    <row r="96" spans="1:19" x14ac:dyDescent="0.25">
      <c r="A96" s="13" t="s">
        <v>226</v>
      </c>
      <c r="B96" s="29" t="s">
        <v>227</v>
      </c>
      <c r="C96" s="131">
        <v>0</v>
      </c>
      <c r="D96" s="131">
        <v>0</v>
      </c>
      <c r="E96" s="131">
        <v>0</v>
      </c>
      <c r="F96" s="148">
        <f t="shared" si="44"/>
        <v>0</v>
      </c>
      <c r="G96" s="153">
        <v>0</v>
      </c>
      <c r="H96" s="121">
        <v>0</v>
      </c>
      <c r="I96" s="121">
        <v>0</v>
      </c>
      <c r="J96" s="121">
        <f t="shared" si="45"/>
        <v>0</v>
      </c>
      <c r="L96" s="153">
        <v>0</v>
      </c>
      <c r="M96" s="121">
        <v>0</v>
      </c>
      <c r="N96" s="121">
        <v>0</v>
      </c>
      <c r="O96" s="121">
        <f t="shared" si="46"/>
        <v>0</v>
      </c>
      <c r="P96" s="153">
        <v>0</v>
      </c>
      <c r="Q96" s="121">
        <v>0</v>
      </c>
      <c r="R96" s="121">
        <v>0</v>
      </c>
      <c r="S96" s="121">
        <f t="shared" si="47"/>
        <v>0</v>
      </c>
    </row>
    <row r="97" spans="1:19" x14ac:dyDescent="0.25">
      <c r="A97" s="13" t="s">
        <v>676</v>
      </c>
      <c r="B97" s="29" t="s">
        <v>228</v>
      </c>
      <c r="C97" s="131">
        <v>0</v>
      </c>
      <c r="D97" s="131">
        <v>0</v>
      </c>
      <c r="E97" s="131">
        <v>0</v>
      </c>
      <c r="F97" s="148">
        <f t="shared" si="44"/>
        <v>0</v>
      </c>
      <c r="G97" s="153">
        <v>0</v>
      </c>
      <c r="H97" s="121">
        <v>0</v>
      </c>
      <c r="I97" s="121">
        <v>0</v>
      </c>
      <c r="J97" s="121">
        <f t="shared" si="45"/>
        <v>0</v>
      </c>
      <c r="L97" s="153">
        <v>0</v>
      </c>
      <c r="M97" s="121">
        <v>0</v>
      </c>
      <c r="N97" s="121">
        <v>0</v>
      </c>
      <c r="O97" s="121">
        <f t="shared" si="46"/>
        <v>0</v>
      </c>
      <c r="P97" s="153">
        <v>0</v>
      </c>
      <c r="Q97" s="121">
        <v>0</v>
      </c>
      <c r="R97" s="121">
        <v>0</v>
      </c>
      <c r="S97" s="121">
        <f t="shared" si="47"/>
        <v>0</v>
      </c>
    </row>
    <row r="98" spans="1:19" x14ac:dyDescent="0.25">
      <c r="A98" s="13" t="s">
        <v>677</v>
      </c>
      <c r="B98" s="29" t="s">
        <v>678</v>
      </c>
      <c r="C98" s="131">
        <v>0</v>
      </c>
      <c r="D98" s="131">
        <v>0</v>
      </c>
      <c r="E98" s="131">
        <v>0</v>
      </c>
      <c r="F98" s="148">
        <f t="shared" si="44"/>
        <v>0</v>
      </c>
      <c r="G98" s="153">
        <v>0</v>
      </c>
      <c r="H98" s="121">
        <v>0</v>
      </c>
      <c r="I98" s="121">
        <v>0</v>
      </c>
      <c r="J98" s="121">
        <f t="shared" si="45"/>
        <v>0</v>
      </c>
      <c r="L98" s="153">
        <v>0</v>
      </c>
      <c r="M98" s="121">
        <v>0</v>
      </c>
      <c r="N98" s="121">
        <v>0</v>
      </c>
      <c r="O98" s="121">
        <f t="shared" si="46"/>
        <v>0</v>
      </c>
      <c r="P98" s="153">
        <v>0</v>
      </c>
      <c r="Q98" s="121">
        <v>0</v>
      </c>
      <c r="R98" s="121">
        <v>0</v>
      </c>
      <c r="S98" s="121">
        <f t="shared" si="47"/>
        <v>0</v>
      </c>
    </row>
    <row r="99" spans="1:19" s="99" customFormat="1" x14ac:dyDescent="0.25">
      <c r="A99" s="48" t="s">
        <v>439</v>
      </c>
      <c r="B99" s="51" t="s">
        <v>229</v>
      </c>
      <c r="C99" s="132">
        <f>SUM(C90:C98)</f>
        <v>0</v>
      </c>
      <c r="D99" s="132">
        <f t="shared" ref="D99:E99" si="60">SUM(D90:D98)</f>
        <v>0</v>
      </c>
      <c r="E99" s="132">
        <f t="shared" si="60"/>
        <v>0</v>
      </c>
      <c r="F99" s="149">
        <f t="shared" si="44"/>
        <v>0</v>
      </c>
      <c r="G99" s="154">
        <f>SUM(G90:G98)</f>
        <v>0</v>
      </c>
      <c r="H99" s="144">
        <f t="shared" ref="H99:I99" si="61">SUM(H90:H98)</f>
        <v>0</v>
      </c>
      <c r="I99" s="144">
        <f t="shared" si="61"/>
        <v>0</v>
      </c>
      <c r="J99" s="144">
        <f t="shared" si="45"/>
        <v>0</v>
      </c>
      <c r="L99" s="154">
        <f>SUM(L90:L98)</f>
        <v>0</v>
      </c>
      <c r="M99" s="144">
        <f t="shared" ref="M99:N99" si="62">SUM(M90:M98)</f>
        <v>0</v>
      </c>
      <c r="N99" s="144">
        <f t="shared" si="62"/>
        <v>0</v>
      </c>
      <c r="O99" s="144">
        <f t="shared" si="46"/>
        <v>0</v>
      </c>
      <c r="P99" s="154">
        <f>SUM(P90:P98)</f>
        <v>0</v>
      </c>
      <c r="Q99" s="144">
        <f t="shared" ref="Q99:R99" si="63">SUM(Q90:Q98)</f>
        <v>0</v>
      </c>
      <c r="R99" s="144">
        <f t="shared" si="63"/>
        <v>0</v>
      </c>
      <c r="S99" s="144">
        <f t="shared" si="47"/>
        <v>0</v>
      </c>
    </row>
    <row r="100" spans="1:19" s="99" customFormat="1" ht="15.75" x14ac:dyDescent="0.25">
      <c r="A100" s="58" t="s">
        <v>49</v>
      </c>
      <c r="B100" s="51"/>
      <c r="C100" s="131"/>
      <c r="D100" s="131"/>
      <c r="E100" s="131"/>
      <c r="F100" s="148">
        <f t="shared" si="44"/>
        <v>0</v>
      </c>
      <c r="G100" s="153"/>
      <c r="H100" s="121"/>
      <c r="I100" s="121"/>
      <c r="J100" s="121">
        <f t="shared" si="45"/>
        <v>0</v>
      </c>
      <c r="L100" s="153"/>
      <c r="M100" s="121"/>
      <c r="N100" s="121"/>
      <c r="O100" s="121">
        <f t="shared" si="46"/>
        <v>0</v>
      </c>
      <c r="P100" s="153"/>
      <c r="Q100" s="121"/>
      <c r="R100" s="121"/>
      <c r="S100" s="121">
        <f t="shared" si="47"/>
        <v>0</v>
      </c>
    </row>
    <row r="101" spans="1:19" s="99" customFormat="1" ht="15.75" x14ac:dyDescent="0.25">
      <c r="A101" s="34" t="s">
        <v>486</v>
      </c>
      <c r="B101" s="35" t="s">
        <v>230</v>
      </c>
      <c r="C101" s="133">
        <f>C26+C27+C52+C61+C75+C84+C89+C99</f>
        <v>26524</v>
      </c>
      <c r="D101" s="133">
        <f t="shared" ref="D101:E101" si="64">D26+D27+D52+D61+D75+D84+D89+D99</f>
        <v>200</v>
      </c>
      <c r="E101" s="133">
        <f t="shared" si="64"/>
        <v>13</v>
      </c>
      <c r="F101" s="151">
        <f t="shared" si="44"/>
        <v>26737</v>
      </c>
      <c r="G101" s="155">
        <f>G26+G27+G52+G61+G75+G84+G89+G99</f>
        <v>26734</v>
      </c>
      <c r="H101" s="145">
        <f t="shared" ref="H101:I101" si="65">H26+H27+H52+H61+H75+H84+H89+H99</f>
        <v>200</v>
      </c>
      <c r="I101" s="145">
        <f t="shared" si="65"/>
        <v>13</v>
      </c>
      <c r="J101" s="145">
        <f t="shared" si="45"/>
        <v>26947</v>
      </c>
      <c r="L101" s="155">
        <f>L26+L27+L52+L61+L75+L84+L89+L99</f>
        <v>28628</v>
      </c>
      <c r="M101" s="145">
        <f t="shared" ref="M101:N101" si="66">M26+M27+M52+M61+M75+M84+M89+M99</f>
        <v>200</v>
      </c>
      <c r="N101" s="145">
        <f t="shared" si="66"/>
        <v>13</v>
      </c>
      <c r="O101" s="145">
        <f t="shared" si="46"/>
        <v>28841</v>
      </c>
      <c r="P101" s="155">
        <f>P26+P27+P52+P61+P75+P84+P89+P99</f>
        <v>31507</v>
      </c>
      <c r="Q101" s="145">
        <f t="shared" ref="Q101:R101" si="67">Q26+Q27+Q52+Q61+Q75+Q84+Q89+Q99</f>
        <v>200</v>
      </c>
      <c r="R101" s="145">
        <f t="shared" si="67"/>
        <v>13</v>
      </c>
      <c r="S101" s="145">
        <f t="shared" si="47"/>
        <v>31720</v>
      </c>
    </row>
    <row r="102" spans="1:19" x14ac:dyDescent="0.25">
      <c r="A102" s="13" t="s">
        <v>679</v>
      </c>
      <c r="B102" s="5" t="s">
        <v>231</v>
      </c>
      <c r="C102" s="131">
        <v>0</v>
      </c>
      <c r="D102" s="131">
        <v>0</v>
      </c>
      <c r="E102" s="131">
        <v>0</v>
      </c>
      <c r="F102" s="148">
        <f t="shared" si="44"/>
        <v>0</v>
      </c>
      <c r="G102" s="153">
        <v>0</v>
      </c>
      <c r="H102" s="121">
        <v>0</v>
      </c>
      <c r="I102" s="121">
        <v>0</v>
      </c>
      <c r="J102" s="121">
        <f t="shared" si="45"/>
        <v>0</v>
      </c>
      <c r="L102" s="153">
        <v>0</v>
      </c>
      <c r="M102" s="121">
        <v>0</v>
      </c>
      <c r="N102" s="121">
        <v>0</v>
      </c>
      <c r="O102" s="121">
        <f t="shared" si="46"/>
        <v>0</v>
      </c>
      <c r="P102" s="153">
        <v>0</v>
      </c>
      <c r="Q102" s="121">
        <v>0</v>
      </c>
      <c r="R102" s="121">
        <v>0</v>
      </c>
      <c r="S102" s="121">
        <f t="shared" si="47"/>
        <v>0</v>
      </c>
    </row>
    <row r="103" spans="1:19" x14ac:dyDescent="0.25">
      <c r="A103" s="13" t="s">
        <v>234</v>
      </c>
      <c r="B103" s="5" t="s">
        <v>235</v>
      </c>
      <c r="C103" s="131">
        <v>0</v>
      </c>
      <c r="D103" s="131">
        <v>0</v>
      </c>
      <c r="E103" s="131">
        <v>0</v>
      </c>
      <c r="F103" s="148">
        <f t="shared" si="44"/>
        <v>0</v>
      </c>
      <c r="G103" s="153">
        <v>0</v>
      </c>
      <c r="H103" s="121">
        <v>0</v>
      </c>
      <c r="I103" s="121">
        <v>0</v>
      </c>
      <c r="J103" s="121">
        <f t="shared" si="45"/>
        <v>0</v>
      </c>
      <c r="L103" s="153">
        <v>0</v>
      </c>
      <c r="M103" s="121">
        <v>0</v>
      </c>
      <c r="N103" s="121">
        <v>0</v>
      </c>
      <c r="O103" s="121">
        <f t="shared" si="46"/>
        <v>0</v>
      </c>
      <c r="P103" s="153">
        <v>0</v>
      </c>
      <c r="Q103" s="121">
        <v>0</v>
      </c>
      <c r="R103" s="121">
        <v>0</v>
      </c>
      <c r="S103" s="121">
        <f t="shared" si="47"/>
        <v>0</v>
      </c>
    </row>
    <row r="104" spans="1:19" x14ac:dyDescent="0.25">
      <c r="A104" s="13" t="s">
        <v>480</v>
      </c>
      <c r="B104" s="5" t="s">
        <v>236</v>
      </c>
      <c r="C104" s="131">
        <v>0</v>
      </c>
      <c r="D104" s="131">
        <v>0</v>
      </c>
      <c r="E104" s="131">
        <v>0</v>
      </c>
      <c r="F104" s="148">
        <f t="shared" si="44"/>
        <v>0</v>
      </c>
      <c r="G104" s="153">
        <v>0</v>
      </c>
      <c r="H104" s="121">
        <v>0</v>
      </c>
      <c r="I104" s="121">
        <v>0</v>
      </c>
      <c r="J104" s="121">
        <f t="shared" si="45"/>
        <v>0</v>
      </c>
      <c r="L104" s="153">
        <v>0</v>
      </c>
      <c r="M104" s="121">
        <v>0</v>
      </c>
      <c r="N104" s="121">
        <v>0</v>
      </c>
      <c r="O104" s="121">
        <f t="shared" si="46"/>
        <v>0</v>
      </c>
      <c r="P104" s="153">
        <v>0</v>
      </c>
      <c r="Q104" s="121">
        <v>0</v>
      </c>
      <c r="R104" s="121">
        <v>0</v>
      </c>
      <c r="S104" s="121">
        <f t="shared" si="47"/>
        <v>0</v>
      </c>
    </row>
    <row r="105" spans="1:19" s="99" customFormat="1" x14ac:dyDescent="0.25">
      <c r="A105" s="15" t="s">
        <v>444</v>
      </c>
      <c r="B105" s="7" t="s">
        <v>238</v>
      </c>
      <c r="C105" s="132">
        <f>SUM(C102:C104)</f>
        <v>0</v>
      </c>
      <c r="D105" s="132">
        <f t="shared" ref="D105:E105" si="68">SUM(D102:D104)</f>
        <v>0</v>
      </c>
      <c r="E105" s="132">
        <f t="shared" si="68"/>
        <v>0</v>
      </c>
      <c r="F105" s="149">
        <f t="shared" si="44"/>
        <v>0</v>
      </c>
      <c r="G105" s="154">
        <f>SUM(G102:G104)</f>
        <v>0</v>
      </c>
      <c r="H105" s="144">
        <f t="shared" ref="H105:I105" si="69">SUM(H102:H104)</f>
        <v>0</v>
      </c>
      <c r="I105" s="144">
        <f t="shared" si="69"/>
        <v>0</v>
      </c>
      <c r="J105" s="144">
        <f t="shared" si="45"/>
        <v>0</v>
      </c>
      <c r="L105" s="154">
        <f>SUM(L102:L104)</f>
        <v>0</v>
      </c>
      <c r="M105" s="144">
        <f t="shared" ref="M105:N105" si="70">SUM(M102:M104)</f>
        <v>0</v>
      </c>
      <c r="N105" s="144">
        <f t="shared" si="70"/>
        <v>0</v>
      </c>
      <c r="O105" s="144">
        <f t="shared" si="46"/>
        <v>0</v>
      </c>
      <c r="P105" s="154">
        <f>SUM(P102:P104)</f>
        <v>0</v>
      </c>
      <c r="Q105" s="144">
        <f t="shared" ref="Q105:R105" si="71">SUM(Q102:Q104)</f>
        <v>0</v>
      </c>
      <c r="R105" s="144">
        <f t="shared" si="71"/>
        <v>0</v>
      </c>
      <c r="S105" s="144">
        <f t="shared" si="47"/>
        <v>0</v>
      </c>
    </row>
    <row r="106" spans="1:19" x14ac:dyDescent="0.25">
      <c r="A106" s="36" t="s">
        <v>481</v>
      </c>
      <c r="B106" s="5" t="s">
        <v>239</v>
      </c>
      <c r="C106" s="131">
        <v>0</v>
      </c>
      <c r="D106" s="131">
        <v>0</v>
      </c>
      <c r="E106" s="131">
        <v>0</v>
      </c>
      <c r="F106" s="148">
        <f t="shared" si="44"/>
        <v>0</v>
      </c>
      <c r="G106" s="153">
        <v>0</v>
      </c>
      <c r="H106" s="121">
        <v>0</v>
      </c>
      <c r="I106" s="121">
        <v>0</v>
      </c>
      <c r="J106" s="121">
        <f t="shared" si="45"/>
        <v>0</v>
      </c>
      <c r="L106" s="153">
        <v>0</v>
      </c>
      <c r="M106" s="121">
        <v>0</v>
      </c>
      <c r="N106" s="121">
        <v>0</v>
      </c>
      <c r="O106" s="121">
        <f t="shared" si="46"/>
        <v>0</v>
      </c>
      <c r="P106" s="153">
        <v>0</v>
      </c>
      <c r="Q106" s="121">
        <v>0</v>
      </c>
      <c r="R106" s="121">
        <v>0</v>
      </c>
      <c r="S106" s="121">
        <f t="shared" si="47"/>
        <v>0</v>
      </c>
    </row>
    <row r="107" spans="1:19" x14ac:dyDescent="0.25">
      <c r="A107" s="36" t="s">
        <v>450</v>
      </c>
      <c r="B107" s="5" t="s">
        <v>242</v>
      </c>
      <c r="C107" s="131">
        <v>0</v>
      </c>
      <c r="D107" s="131">
        <v>0</v>
      </c>
      <c r="E107" s="131">
        <v>0</v>
      </c>
      <c r="F107" s="148">
        <f t="shared" si="44"/>
        <v>0</v>
      </c>
      <c r="G107" s="153">
        <v>0</v>
      </c>
      <c r="H107" s="121">
        <v>0</v>
      </c>
      <c r="I107" s="121">
        <v>0</v>
      </c>
      <c r="J107" s="121">
        <f t="shared" si="45"/>
        <v>0</v>
      </c>
      <c r="L107" s="153">
        <v>0</v>
      </c>
      <c r="M107" s="121">
        <v>0</v>
      </c>
      <c r="N107" s="121">
        <v>0</v>
      </c>
      <c r="O107" s="121">
        <f t="shared" si="46"/>
        <v>0</v>
      </c>
      <c r="P107" s="153">
        <v>0</v>
      </c>
      <c r="Q107" s="121">
        <v>0</v>
      </c>
      <c r="R107" s="121">
        <v>0</v>
      </c>
      <c r="S107" s="121">
        <f t="shared" si="47"/>
        <v>0</v>
      </c>
    </row>
    <row r="108" spans="1:19" x14ac:dyDescent="0.25">
      <c r="A108" s="13" t="s">
        <v>243</v>
      </c>
      <c r="B108" s="5" t="s">
        <v>244</v>
      </c>
      <c r="C108" s="131">
        <v>0</v>
      </c>
      <c r="D108" s="131">
        <v>0</v>
      </c>
      <c r="E108" s="131">
        <v>0</v>
      </c>
      <c r="F108" s="148">
        <f t="shared" si="44"/>
        <v>0</v>
      </c>
      <c r="G108" s="153">
        <v>0</v>
      </c>
      <c r="H108" s="121">
        <v>0</v>
      </c>
      <c r="I108" s="121">
        <v>0</v>
      </c>
      <c r="J108" s="121">
        <f t="shared" si="45"/>
        <v>0</v>
      </c>
      <c r="L108" s="153">
        <v>0</v>
      </c>
      <c r="M108" s="121">
        <v>0</v>
      </c>
      <c r="N108" s="121">
        <v>0</v>
      </c>
      <c r="O108" s="121">
        <f t="shared" si="46"/>
        <v>0</v>
      </c>
      <c r="P108" s="153">
        <v>0</v>
      </c>
      <c r="Q108" s="121">
        <v>0</v>
      </c>
      <c r="R108" s="121">
        <v>0</v>
      </c>
      <c r="S108" s="121">
        <f t="shared" si="47"/>
        <v>0</v>
      </c>
    </row>
    <row r="109" spans="1:19" x14ac:dyDescent="0.25">
      <c r="A109" s="13" t="s">
        <v>482</v>
      </c>
      <c r="B109" s="5" t="s">
        <v>245</v>
      </c>
      <c r="C109" s="131">
        <v>0</v>
      </c>
      <c r="D109" s="131">
        <v>0</v>
      </c>
      <c r="E109" s="131">
        <v>0</v>
      </c>
      <c r="F109" s="148">
        <f t="shared" si="44"/>
        <v>0</v>
      </c>
      <c r="G109" s="153">
        <v>0</v>
      </c>
      <c r="H109" s="121">
        <v>0</v>
      </c>
      <c r="I109" s="121">
        <v>0</v>
      </c>
      <c r="J109" s="121">
        <f t="shared" si="45"/>
        <v>0</v>
      </c>
      <c r="L109" s="153">
        <v>0</v>
      </c>
      <c r="M109" s="121">
        <v>0</v>
      </c>
      <c r="N109" s="121">
        <v>0</v>
      </c>
      <c r="O109" s="121">
        <f t="shared" si="46"/>
        <v>0</v>
      </c>
      <c r="P109" s="153">
        <v>0</v>
      </c>
      <c r="Q109" s="121">
        <v>0</v>
      </c>
      <c r="R109" s="121">
        <v>0</v>
      </c>
      <c r="S109" s="121">
        <f t="shared" si="47"/>
        <v>0</v>
      </c>
    </row>
    <row r="110" spans="1:19" s="99" customFormat="1" x14ac:dyDescent="0.25">
      <c r="A110" s="14" t="s">
        <v>447</v>
      </c>
      <c r="B110" s="7" t="s">
        <v>246</v>
      </c>
      <c r="C110" s="132">
        <f>SUM(C106:C109)</f>
        <v>0</v>
      </c>
      <c r="D110" s="132">
        <f t="shared" ref="D110:E110" si="72">SUM(D106:D109)</f>
        <v>0</v>
      </c>
      <c r="E110" s="132">
        <f t="shared" si="72"/>
        <v>0</v>
      </c>
      <c r="F110" s="149">
        <f t="shared" si="44"/>
        <v>0</v>
      </c>
      <c r="G110" s="154">
        <f>SUM(G106:G109)</f>
        <v>0</v>
      </c>
      <c r="H110" s="144">
        <f t="shared" ref="H110:I110" si="73">SUM(H106:H109)</f>
        <v>0</v>
      </c>
      <c r="I110" s="144">
        <f t="shared" si="73"/>
        <v>0</v>
      </c>
      <c r="J110" s="144">
        <f t="shared" si="45"/>
        <v>0</v>
      </c>
      <c r="L110" s="154">
        <f>SUM(L106:L109)</f>
        <v>0</v>
      </c>
      <c r="M110" s="144">
        <f t="shared" ref="M110:N110" si="74">SUM(M106:M109)</f>
        <v>0</v>
      </c>
      <c r="N110" s="144">
        <f t="shared" si="74"/>
        <v>0</v>
      </c>
      <c r="O110" s="144">
        <f t="shared" si="46"/>
        <v>0</v>
      </c>
      <c r="P110" s="154">
        <f>SUM(P106:P109)</f>
        <v>0</v>
      </c>
      <c r="Q110" s="144">
        <f t="shared" ref="Q110:R110" si="75">SUM(Q106:Q109)</f>
        <v>0</v>
      </c>
      <c r="R110" s="144">
        <f t="shared" si="75"/>
        <v>0</v>
      </c>
      <c r="S110" s="144">
        <f t="shared" si="47"/>
        <v>0</v>
      </c>
    </row>
    <row r="111" spans="1:19" s="99" customFormat="1" x14ac:dyDescent="0.25">
      <c r="A111" s="14" t="s">
        <v>247</v>
      </c>
      <c r="B111" s="7" t="s">
        <v>248</v>
      </c>
      <c r="C111" s="132">
        <v>0</v>
      </c>
      <c r="D111" s="132">
        <v>0</v>
      </c>
      <c r="E111" s="132">
        <v>0</v>
      </c>
      <c r="F111" s="149">
        <f t="shared" si="44"/>
        <v>0</v>
      </c>
      <c r="G111" s="154">
        <v>0</v>
      </c>
      <c r="H111" s="144">
        <v>0</v>
      </c>
      <c r="I111" s="144">
        <v>0</v>
      </c>
      <c r="J111" s="144">
        <f t="shared" si="45"/>
        <v>0</v>
      </c>
      <c r="L111" s="154">
        <v>0</v>
      </c>
      <c r="M111" s="144">
        <v>0</v>
      </c>
      <c r="N111" s="144">
        <v>0</v>
      </c>
      <c r="O111" s="144">
        <f t="shared" si="46"/>
        <v>0</v>
      </c>
      <c r="P111" s="154">
        <v>0</v>
      </c>
      <c r="Q111" s="144">
        <v>0</v>
      </c>
      <c r="R111" s="144">
        <v>0</v>
      </c>
      <c r="S111" s="144">
        <f t="shared" si="47"/>
        <v>0</v>
      </c>
    </row>
    <row r="112" spans="1:19" s="99" customFormat="1" x14ac:dyDescent="0.25">
      <c r="A112" s="14" t="s">
        <v>249</v>
      </c>
      <c r="B112" s="7" t="s">
        <v>250</v>
      </c>
      <c r="C112" s="132">
        <v>756</v>
      </c>
      <c r="D112" s="132">
        <v>0</v>
      </c>
      <c r="E112" s="132">
        <v>0</v>
      </c>
      <c r="F112" s="149">
        <f t="shared" si="44"/>
        <v>756</v>
      </c>
      <c r="G112" s="154">
        <v>756</v>
      </c>
      <c r="H112" s="144">
        <v>0</v>
      </c>
      <c r="I112" s="144">
        <v>0</v>
      </c>
      <c r="J112" s="144">
        <f t="shared" si="45"/>
        <v>756</v>
      </c>
      <c r="L112" s="154">
        <v>756</v>
      </c>
      <c r="M112" s="144">
        <v>0</v>
      </c>
      <c r="N112" s="144">
        <v>0</v>
      </c>
      <c r="O112" s="144">
        <f t="shared" si="46"/>
        <v>756</v>
      </c>
      <c r="P112" s="154">
        <v>756</v>
      </c>
      <c r="Q112" s="144">
        <v>0</v>
      </c>
      <c r="R112" s="144">
        <v>0</v>
      </c>
      <c r="S112" s="144">
        <f t="shared" si="47"/>
        <v>756</v>
      </c>
    </row>
    <row r="113" spans="1:19" s="99" customFormat="1" x14ac:dyDescent="0.25">
      <c r="A113" s="14" t="s">
        <v>251</v>
      </c>
      <c r="B113" s="7" t="s">
        <v>252</v>
      </c>
      <c r="C113" s="132">
        <v>0</v>
      </c>
      <c r="D113" s="132">
        <v>0</v>
      </c>
      <c r="E113" s="132">
        <v>0</v>
      </c>
      <c r="F113" s="149">
        <f t="shared" si="44"/>
        <v>0</v>
      </c>
      <c r="G113" s="154">
        <v>0</v>
      </c>
      <c r="H113" s="144">
        <v>0</v>
      </c>
      <c r="I113" s="144">
        <v>0</v>
      </c>
      <c r="J113" s="144">
        <f t="shared" si="45"/>
        <v>0</v>
      </c>
      <c r="L113" s="154">
        <v>0</v>
      </c>
      <c r="M113" s="144">
        <v>0</v>
      </c>
      <c r="N113" s="144">
        <v>0</v>
      </c>
      <c r="O113" s="144">
        <f t="shared" si="46"/>
        <v>0</v>
      </c>
      <c r="P113" s="154">
        <v>0</v>
      </c>
      <c r="Q113" s="144">
        <v>0</v>
      </c>
      <c r="R113" s="144">
        <v>0</v>
      </c>
      <c r="S113" s="144">
        <f t="shared" si="47"/>
        <v>0</v>
      </c>
    </row>
    <row r="114" spans="1:19" x14ac:dyDescent="0.25">
      <c r="A114" s="36" t="s">
        <v>253</v>
      </c>
      <c r="B114" s="5" t="s">
        <v>254</v>
      </c>
      <c r="C114" s="121">
        <v>0</v>
      </c>
      <c r="D114" s="121">
        <v>0</v>
      </c>
      <c r="E114" s="121">
        <v>0</v>
      </c>
      <c r="F114" s="148">
        <f t="shared" si="44"/>
        <v>0</v>
      </c>
      <c r="G114" s="153">
        <v>0</v>
      </c>
      <c r="H114" s="121">
        <v>0</v>
      </c>
      <c r="I114" s="121">
        <v>0</v>
      </c>
      <c r="J114" s="121">
        <f t="shared" si="45"/>
        <v>0</v>
      </c>
      <c r="L114" s="153">
        <v>0</v>
      </c>
      <c r="M114" s="121">
        <v>0</v>
      </c>
      <c r="N114" s="121">
        <v>0</v>
      </c>
      <c r="O114" s="121">
        <f t="shared" si="46"/>
        <v>0</v>
      </c>
      <c r="P114" s="153">
        <v>0</v>
      </c>
      <c r="Q114" s="121">
        <v>0</v>
      </c>
      <c r="R114" s="121">
        <v>0</v>
      </c>
      <c r="S114" s="121">
        <f t="shared" si="47"/>
        <v>0</v>
      </c>
    </row>
    <row r="115" spans="1:19" x14ac:dyDescent="0.25">
      <c r="A115" s="36" t="s">
        <v>255</v>
      </c>
      <c r="B115" s="5" t="s">
        <v>256</v>
      </c>
      <c r="C115" s="131">
        <v>0</v>
      </c>
      <c r="D115" s="131">
        <v>0</v>
      </c>
      <c r="E115" s="131">
        <v>0</v>
      </c>
      <c r="F115" s="148">
        <f t="shared" si="44"/>
        <v>0</v>
      </c>
      <c r="G115" s="153">
        <v>0</v>
      </c>
      <c r="H115" s="121">
        <v>0</v>
      </c>
      <c r="I115" s="121">
        <v>0</v>
      </c>
      <c r="J115" s="121">
        <f t="shared" si="45"/>
        <v>0</v>
      </c>
      <c r="L115" s="153">
        <v>0</v>
      </c>
      <c r="M115" s="121">
        <v>0</v>
      </c>
      <c r="N115" s="121">
        <v>0</v>
      </c>
      <c r="O115" s="121">
        <f t="shared" si="46"/>
        <v>0</v>
      </c>
      <c r="P115" s="153">
        <v>0</v>
      </c>
      <c r="Q115" s="121">
        <v>0</v>
      </c>
      <c r="R115" s="121">
        <v>0</v>
      </c>
      <c r="S115" s="121">
        <f t="shared" si="47"/>
        <v>0</v>
      </c>
    </row>
    <row r="116" spans="1:19" x14ac:dyDescent="0.25">
      <c r="A116" s="36" t="s">
        <v>257</v>
      </c>
      <c r="B116" s="5" t="s">
        <v>258</v>
      </c>
      <c r="C116" s="131">
        <v>0</v>
      </c>
      <c r="D116" s="131">
        <v>0</v>
      </c>
      <c r="E116" s="131">
        <v>0</v>
      </c>
      <c r="F116" s="148">
        <f t="shared" si="44"/>
        <v>0</v>
      </c>
      <c r="G116" s="153">
        <v>0</v>
      </c>
      <c r="H116" s="121">
        <v>0</v>
      </c>
      <c r="I116" s="121">
        <v>0</v>
      </c>
      <c r="J116" s="121">
        <f t="shared" si="45"/>
        <v>0</v>
      </c>
      <c r="L116" s="153">
        <v>0</v>
      </c>
      <c r="M116" s="121">
        <v>0</v>
      </c>
      <c r="N116" s="121">
        <v>0</v>
      </c>
      <c r="O116" s="121">
        <f t="shared" si="46"/>
        <v>0</v>
      </c>
      <c r="P116" s="153">
        <v>0</v>
      </c>
      <c r="Q116" s="121">
        <v>0</v>
      </c>
      <c r="R116" s="121">
        <v>0</v>
      </c>
      <c r="S116" s="121">
        <f t="shared" si="47"/>
        <v>0</v>
      </c>
    </row>
    <row r="117" spans="1:19" s="99" customFormat="1" x14ac:dyDescent="0.25">
      <c r="A117" s="37" t="s">
        <v>448</v>
      </c>
      <c r="B117" s="38" t="s">
        <v>259</v>
      </c>
      <c r="C117" s="144">
        <f>C105+C110+C111+C112+C113+C114+C115+C116</f>
        <v>756</v>
      </c>
      <c r="D117" s="144">
        <f t="shared" ref="D117:E117" si="76">D105+D110+D111+D112+D113+D114+D115+D116</f>
        <v>0</v>
      </c>
      <c r="E117" s="144">
        <f t="shared" si="76"/>
        <v>0</v>
      </c>
      <c r="F117" s="149">
        <f t="shared" si="44"/>
        <v>756</v>
      </c>
      <c r="G117" s="154">
        <f>G105+G110+G111+G112+G113+G114+G115+G116</f>
        <v>756</v>
      </c>
      <c r="H117" s="144">
        <f t="shared" ref="H117:I117" si="77">H105+H110+H111+H112+H113+H114+H115+H116</f>
        <v>0</v>
      </c>
      <c r="I117" s="144">
        <f t="shared" si="77"/>
        <v>0</v>
      </c>
      <c r="J117" s="144">
        <f t="shared" si="45"/>
        <v>756</v>
      </c>
      <c r="L117" s="154">
        <f>L105+L110+L111+L112+L113+L114+L115+L116</f>
        <v>756</v>
      </c>
      <c r="M117" s="144">
        <f t="shared" ref="M117:N117" si="78">M105+M110+M111+M112+M113+M114+M115+M116</f>
        <v>0</v>
      </c>
      <c r="N117" s="144">
        <f t="shared" si="78"/>
        <v>0</v>
      </c>
      <c r="O117" s="144">
        <f t="shared" si="46"/>
        <v>756</v>
      </c>
      <c r="P117" s="154">
        <f>P105+P110+P111+P112+P113+P114+P115+P116</f>
        <v>756</v>
      </c>
      <c r="Q117" s="144">
        <f t="shared" ref="Q117:R117" si="79">Q105+Q110+Q111+Q112+Q113+Q114+Q115+Q116</f>
        <v>0</v>
      </c>
      <c r="R117" s="144">
        <f t="shared" si="79"/>
        <v>0</v>
      </c>
      <c r="S117" s="144">
        <f t="shared" si="47"/>
        <v>756</v>
      </c>
    </row>
    <row r="118" spans="1:19" x14ac:dyDescent="0.25">
      <c r="A118" s="36" t="s">
        <v>260</v>
      </c>
      <c r="B118" s="5" t="s">
        <v>261</v>
      </c>
      <c r="C118" s="131">
        <v>0</v>
      </c>
      <c r="D118" s="131">
        <v>0</v>
      </c>
      <c r="E118" s="131">
        <v>0</v>
      </c>
      <c r="F118" s="148">
        <f t="shared" si="44"/>
        <v>0</v>
      </c>
      <c r="G118" s="153">
        <v>0</v>
      </c>
      <c r="H118" s="121">
        <v>0</v>
      </c>
      <c r="I118" s="121">
        <v>0</v>
      </c>
      <c r="J118" s="121">
        <f t="shared" si="45"/>
        <v>0</v>
      </c>
      <c r="L118" s="153">
        <v>0</v>
      </c>
      <c r="M118" s="121">
        <v>0</v>
      </c>
      <c r="N118" s="121">
        <v>0</v>
      </c>
      <c r="O118" s="121">
        <f t="shared" si="46"/>
        <v>0</v>
      </c>
      <c r="P118" s="153">
        <v>0</v>
      </c>
      <c r="Q118" s="121">
        <v>0</v>
      </c>
      <c r="R118" s="121">
        <v>0</v>
      </c>
      <c r="S118" s="121">
        <f t="shared" si="47"/>
        <v>0</v>
      </c>
    </row>
    <row r="119" spans="1:19" x14ac:dyDescent="0.25">
      <c r="A119" s="13" t="s">
        <v>262</v>
      </c>
      <c r="B119" s="5" t="s">
        <v>263</v>
      </c>
      <c r="C119" s="131">
        <v>0</v>
      </c>
      <c r="D119" s="131">
        <v>0</v>
      </c>
      <c r="E119" s="131">
        <v>0</v>
      </c>
      <c r="F119" s="148">
        <f t="shared" si="44"/>
        <v>0</v>
      </c>
      <c r="G119" s="153">
        <v>0</v>
      </c>
      <c r="H119" s="121">
        <v>0</v>
      </c>
      <c r="I119" s="121">
        <v>0</v>
      </c>
      <c r="J119" s="121">
        <f t="shared" si="45"/>
        <v>0</v>
      </c>
      <c r="L119" s="153">
        <v>0</v>
      </c>
      <c r="M119" s="121">
        <v>0</v>
      </c>
      <c r="N119" s="121">
        <v>0</v>
      </c>
      <c r="O119" s="121">
        <f t="shared" si="46"/>
        <v>0</v>
      </c>
      <c r="P119" s="153">
        <v>0</v>
      </c>
      <c r="Q119" s="121">
        <v>0</v>
      </c>
      <c r="R119" s="121">
        <v>0</v>
      </c>
      <c r="S119" s="121">
        <f t="shared" si="47"/>
        <v>0</v>
      </c>
    </row>
    <row r="120" spans="1:19" x14ac:dyDescent="0.25">
      <c r="A120" s="36" t="s">
        <v>483</v>
      </c>
      <c r="B120" s="5" t="s">
        <v>264</v>
      </c>
      <c r="C120" s="131">
        <v>0</v>
      </c>
      <c r="D120" s="131">
        <v>0</v>
      </c>
      <c r="E120" s="131">
        <v>0</v>
      </c>
      <c r="F120" s="148">
        <f t="shared" si="44"/>
        <v>0</v>
      </c>
      <c r="G120" s="153">
        <v>0</v>
      </c>
      <c r="H120" s="121">
        <v>0</v>
      </c>
      <c r="I120" s="121">
        <v>0</v>
      </c>
      <c r="J120" s="121">
        <f t="shared" si="45"/>
        <v>0</v>
      </c>
      <c r="L120" s="153">
        <v>0</v>
      </c>
      <c r="M120" s="121">
        <v>0</v>
      </c>
      <c r="N120" s="121">
        <v>0</v>
      </c>
      <c r="O120" s="121">
        <f t="shared" si="46"/>
        <v>0</v>
      </c>
      <c r="P120" s="153">
        <v>0</v>
      </c>
      <c r="Q120" s="121">
        <v>0</v>
      </c>
      <c r="R120" s="121">
        <v>0</v>
      </c>
      <c r="S120" s="121">
        <f t="shared" si="47"/>
        <v>0</v>
      </c>
    </row>
    <row r="121" spans="1:19" x14ac:dyDescent="0.25">
      <c r="A121" s="36" t="s">
        <v>453</v>
      </c>
      <c r="B121" s="5" t="s">
        <v>265</v>
      </c>
      <c r="C121" s="131">
        <v>0</v>
      </c>
      <c r="D121" s="131">
        <v>0</v>
      </c>
      <c r="E121" s="131">
        <v>0</v>
      </c>
      <c r="F121" s="148">
        <f t="shared" si="44"/>
        <v>0</v>
      </c>
      <c r="G121" s="153">
        <v>0</v>
      </c>
      <c r="H121" s="121">
        <v>0</v>
      </c>
      <c r="I121" s="121">
        <v>0</v>
      </c>
      <c r="J121" s="121">
        <f t="shared" si="45"/>
        <v>0</v>
      </c>
      <c r="L121" s="153">
        <v>0</v>
      </c>
      <c r="M121" s="121">
        <v>0</v>
      </c>
      <c r="N121" s="121">
        <v>0</v>
      </c>
      <c r="O121" s="121">
        <f t="shared" si="46"/>
        <v>0</v>
      </c>
      <c r="P121" s="153">
        <v>0</v>
      </c>
      <c r="Q121" s="121">
        <v>0</v>
      </c>
      <c r="R121" s="121">
        <v>0</v>
      </c>
      <c r="S121" s="121">
        <f t="shared" si="47"/>
        <v>0</v>
      </c>
    </row>
    <row r="122" spans="1:19" s="99" customFormat="1" x14ac:dyDescent="0.25">
      <c r="A122" s="37" t="s">
        <v>454</v>
      </c>
      <c r="B122" s="38" t="s">
        <v>269</v>
      </c>
      <c r="C122" s="132">
        <f>SUM(C118:C121)</f>
        <v>0</v>
      </c>
      <c r="D122" s="132">
        <f t="shared" ref="D122:E122" si="80">SUM(D118:D121)</f>
        <v>0</v>
      </c>
      <c r="E122" s="132">
        <f t="shared" si="80"/>
        <v>0</v>
      </c>
      <c r="F122" s="149">
        <f t="shared" si="44"/>
        <v>0</v>
      </c>
      <c r="G122" s="154">
        <f>SUM(G118:G121)</f>
        <v>0</v>
      </c>
      <c r="H122" s="144">
        <f t="shared" ref="H122:I122" si="81">SUM(H118:H121)</f>
        <v>0</v>
      </c>
      <c r="I122" s="144">
        <f t="shared" si="81"/>
        <v>0</v>
      </c>
      <c r="J122" s="144">
        <f t="shared" si="45"/>
        <v>0</v>
      </c>
      <c r="L122" s="154">
        <f>SUM(L118:L121)</f>
        <v>0</v>
      </c>
      <c r="M122" s="144">
        <f t="shared" ref="M122:N122" si="82">SUM(M118:M121)</f>
        <v>0</v>
      </c>
      <c r="N122" s="144">
        <f t="shared" si="82"/>
        <v>0</v>
      </c>
      <c r="O122" s="144">
        <f t="shared" si="46"/>
        <v>0</v>
      </c>
      <c r="P122" s="154">
        <f>SUM(P118:P121)</f>
        <v>0</v>
      </c>
      <c r="Q122" s="144">
        <f t="shared" ref="Q122:R122" si="83">SUM(Q118:Q121)</f>
        <v>0</v>
      </c>
      <c r="R122" s="144">
        <f t="shared" si="83"/>
        <v>0</v>
      </c>
      <c r="S122" s="144">
        <f t="shared" si="47"/>
        <v>0</v>
      </c>
    </row>
    <row r="123" spans="1:19" x14ac:dyDescent="0.25">
      <c r="A123" s="13" t="s">
        <v>270</v>
      </c>
      <c r="B123" s="5" t="s">
        <v>271</v>
      </c>
      <c r="C123" s="131">
        <v>0</v>
      </c>
      <c r="D123" s="131">
        <v>0</v>
      </c>
      <c r="E123" s="131">
        <v>0</v>
      </c>
      <c r="F123" s="148">
        <f t="shared" si="44"/>
        <v>0</v>
      </c>
      <c r="G123" s="153">
        <v>0</v>
      </c>
      <c r="H123" s="121">
        <v>0</v>
      </c>
      <c r="I123" s="121">
        <v>0</v>
      </c>
      <c r="J123" s="121">
        <f t="shared" si="45"/>
        <v>0</v>
      </c>
      <c r="L123" s="153">
        <v>0</v>
      </c>
      <c r="M123" s="121">
        <v>0</v>
      </c>
      <c r="N123" s="121">
        <v>0</v>
      </c>
      <c r="O123" s="121">
        <f t="shared" si="46"/>
        <v>0</v>
      </c>
      <c r="P123" s="153">
        <v>0</v>
      </c>
      <c r="Q123" s="121">
        <v>0</v>
      </c>
      <c r="R123" s="121">
        <v>0</v>
      </c>
      <c r="S123" s="121">
        <f t="shared" si="47"/>
        <v>0</v>
      </c>
    </row>
    <row r="124" spans="1:19" s="99" customFormat="1" ht="15.75" x14ac:dyDescent="0.25">
      <c r="A124" s="39" t="s">
        <v>487</v>
      </c>
      <c r="B124" s="40" t="s">
        <v>272</v>
      </c>
      <c r="C124" s="145">
        <f>C117+C122+C123</f>
        <v>756</v>
      </c>
      <c r="D124" s="145">
        <f t="shared" ref="D124:E124" si="84">D117+D122+D123</f>
        <v>0</v>
      </c>
      <c r="E124" s="145">
        <f t="shared" si="84"/>
        <v>0</v>
      </c>
      <c r="F124" s="151">
        <f t="shared" si="44"/>
        <v>756</v>
      </c>
      <c r="G124" s="155">
        <f>G117+G122+G123</f>
        <v>756</v>
      </c>
      <c r="H124" s="145">
        <f t="shared" ref="H124:I124" si="85">H117+H122+H123</f>
        <v>0</v>
      </c>
      <c r="I124" s="145">
        <f t="shared" si="85"/>
        <v>0</v>
      </c>
      <c r="J124" s="145">
        <f t="shared" si="45"/>
        <v>756</v>
      </c>
      <c r="L124" s="155">
        <f>L117+L122+L123</f>
        <v>756</v>
      </c>
      <c r="M124" s="145">
        <f t="shared" ref="M124:N124" si="86">M117+M122+M123</f>
        <v>0</v>
      </c>
      <c r="N124" s="145">
        <f t="shared" si="86"/>
        <v>0</v>
      </c>
      <c r="O124" s="145">
        <f t="shared" si="46"/>
        <v>756</v>
      </c>
      <c r="P124" s="155">
        <f>P117+P122+P123</f>
        <v>756</v>
      </c>
      <c r="Q124" s="145">
        <f t="shared" ref="Q124:R124" si="87">Q117+Q122+Q123</f>
        <v>0</v>
      </c>
      <c r="R124" s="145">
        <f t="shared" si="87"/>
        <v>0</v>
      </c>
      <c r="S124" s="145">
        <f t="shared" si="47"/>
        <v>756</v>
      </c>
    </row>
    <row r="125" spans="1:19" s="99" customFormat="1" ht="17.25" x14ac:dyDescent="0.3">
      <c r="A125" s="101" t="s">
        <v>523</v>
      </c>
      <c r="B125" s="101"/>
      <c r="C125" s="146">
        <f>C101+C124</f>
        <v>27280</v>
      </c>
      <c r="D125" s="146">
        <f t="shared" ref="D125:E125" si="88">D101+D124</f>
        <v>200</v>
      </c>
      <c r="E125" s="146">
        <f t="shared" si="88"/>
        <v>13</v>
      </c>
      <c r="F125" s="152">
        <f t="shared" si="44"/>
        <v>27493</v>
      </c>
      <c r="G125" s="164">
        <f>G101+G124</f>
        <v>27490</v>
      </c>
      <c r="H125" s="165">
        <f t="shared" ref="H125:I125" si="89">H101+H124</f>
        <v>200</v>
      </c>
      <c r="I125" s="165">
        <f t="shared" si="89"/>
        <v>13</v>
      </c>
      <c r="J125" s="165">
        <f t="shared" si="45"/>
        <v>27703</v>
      </c>
      <c r="L125" s="164">
        <f>L101+L124</f>
        <v>29384</v>
      </c>
      <c r="M125" s="165">
        <f t="shared" ref="M125:N125" si="90">M101+M124</f>
        <v>200</v>
      </c>
      <c r="N125" s="165">
        <f t="shared" si="90"/>
        <v>13</v>
      </c>
      <c r="O125" s="165">
        <f t="shared" si="46"/>
        <v>29597</v>
      </c>
      <c r="P125" s="164">
        <f>P101+P124</f>
        <v>32263</v>
      </c>
      <c r="Q125" s="165">
        <f t="shared" ref="Q125:R125" si="91">Q101+Q124</f>
        <v>200</v>
      </c>
      <c r="R125" s="165">
        <f t="shared" si="91"/>
        <v>13</v>
      </c>
      <c r="S125" s="165">
        <f t="shared" si="47"/>
        <v>32476</v>
      </c>
    </row>
    <row r="126" spans="1:19" x14ac:dyDescent="0.25">
      <c r="B126" s="25"/>
      <c r="C126" s="25"/>
      <c r="D126" s="25"/>
      <c r="E126" s="25"/>
      <c r="F126" s="25"/>
    </row>
    <row r="127" spans="1:19" x14ac:dyDescent="0.25">
      <c r="B127" s="25"/>
      <c r="C127" s="25"/>
      <c r="D127" s="25"/>
      <c r="E127" s="25"/>
      <c r="F127" s="25"/>
    </row>
    <row r="128" spans="1:19" x14ac:dyDescent="0.25">
      <c r="B128" s="25"/>
      <c r="C128" s="25"/>
      <c r="D128" s="25"/>
      <c r="E128" s="25"/>
      <c r="F128" s="25"/>
    </row>
    <row r="129" spans="2:6" x14ac:dyDescent="0.25">
      <c r="B129" s="25"/>
      <c r="C129" s="25"/>
      <c r="D129" s="25"/>
      <c r="E129" s="25"/>
      <c r="F129" s="25"/>
    </row>
    <row r="130" spans="2:6" x14ac:dyDescent="0.25">
      <c r="B130" s="25"/>
      <c r="C130" s="25"/>
      <c r="D130" s="25"/>
      <c r="E130" s="25"/>
      <c r="F130" s="25"/>
    </row>
    <row r="131" spans="2:6" x14ac:dyDescent="0.25">
      <c r="B131" s="25"/>
      <c r="C131" s="25"/>
      <c r="D131" s="25"/>
      <c r="E131" s="25"/>
      <c r="F131" s="25"/>
    </row>
    <row r="132" spans="2:6" x14ac:dyDescent="0.25">
      <c r="B132" s="25"/>
      <c r="C132" s="25"/>
      <c r="D132" s="25"/>
      <c r="E132" s="25"/>
      <c r="F132" s="25"/>
    </row>
    <row r="133" spans="2:6" x14ac:dyDescent="0.25">
      <c r="B133" s="25"/>
      <c r="C133" s="25"/>
      <c r="D133" s="25"/>
      <c r="E133" s="25"/>
      <c r="F133" s="25"/>
    </row>
    <row r="134" spans="2:6" x14ac:dyDescent="0.25">
      <c r="B134" s="25"/>
      <c r="C134" s="25"/>
      <c r="D134" s="25"/>
      <c r="E134" s="25"/>
      <c r="F134" s="25"/>
    </row>
    <row r="135" spans="2:6" x14ac:dyDescent="0.25">
      <c r="B135" s="25"/>
      <c r="C135" s="25"/>
      <c r="D135" s="25"/>
      <c r="E135" s="25"/>
      <c r="F135" s="25"/>
    </row>
    <row r="136" spans="2:6" x14ac:dyDescent="0.25">
      <c r="B136" s="25"/>
      <c r="C136" s="25"/>
      <c r="D136" s="25"/>
      <c r="E136" s="25"/>
      <c r="F136" s="25"/>
    </row>
    <row r="137" spans="2:6" x14ac:dyDescent="0.25">
      <c r="B137" s="25"/>
      <c r="C137" s="25"/>
      <c r="D137" s="25"/>
      <c r="E137" s="25"/>
      <c r="F137" s="25"/>
    </row>
    <row r="138" spans="2:6" x14ac:dyDescent="0.25">
      <c r="B138" s="25"/>
      <c r="C138" s="25"/>
      <c r="D138" s="25"/>
      <c r="E138" s="25"/>
      <c r="F138" s="25"/>
    </row>
    <row r="139" spans="2:6" x14ac:dyDescent="0.25">
      <c r="B139" s="25"/>
      <c r="C139" s="25"/>
      <c r="D139" s="25"/>
      <c r="E139" s="25"/>
      <c r="F139" s="25"/>
    </row>
    <row r="140" spans="2:6" x14ac:dyDescent="0.25">
      <c r="B140" s="25"/>
      <c r="C140" s="25"/>
      <c r="D140" s="25"/>
      <c r="E140" s="25"/>
      <c r="F140" s="25"/>
    </row>
    <row r="141" spans="2:6" x14ac:dyDescent="0.25">
      <c r="B141" s="25"/>
      <c r="C141" s="25"/>
      <c r="D141" s="25"/>
      <c r="E141" s="25"/>
      <c r="F141" s="25"/>
    </row>
    <row r="142" spans="2:6" x14ac:dyDescent="0.25">
      <c r="B142" s="25"/>
      <c r="C142" s="25"/>
      <c r="D142" s="25"/>
      <c r="E142" s="25"/>
      <c r="F142" s="25"/>
    </row>
    <row r="143" spans="2:6" x14ac:dyDescent="0.25">
      <c r="B143" s="25"/>
      <c r="C143" s="25"/>
      <c r="D143" s="25"/>
      <c r="E143" s="25"/>
      <c r="F143" s="25"/>
    </row>
    <row r="144" spans="2:6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</sheetData>
  <mergeCells count="7">
    <mergeCell ref="C1:K1"/>
    <mergeCell ref="G6:J6"/>
    <mergeCell ref="P6:S6"/>
    <mergeCell ref="L6:O6"/>
    <mergeCell ref="C6:F6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98"/>
  <sheetViews>
    <sheetView topLeftCell="B1" zoomScaleNormal="100" workbookViewId="0">
      <selection activeCell="B1" sqref="B1:J1"/>
    </sheetView>
  </sheetViews>
  <sheetFormatPr defaultRowHeight="15" x14ac:dyDescent="0.25"/>
  <cols>
    <col min="1" max="1" width="94" customWidth="1"/>
    <col min="3" max="3" width="9.5703125" bestFit="1" customWidth="1"/>
    <col min="4" max="4" width="12.140625" customWidth="1"/>
    <col min="5" max="5" width="14" customWidth="1"/>
    <col min="6" max="6" width="11.140625" bestFit="1" customWidth="1"/>
    <col min="7" max="7" width="9.85546875" bestFit="1" customWidth="1"/>
    <col min="8" max="8" width="9.5703125" bestFit="1" customWidth="1"/>
    <col min="9" max="9" width="13.140625" bestFit="1" customWidth="1"/>
    <col min="10" max="10" width="11.140625" bestFit="1" customWidth="1"/>
    <col min="11" max="11" width="11.28515625" customWidth="1"/>
    <col min="12" max="12" width="11.42578125" customWidth="1"/>
    <col min="13" max="14" width="11.14062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8" x14ac:dyDescent="0.25">
      <c r="B1" s="186" t="s">
        <v>690</v>
      </c>
      <c r="C1" s="186"/>
      <c r="D1" s="186"/>
      <c r="E1" s="186"/>
      <c r="F1" s="186"/>
      <c r="G1" s="186"/>
      <c r="H1" s="186"/>
      <c r="I1" s="186"/>
      <c r="J1" s="186"/>
    </row>
    <row r="3" spans="1:18" ht="24" customHeight="1" x14ac:dyDescent="0.25">
      <c r="A3" s="181" t="s">
        <v>681</v>
      </c>
      <c r="B3" s="187"/>
      <c r="C3" s="187"/>
      <c r="D3" s="187"/>
      <c r="E3" s="187"/>
      <c r="F3" s="183"/>
    </row>
    <row r="4" spans="1:18" ht="24" customHeight="1" x14ac:dyDescent="0.25">
      <c r="A4" s="184" t="s">
        <v>569</v>
      </c>
      <c r="B4" s="182"/>
      <c r="C4" s="182"/>
      <c r="D4" s="182"/>
      <c r="E4" s="182"/>
      <c r="F4" s="183"/>
      <c r="H4" s="82"/>
    </row>
    <row r="5" spans="1:18" ht="18" x14ac:dyDescent="0.25">
      <c r="A5" s="111"/>
    </row>
    <row r="6" spans="1:18" x14ac:dyDescent="0.25">
      <c r="A6" s="97" t="s">
        <v>682</v>
      </c>
      <c r="C6" s="179" t="s">
        <v>666</v>
      </c>
      <c r="D6" s="179"/>
      <c r="E6" s="179"/>
      <c r="F6" s="188"/>
      <c r="G6" s="185" t="s">
        <v>685</v>
      </c>
      <c r="H6" s="178"/>
      <c r="I6" s="178"/>
      <c r="J6" s="178"/>
      <c r="K6" s="185" t="s">
        <v>686</v>
      </c>
      <c r="L6" s="178"/>
      <c r="M6" s="178"/>
      <c r="N6" s="178"/>
      <c r="O6" s="185" t="s">
        <v>687</v>
      </c>
      <c r="P6" s="178"/>
      <c r="Q6" s="178"/>
      <c r="R6" s="178"/>
    </row>
    <row r="7" spans="1:18" ht="60" x14ac:dyDescent="0.3">
      <c r="A7" s="2" t="s">
        <v>93</v>
      </c>
      <c r="B7" s="3" t="s">
        <v>41</v>
      </c>
      <c r="C7" s="112" t="s">
        <v>599</v>
      </c>
      <c r="D7" s="112" t="s">
        <v>600</v>
      </c>
      <c r="E7" s="112" t="s">
        <v>50</v>
      </c>
      <c r="F7" s="156" t="s">
        <v>27</v>
      </c>
      <c r="G7" s="166" t="s">
        <v>599</v>
      </c>
      <c r="H7" s="162" t="s">
        <v>600</v>
      </c>
      <c r="I7" s="162" t="s">
        <v>50</v>
      </c>
      <c r="J7" s="163" t="s">
        <v>27</v>
      </c>
      <c r="K7" s="166" t="s">
        <v>599</v>
      </c>
      <c r="L7" s="162" t="s">
        <v>600</v>
      </c>
      <c r="M7" s="162" t="s">
        <v>50</v>
      </c>
      <c r="N7" s="163" t="s">
        <v>27</v>
      </c>
      <c r="O7" s="166" t="s">
        <v>599</v>
      </c>
      <c r="P7" s="162" t="s">
        <v>600</v>
      </c>
      <c r="Q7" s="162" t="s">
        <v>50</v>
      </c>
      <c r="R7" s="163" t="s">
        <v>27</v>
      </c>
    </row>
    <row r="8" spans="1:18" ht="15" customHeight="1" x14ac:dyDescent="0.25">
      <c r="A8" s="30" t="s">
        <v>273</v>
      </c>
      <c r="B8" s="6" t="s">
        <v>274</v>
      </c>
      <c r="C8" s="96">
        <v>12644</v>
      </c>
      <c r="D8" s="96">
        <v>0</v>
      </c>
      <c r="E8" s="96">
        <v>0</v>
      </c>
      <c r="F8" s="157">
        <f>SUM(C8:E8)</f>
        <v>12644</v>
      </c>
      <c r="G8" s="167">
        <v>12667</v>
      </c>
      <c r="H8" s="121">
        <v>0</v>
      </c>
      <c r="I8" s="121">
        <v>0</v>
      </c>
      <c r="J8" s="121">
        <f>SUM(G8:I8)</f>
        <v>12667</v>
      </c>
      <c r="K8" s="167">
        <v>12667</v>
      </c>
      <c r="L8" s="121">
        <v>0</v>
      </c>
      <c r="M8" s="121">
        <v>0</v>
      </c>
      <c r="N8" s="121">
        <f>SUM(K8:M8)</f>
        <v>12667</v>
      </c>
      <c r="O8" s="167">
        <v>12667</v>
      </c>
      <c r="P8" s="121">
        <v>0</v>
      </c>
      <c r="Q8" s="121">
        <v>0</v>
      </c>
      <c r="R8" s="121">
        <f>SUM(O8:Q8)</f>
        <v>12667</v>
      </c>
    </row>
    <row r="9" spans="1:18" ht="15" customHeight="1" x14ac:dyDescent="0.25">
      <c r="A9" s="5" t="s">
        <v>275</v>
      </c>
      <c r="B9" s="6" t="s">
        <v>276</v>
      </c>
      <c r="C9" s="96">
        <v>0</v>
      </c>
      <c r="D9" s="96">
        <v>0</v>
      </c>
      <c r="E9" s="96">
        <v>0</v>
      </c>
      <c r="F9" s="157">
        <f t="shared" ref="F9:F72" si="0">SUM(C9:E9)</f>
        <v>0</v>
      </c>
      <c r="G9" s="167">
        <v>0</v>
      </c>
      <c r="H9" s="121">
        <v>0</v>
      </c>
      <c r="I9" s="121">
        <v>0</v>
      </c>
      <c r="J9" s="121">
        <f t="shared" ref="J9:J72" si="1">SUM(G9:I9)</f>
        <v>0</v>
      </c>
      <c r="K9" s="167">
        <v>0</v>
      </c>
      <c r="L9" s="121">
        <v>0</v>
      </c>
      <c r="M9" s="121">
        <v>0</v>
      </c>
      <c r="N9" s="121">
        <f t="shared" ref="N9:N72" si="2">SUM(K9:M9)</f>
        <v>0</v>
      </c>
      <c r="O9" s="167">
        <v>0</v>
      </c>
      <c r="P9" s="121">
        <v>0</v>
      </c>
      <c r="Q9" s="121">
        <v>0</v>
      </c>
      <c r="R9" s="121">
        <f t="shared" ref="R9:R72" si="3">SUM(O9:Q9)</f>
        <v>0</v>
      </c>
    </row>
    <row r="10" spans="1:18" ht="15" customHeight="1" x14ac:dyDescent="0.25">
      <c r="A10" s="5" t="s">
        <v>277</v>
      </c>
      <c r="B10" s="6" t="s">
        <v>278</v>
      </c>
      <c r="C10" s="96">
        <v>5052</v>
      </c>
      <c r="D10" s="96">
        <v>0</v>
      </c>
      <c r="E10" s="96">
        <v>0</v>
      </c>
      <c r="F10" s="157">
        <f t="shared" si="0"/>
        <v>5052</v>
      </c>
      <c r="G10" s="167">
        <v>5052</v>
      </c>
      <c r="H10" s="121">
        <v>0</v>
      </c>
      <c r="I10" s="121">
        <v>0</v>
      </c>
      <c r="J10" s="121">
        <f t="shared" si="1"/>
        <v>5052</v>
      </c>
      <c r="K10" s="167">
        <v>5052</v>
      </c>
      <c r="L10" s="121">
        <v>0</v>
      </c>
      <c r="M10" s="121">
        <v>0</v>
      </c>
      <c r="N10" s="121">
        <f t="shared" si="2"/>
        <v>5052</v>
      </c>
      <c r="O10" s="167">
        <v>5052</v>
      </c>
      <c r="P10" s="121">
        <v>0</v>
      </c>
      <c r="Q10" s="121">
        <v>0</v>
      </c>
      <c r="R10" s="121">
        <f t="shared" si="3"/>
        <v>5052</v>
      </c>
    </row>
    <row r="11" spans="1:18" ht="15" customHeight="1" x14ac:dyDescent="0.25">
      <c r="A11" s="5" t="s">
        <v>279</v>
      </c>
      <c r="B11" s="6" t="s">
        <v>280</v>
      </c>
      <c r="C11" s="96">
        <v>1200</v>
      </c>
      <c r="D11" s="96">
        <v>0</v>
      </c>
      <c r="E11" s="96">
        <v>0</v>
      </c>
      <c r="F11" s="157">
        <f t="shared" si="0"/>
        <v>1200</v>
      </c>
      <c r="G11" s="167">
        <v>1200</v>
      </c>
      <c r="H11" s="121">
        <v>0</v>
      </c>
      <c r="I11" s="121">
        <v>0</v>
      </c>
      <c r="J11" s="121">
        <f t="shared" si="1"/>
        <v>1200</v>
      </c>
      <c r="K11" s="167">
        <v>1200</v>
      </c>
      <c r="L11" s="121">
        <v>0</v>
      </c>
      <c r="M11" s="121">
        <v>0</v>
      </c>
      <c r="N11" s="121">
        <f t="shared" si="2"/>
        <v>1200</v>
      </c>
      <c r="O11" s="167">
        <v>1200</v>
      </c>
      <c r="P11" s="121">
        <v>0</v>
      </c>
      <c r="Q11" s="121">
        <v>0</v>
      </c>
      <c r="R11" s="121">
        <f t="shared" si="3"/>
        <v>1200</v>
      </c>
    </row>
    <row r="12" spans="1:18" ht="15" customHeight="1" x14ac:dyDescent="0.25">
      <c r="A12" s="5" t="s">
        <v>281</v>
      </c>
      <c r="B12" s="6" t="s">
        <v>282</v>
      </c>
      <c r="C12" s="96">
        <v>0</v>
      </c>
      <c r="D12" s="96">
        <v>0</v>
      </c>
      <c r="E12" s="96">
        <v>0</v>
      </c>
      <c r="F12" s="157">
        <f t="shared" si="0"/>
        <v>0</v>
      </c>
      <c r="G12" s="167">
        <v>71</v>
      </c>
      <c r="H12" s="121">
        <v>0</v>
      </c>
      <c r="I12" s="121">
        <v>0</v>
      </c>
      <c r="J12" s="121">
        <f t="shared" si="1"/>
        <v>71</v>
      </c>
      <c r="K12" s="167">
        <v>719</v>
      </c>
      <c r="L12" s="121">
        <v>0</v>
      </c>
      <c r="M12" s="121">
        <v>0</v>
      </c>
      <c r="N12" s="121">
        <f t="shared" si="2"/>
        <v>719</v>
      </c>
      <c r="O12" s="167">
        <v>2057</v>
      </c>
      <c r="P12" s="121">
        <v>0</v>
      </c>
      <c r="Q12" s="121">
        <v>0</v>
      </c>
      <c r="R12" s="172">
        <f t="shared" si="3"/>
        <v>2057</v>
      </c>
    </row>
    <row r="13" spans="1:18" ht="15" customHeight="1" x14ac:dyDescent="0.25">
      <c r="A13" s="5" t="s">
        <v>680</v>
      </c>
      <c r="B13" s="6" t="s">
        <v>283</v>
      </c>
      <c r="C13" s="96">
        <v>0</v>
      </c>
      <c r="D13" s="96">
        <v>0</v>
      </c>
      <c r="E13" s="96">
        <v>0</v>
      </c>
      <c r="F13" s="157">
        <f t="shared" si="0"/>
        <v>0</v>
      </c>
      <c r="G13" s="167">
        <v>0</v>
      </c>
      <c r="H13" s="121">
        <v>0</v>
      </c>
      <c r="I13" s="121">
        <v>0</v>
      </c>
      <c r="J13" s="121">
        <f t="shared" si="1"/>
        <v>0</v>
      </c>
      <c r="K13" s="167">
        <v>0</v>
      </c>
      <c r="L13" s="121">
        <v>0</v>
      </c>
      <c r="M13" s="121">
        <v>0</v>
      </c>
      <c r="N13" s="121">
        <f t="shared" si="2"/>
        <v>0</v>
      </c>
      <c r="O13" s="167">
        <v>0</v>
      </c>
      <c r="P13" s="121">
        <v>0</v>
      </c>
      <c r="Q13" s="121">
        <v>0</v>
      </c>
      <c r="R13" s="121">
        <f t="shared" si="3"/>
        <v>0</v>
      </c>
    </row>
    <row r="14" spans="1:18" s="99" customFormat="1" ht="15" customHeight="1" x14ac:dyDescent="0.25">
      <c r="A14" s="7" t="s">
        <v>526</v>
      </c>
      <c r="B14" s="8" t="s">
        <v>284</v>
      </c>
      <c r="C14" s="100">
        <f>SUM(C8:C13)</f>
        <v>18896</v>
      </c>
      <c r="D14" s="100">
        <f t="shared" ref="D14:E14" si="4">SUM(D8:D13)</f>
        <v>0</v>
      </c>
      <c r="E14" s="100">
        <f t="shared" si="4"/>
        <v>0</v>
      </c>
      <c r="F14" s="158">
        <f t="shared" si="0"/>
        <v>18896</v>
      </c>
      <c r="G14" s="168">
        <f>SUM(G8:G13)</f>
        <v>18990</v>
      </c>
      <c r="H14" s="144">
        <f t="shared" ref="H14:I14" si="5">SUM(H8:H13)</f>
        <v>0</v>
      </c>
      <c r="I14" s="144">
        <f t="shared" si="5"/>
        <v>0</v>
      </c>
      <c r="J14" s="144">
        <f t="shared" si="1"/>
        <v>18990</v>
      </c>
      <c r="K14" s="168">
        <f>SUM(K8:K13)</f>
        <v>19638</v>
      </c>
      <c r="L14" s="144">
        <f t="shared" ref="L14:M14" si="6">SUM(L8:L13)</f>
        <v>0</v>
      </c>
      <c r="M14" s="144">
        <f t="shared" si="6"/>
        <v>0</v>
      </c>
      <c r="N14" s="144">
        <f t="shared" si="2"/>
        <v>19638</v>
      </c>
      <c r="O14" s="168">
        <f>SUM(O8:O13)</f>
        <v>20976</v>
      </c>
      <c r="P14" s="144">
        <f t="shared" ref="P14:Q14" si="7">SUM(P8:P13)</f>
        <v>0</v>
      </c>
      <c r="Q14" s="144">
        <f t="shared" si="7"/>
        <v>0</v>
      </c>
      <c r="R14" s="144">
        <f t="shared" si="3"/>
        <v>20976</v>
      </c>
    </row>
    <row r="15" spans="1:18" ht="15" customHeight="1" x14ac:dyDescent="0.25">
      <c r="A15" s="5" t="s">
        <v>285</v>
      </c>
      <c r="B15" s="6" t="s">
        <v>286</v>
      </c>
      <c r="C15" s="96">
        <v>0</v>
      </c>
      <c r="D15" s="96">
        <v>0</v>
      </c>
      <c r="E15" s="96">
        <v>0</v>
      </c>
      <c r="F15" s="157">
        <f t="shared" si="0"/>
        <v>0</v>
      </c>
      <c r="G15" s="167">
        <v>0</v>
      </c>
      <c r="H15" s="121">
        <v>0</v>
      </c>
      <c r="I15" s="121">
        <v>0</v>
      </c>
      <c r="J15" s="121">
        <f t="shared" si="1"/>
        <v>0</v>
      </c>
      <c r="K15" s="167">
        <v>0</v>
      </c>
      <c r="L15" s="121">
        <v>0</v>
      </c>
      <c r="M15" s="121">
        <v>0</v>
      </c>
      <c r="N15" s="121">
        <f t="shared" si="2"/>
        <v>0</v>
      </c>
      <c r="O15" s="167">
        <v>0</v>
      </c>
      <c r="P15" s="121">
        <v>0</v>
      </c>
      <c r="Q15" s="121">
        <v>0</v>
      </c>
      <c r="R15" s="121">
        <f t="shared" si="3"/>
        <v>0</v>
      </c>
    </row>
    <row r="16" spans="1:18" ht="15" customHeight="1" x14ac:dyDescent="0.25">
      <c r="A16" s="5" t="s">
        <v>287</v>
      </c>
      <c r="B16" s="6" t="s">
        <v>288</v>
      </c>
      <c r="C16" s="96">
        <v>0</v>
      </c>
      <c r="D16" s="96">
        <v>0</v>
      </c>
      <c r="E16" s="96">
        <v>0</v>
      </c>
      <c r="F16" s="157">
        <f t="shared" si="0"/>
        <v>0</v>
      </c>
      <c r="G16" s="167">
        <v>0</v>
      </c>
      <c r="H16" s="121">
        <v>0</v>
      </c>
      <c r="I16" s="121">
        <v>0</v>
      </c>
      <c r="J16" s="121">
        <f t="shared" si="1"/>
        <v>0</v>
      </c>
      <c r="K16" s="167">
        <v>0</v>
      </c>
      <c r="L16" s="121">
        <v>0</v>
      </c>
      <c r="M16" s="121">
        <v>0</v>
      </c>
      <c r="N16" s="121">
        <f t="shared" si="2"/>
        <v>0</v>
      </c>
      <c r="O16" s="167">
        <v>0</v>
      </c>
      <c r="P16" s="121">
        <v>0</v>
      </c>
      <c r="Q16" s="121">
        <v>0</v>
      </c>
      <c r="R16" s="121">
        <f t="shared" si="3"/>
        <v>0</v>
      </c>
    </row>
    <row r="17" spans="1:18" ht="15" customHeight="1" x14ac:dyDescent="0.25">
      <c r="A17" s="5" t="s">
        <v>488</v>
      </c>
      <c r="B17" s="6" t="s">
        <v>289</v>
      </c>
      <c r="C17" s="96">
        <v>0</v>
      </c>
      <c r="D17" s="96">
        <v>0</v>
      </c>
      <c r="E17" s="96">
        <v>0</v>
      </c>
      <c r="F17" s="157">
        <f t="shared" si="0"/>
        <v>0</v>
      </c>
      <c r="G17" s="167">
        <v>0</v>
      </c>
      <c r="H17" s="121">
        <v>0</v>
      </c>
      <c r="I17" s="121">
        <v>0</v>
      </c>
      <c r="J17" s="121">
        <f t="shared" si="1"/>
        <v>0</v>
      </c>
      <c r="K17" s="167">
        <v>0</v>
      </c>
      <c r="L17" s="121">
        <v>0</v>
      </c>
      <c r="M17" s="121">
        <v>0</v>
      </c>
      <c r="N17" s="121">
        <f t="shared" si="2"/>
        <v>0</v>
      </c>
      <c r="O17" s="167">
        <v>0</v>
      </c>
      <c r="P17" s="121">
        <v>0</v>
      </c>
      <c r="Q17" s="121">
        <v>0</v>
      </c>
      <c r="R17" s="121">
        <f t="shared" si="3"/>
        <v>0</v>
      </c>
    </row>
    <row r="18" spans="1:18" ht="15" customHeight="1" x14ac:dyDescent="0.25">
      <c r="A18" s="5" t="s">
        <v>489</v>
      </c>
      <c r="B18" s="6" t="s">
        <v>290</v>
      </c>
      <c r="C18" s="96">
        <v>0</v>
      </c>
      <c r="D18" s="96">
        <v>0</v>
      </c>
      <c r="E18" s="96">
        <v>0</v>
      </c>
      <c r="F18" s="157">
        <f t="shared" si="0"/>
        <v>0</v>
      </c>
      <c r="G18" s="167">
        <v>0</v>
      </c>
      <c r="H18" s="121">
        <v>0</v>
      </c>
      <c r="I18" s="121">
        <v>0</v>
      </c>
      <c r="J18" s="121">
        <f t="shared" si="1"/>
        <v>0</v>
      </c>
      <c r="K18" s="167">
        <v>0</v>
      </c>
      <c r="L18" s="121">
        <v>0</v>
      </c>
      <c r="M18" s="121">
        <v>0</v>
      </c>
      <c r="N18" s="121">
        <f t="shared" si="2"/>
        <v>0</v>
      </c>
      <c r="O18" s="167">
        <v>0</v>
      </c>
      <c r="P18" s="121">
        <v>0</v>
      </c>
      <c r="Q18" s="121">
        <v>0</v>
      </c>
      <c r="R18" s="121">
        <f t="shared" si="3"/>
        <v>0</v>
      </c>
    </row>
    <row r="19" spans="1:18" ht="15" customHeight="1" x14ac:dyDescent="0.25">
      <c r="A19" s="5" t="s">
        <v>490</v>
      </c>
      <c r="B19" s="6" t="s">
        <v>291</v>
      </c>
      <c r="C19" s="96">
        <v>724</v>
      </c>
      <c r="D19" s="96">
        <v>0</v>
      </c>
      <c r="E19" s="96">
        <v>0</v>
      </c>
      <c r="F19" s="157">
        <f t="shared" si="0"/>
        <v>724</v>
      </c>
      <c r="G19" s="167">
        <v>724</v>
      </c>
      <c r="H19" s="121">
        <v>0</v>
      </c>
      <c r="I19" s="121">
        <v>0</v>
      </c>
      <c r="J19" s="121">
        <f t="shared" si="1"/>
        <v>724</v>
      </c>
      <c r="K19" s="167">
        <v>1970</v>
      </c>
      <c r="L19" s="121">
        <v>0</v>
      </c>
      <c r="M19" s="121">
        <v>0</v>
      </c>
      <c r="N19" s="121">
        <f t="shared" si="2"/>
        <v>1970</v>
      </c>
      <c r="O19" s="167">
        <v>3340</v>
      </c>
      <c r="P19" s="121">
        <v>0</v>
      </c>
      <c r="Q19" s="121">
        <v>0</v>
      </c>
      <c r="R19" s="172">
        <f t="shared" si="3"/>
        <v>3340</v>
      </c>
    </row>
    <row r="20" spans="1:18" s="99" customFormat="1" ht="15" customHeight="1" x14ac:dyDescent="0.25">
      <c r="A20" s="38" t="s">
        <v>527</v>
      </c>
      <c r="B20" s="49" t="s">
        <v>292</v>
      </c>
      <c r="C20" s="100">
        <f>SUM(C14:C19)</f>
        <v>19620</v>
      </c>
      <c r="D20" s="100">
        <f t="shared" ref="D20:E20" si="8">SUM(D14:D19)</f>
        <v>0</v>
      </c>
      <c r="E20" s="100">
        <f t="shared" si="8"/>
        <v>0</v>
      </c>
      <c r="F20" s="158">
        <f t="shared" si="0"/>
        <v>19620</v>
      </c>
      <c r="G20" s="168">
        <f>SUM(G14:G19)</f>
        <v>19714</v>
      </c>
      <c r="H20" s="144">
        <f t="shared" ref="H20:I20" si="9">SUM(H14:H19)</f>
        <v>0</v>
      </c>
      <c r="I20" s="144">
        <f t="shared" si="9"/>
        <v>0</v>
      </c>
      <c r="J20" s="144">
        <f t="shared" si="1"/>
        <v>19714</v>
      </c>
      <c r="K20" s="168">
        <f>SUM(K14:K19)</f>
        <v>21608</v>
      </c>
      <c r="L20" s="144">
        <f t="shared" ref="L20:M20" si="10">SUM(L14:L19)</f>
        <v>0</v>
      </c>
      <c r="M20" s="144">
        <f t="shared" si="10"/>
        <v>0</v>
      </c>
      <c r="N20" s="144">
        <f t="shared" si="2"/>
        <v>21608</v>
      </c>
      <c r="O20" s="168">
        <f>SUM(O14:O19)</f>
        <v>24316</v>
      </c>
      <c r="P20" s="144">
        <f t="shared" ref="P20:Q20" si="11">SUM(P14:P19)</f>
        <v>0</v>
      </c>
      <c r="Q20" s="144">
        <f t="shared" si="11"/>
        <v>0</v>
      </c>
      <c r="R20" s="144">
        <f t="shared" si="3"/>
        <v>24316</v>
      </c>
    </row>
    <row r="21" spans="1:18" ht="15" customHeight="1" x14ac:dyDescent="0.25">
      <c r="A21" s="5" t="s">
        <v>494</v>
      </c>
      <c r="B21" s="6" t="s">
        <v>301</v>
      </c>
      <c r="C21" s="96">
        <v>0</v>
      </c>
      <c r="D21" s="96">
        <v>0</v>
      </c>
      <c r="E21" s="96">
        <v>0</v>
      </c>
      <c r="F21" s="157">
        <f t="shared" si="0"/>
        <v>0</v>
      </c>
      <c r="G21" s="167">
        <v>0</v>
      </c>
      <c r="H21" s="121">
        <v>0</v>
      </c>
      <c r="I21" s="121">
        <v>0</v>
      </c>
      <c r="J21" s="121">
        <f t="shared" si="1"/>
        <v>0</v>
      </c>
      <c r="K21" s="167">
        <v>0</v>
      </c>
      <c r="L21" s="121">
        <v>0</v>
      </c>
      <c r="M21" s="121">
        <v>0</v>
      </c>
      <c r="N21" s="121">
        <f t="shared" si="2"/>
        <v>0</v>
      </c>
      <c r="O21" s="167">
        <v>0</v>
      </c>
      <c r="P21" s="121">
        <v>0</v>
      </c>
      <c r="Q21" s="121">
        <v>0</v>
      </c>
      <c r="R21" s="121">
        <f t="shared" si="3"/>
        <v>0</v>
      </c>
    </row>
    <row r="22" spans="1:18" ht="15" customHeight="1" x14ac:dyDescent="0.25">
      <c r="A22" s="5" t="s">
        <v>495</v>
      </c>
      <c r="B22" s="6" t="s">
        <v>302</v>
      </c>
      <c r="C22" s="96">
        <v>0</v>
      </c>
      <c r="D22" s="96">
        <v>0</v>
      </c>
      <c r="E22" s="96">
        <v>0</v>
      </c>
      <c r="F22" s="157">
        <f t="shared" si="0"/>
        <v>0</v>
      </c>
      <c r="G22" s="167">
        <v>0</v>
      </c>
      <c r="H22" s="121">
        <v>0</v>
      </c>
      <c r="I22" s="121">
        <v>0</v>
      </c>
      <c r="J22" s="121">
        <f t="shared" si="1"/>
        <v>0</v>
      </c>
      <c r="K22" s="167">
        <v>0</v>
      </c>
      <c r="L22" s="121">
        <v>0</v>
      </c>
      <c r="M22" s="121">
        <v>0</v>
      </c>
      <c r="N22" s="121">
        <f t="shared" si="2"/>
        <v>0</v>
      </c>
      <c r="O22" s="167">
        <v>0</v>
      </c>
      <c r="P22" s="121">
        <v>0</v>
      </c>
      <c r="Q22" s="121">
        <v>0</v>
      </c>
      <c r="R22" s="121">
        <f t="shared" si="3"/>
        <v>0</v>
      </c>
    </row>
    <row r="23" spans="1:18" s="99" customFormat="1" ht="15" customHeight="1" x14ac:dyDescent="0.25">
      <c r="A23" s="7" t="s">
        <v>529</v>
      </c>
      <c r="B23" s="8" t="s">
        <v>303</v>
      </c>
      <c r="C23" s="100">
        <v>0</v>
      </c>
      <c r="D23" s="100">
        <v>0</v>
      </c>
      <c r="E23" s="100">
        <v>0</v>
      </c>
      <c r="F23" s="157">
        <f t="shared" si="0"/>
        <v>0</v>
      </c>
      <c r="G23" s="168">
        <v>0</v>
      </c>
      <c r="H23" s="144">
        <v>0</v>
      </c>
      <c r="I23" s="144">
        <v>0</v>
      </c>
      <c r="J23" s="121">
        <f t="shared" si="1"/>
        <v>0</v>
      </c>
      <c r="K23" s="168">
        <v>0</v>
      </c>
      <c r="L23" s="144">
        <v>0</v>
      </c>
      <c r="M23" s="144">
        <v>0</v>
      </c>
      <c r="N23" s="121">
        <f t="shared" si="2"/>
        <v>0</v>
      </c>
      <c r="O23" s="168">
        <v>0</v>
      </c>
      <c r="P23" s="144">
        <v>0</v>
      </c>
      <c r="Q23" s="144">
        <v>0</v>
      </c>
      <c r="R23" s="121">
        <f t="shared" si="3"/>
        <v>0</v>
      </c>
    </row>
    <row r="24" spans="1:18" ht="15" customHeight="1" x14ac:dyDescent="0.25">
      <c r="A24" s="7" t="s">
        <v>496</v>
      </c>
      <c r="B24" s="8" t="s">
        <v>304</v>
      </c>
      <c r="C24" s="100">
        <v>0</v>
      </c>
      <c r="D24" s="100">
        <v>0</v>
      </c>
      <c r="E24" s="100">
        <v>0</v>
      </c>
      <c r="F24" s="157">
        <f t="shared" si="0"/>
        <v>0</v>
      </c>
      <c r="G24" s="168">
        <v>0</v>
      </c>
      <c r="H24" s="144">
        <v>0</v>
      </c>
      <c r="I24" s="144">
        <v>0</v>
      </c>
      <c r="J24" s="121">
        <f t="shared" si="1"/>
        <v>0</v>
      </c>
      <c r="K24" s="168">
        <v>0</v>
      </c>
      <c r="L24" s="144">
        <v>0</v>
      </c>
      <c r="M24" s="144">
        <v>0</v>
      </c>
      <c r="N24" s="121">
        <f t="shared" si="2"/>
        <v>0</v>
      </c>
      <c r="O24" s="168">
        <v>0</v>
      </c>
      <c r="P24" s="144">
        <v>0</v>
      </c>
      <c r="Q24" s="144">
        <v>0</v>
      </c>
      <c r="R24" s="121">
        <f t="shared" si="3"/>
        <v>0</v>
      </c>
    </row>
    <row r="25" spans="1:18" ht="15" customHeight="1" x14ac:dyDescent="0.25">
      <c r="A25" s="7" t="s">
        <v>497</v>
      </c>
      <c r="B25" s="8" t="s">
        <v>305</v>
      </c>
      <c r="C25" s="100">
        <v>0</v>
      </c>
      <c r="D25" s="100">
        <v>0</v>
      </c>
      <c r="E25" s="100">
        <v>0</v>
      </c>
      <c r="F25" s="157">
        <f t="shared" si="0"/>
        <v>0</v>
      </c>
      <c r="G25" s="168">
        <v>0</v>
      </c>
      <c r="H25" s="144">
        <v>0</v>
      </c>
      <c r="I25" s="144">
        <v>0</v>
      </c>
      <c r="J25" s="121">
        <f t="shared" si="1"/>
        <v>0</v>
      </c>
      <c r="K25" s="168">
        <v>0</v>
      </c>
      <c r="L25" s="144">
        <v>0</v>
      </c>
      <c r="M25" s="144">
        <v>0</v>
      </c>
      <c r="N25" s="121">
        <f t="shared" si="2"/>
        <v>0</v>
      </c>
      <c r="O25" s="168">
        <v>0</v>
      </c>
      <c r="P25" s="144">
        <v>0</v>
      </c>
      <c r="Q25" s="144">
        <v>0</v>
      </c>
      <c r="R25" s="121">
        <f t="shared" si="3"/>
        <v>0</v>
      </c>
    </row>
    <row r="26" spans="1:18" ht="15" customHeight="1" x14ac:dyDescent="0.25">
      <c r="A26" s="7" t="s">
        <v>498</v>
      </c>
      <c r="B26" s="8" t="s">
        <v>306</v>
      </c>
      <c r="C26" s="100">
        <v>418</v>
      </c>
      <c r="D26" s="100">
        <v>0</v>
      </c>
      <c r="E26" s="100">
        <v>0</v>
      </c>
      <c r="F26" s="157">
        <f t="shared" si="0"/>
        <v>418</v>
      </c>
      <c r="G26" s="168">
        <v>418</v>
      </c>
      <c r="H26" s="144">
        <v>0</v>
      </c>
      <c r="I26" s="144">
        <v>0</v>
      </c>
      <c r="J26" s="121">
        <f t="shared" si="1"/>
        <v>418</v>
      </c>
      <c r="K26" s="168">
        <v>418</v>
      </c>
      <c r="L26" s="144">
        <v>0</v>
      </c>
      <c r="M26" s="144">
        <v>0</v>
      </c>
      <c r="N26" s="121">
        <f t="shared" si="2"/>
        <v>418</v>
      </c>
      <c r="O26" s="168">
        <v>418</v>
      </c>
      <c r="P26" s="144">
        <v>0</v>
      </c>
      <c r="Q26" s="144">
        <v>0</v>
      </c>
      <c r="R26" s="121">
        <f t="shared" si="3"/>
        <v>418</v>
      </c>
    </row>
    <row r="27" spans="1:18" ht="15" customHeight="1" x14ac:dyDescent="0.25">
      <c r="A27" s="5" t="s">
        <v>499</v>
      </c>
      <c r="B27" s="6" t="s">
        <v>307</v>
      </c>
      <c r="C27" s="96">
        <v>1547</v>
      </c>
      <c r="D27" s="96">
        <v>0</v>
      </c>
      <c r="E27" s="96">
        <v>0</v>
      </c>
      <c r="F27" s="157">
        <f t="shared" si="0"/>
        <v>1547</v>
      </c>
      <c r="G27" s="167">
        <v>1547</v>
      </c>
      <c r="H27" s="121">
        <v>0</v>
      </c>
      <c r="I27" s="121">
        <v>0</v>
      </c>
      <c r="J27" s="121">
        <f t="shared" si="1"/>
        <v>1547</v>
      </c>
      <c r="K27" s="167">
        <v>1547</v>
      </c>
      <c r="L27" s="121">
        <v>0</v>
      </c>
      <c r="M27" s="121">
        <v>0</v>
      </c>
      <c r="N27" s="121">
        <f t="shared" si="2"/>
        <v>1547</v>
      </c>
      <c r="O27" s="167">
        <v>1547</v>
      </c>
      <c r="P27" s="121">
        <v>0</v>
      </c>
      <c r="Q27" s="121">
        <v>0</v>
      </c>
      <c r="R27" s="121">
        <f t="shared" si="3"/>
        <v>1547</v>
      </c>
    </row>
    <row r="28" spans="1:18" ht="15" customHeight="1" x14ac:dyDescent="0.25">
      <c r="A28" s="5" t="s">
        <v>500</v>
      </c>
      <c r="B28" s="6" t="s">
        <v>310</v>
      </c>
      <c r="C28" s="96">
        <v>0</v>
      </c>
      <c r="D28" s="96">
        <v>0</v>
      </c>
      <c r="E28" s="96">
        <v>0</v>
      </c>
      <c r="F28" s="157">
        <f t="shared" si="0"/>
        <v>0</v>
      </c>
      <c r="G28" s="167">
        <v>0</v>
      </c>
      <c r="H28" s="121">
        <v>0</v>
      </c>
      <c r="I28" s="121">
        <v>0</v>
      </c>
      <c r="J28" s="121">
        <f t="shared" si="1"/>
        <v>0</v>
      </c>
      <c r="K28" s="167">
        <v>0</v>
      </c>
      <c r="L28" s="121">
        <v>0</v>
      </c>
      <c r="M28" s="121">
        <v>0</v>
      </c>
      <c r="N28" s="121">
        <f t="shared" si="2"/>
        <v>0</v>
      </c>
      <c r="O28" s="167">
        <v>0</v>
      </c>
      <c r="P28" s="121">
        <v>0</v>
      </c>
      <c r="Q28" s="121">
        <v>0</v>
      </c>
      <c r="R28" s="121">
        <f t="shared" si="3"/>
        <v>0</v>
      </c>
    </row>
    <row r="29" spans="1:18" ht="15" customHeight="1" x14ac:dyDescent="0.25">
      <c r="A29" s="5" t="s">
        <v>311</v>
      </c>
      <c r="B29" s="6" t="s">
        <v>312</v>
      </c>
      <c r="C29" s="96">
        <v>0</v>
      </c>
      <c r="D29" s="96">
        <v>0</v>
      </c>
      <c r="E29" s="96">
        <v>0</v>
      </c>
      <c r="F29" s="157">
        <f t="shared" si="0"/>
        <v>0</v>
      </c>
      <c r="G29" s="167">
        <v>0</v>
      </c>
      <c r="H29" s="121">
        <v>0</v>
      </c>
      <c r="I29" s="121">
        <v>0</v>
      </c>
      <c r="J29" s="121">
        <f t="shared" si="1"/>
        <v>0</v>
      </c>
      <c r="K29" s="167">
        <v>0</v>
      </c>
      <c r="L29" s="121">
        <v>0</v>
      </c>
      <c r="M29" s="121">
        <v>0</v>
      </c>
      <c r="N29" s="121">
        <f t="shared" si="2"/>
        <v>0</v>
      </c>
      <c r="O29" s="167">
        <v>0</v>
      </c>
      <c r="P29" s="121">
        <v>0</v>
      </c>
      <c r="Q29" s="121">
        <v>0</v>
      </c>
      <c r="R29" s="121">
        <f t="shared" si="3"/>
        <v>0</v>
      </c>
    </row>
    <row r="30" spans="1:18" ht="15" customHeight="1" x14ac:dyDescent="0.25">
      <c r="A30" s="5" t="s">
        <v>501</v>
      </c>
      <c r="B30" s="6" t="s">
        <v>313</v>
      </c>
      <c r="C30" s="96">
        <v>875</v>
      </c>
      <c r="D30" s="96">
        <v>0</v>
      </c>
      <c r="E30" s="96">
        <v>0</v>
      </c>
      <c r="F30" s="157">
        <f t="shared" si="0"/>
        <v>875</v>
      </c>
      <c r="G30" s="167">
        <v>875</v>
      </c>
      <c r="H30" s="121">
        <v>0</v>
      </c>
      <c r="I30" s="121">
        <v>0</v>
      </c>
      <c r="J30" s="121">
        <f t="shared" si="1"/>
        <v>875</v>
      </c>
      <c r="K30" s="167">
        <v>875</v>
      </c>
      <c r="L30" s="121">
        <v>0</v>
      </c>
      <c r="M30" s="121">
        <v>0</v>
      </c>
      <c r="N30" s="121">
        <f t="shared" si="2"/>
        <v>875</v>
      </c>
      <c r="O30" s="167">
        <v>875</v>
      </c>
      <c r="P30" s="121">
        <v>0</v>
      </c>
      <c r="Q30" s="121">
        <v>0</v>
      </c>
      <c r="R30" s="121">
        <f t="shared" si="3"/>
        <v>875</v>
      </c>
    </row>
    <row r="31" spans="1:18" ht="15" customHeight="1" x14ac:dyDescent="0.25">
      <c r="A31" s="5" t="s">
        <v>502</v>
      </c>
      <c r="B31" s="6" t="s">
        <v>318</v>
      </c>
      <c r="C31" s="96">
        <v>261</v>
      </c>
      <c r="D31" s="96">
        <v>0</v>
      </c>
      <c r="E31" s="96">
        <v>0</v>
      </c>
      <c r="F31" s="157">
        <f t="shared" si="0"/>
        <v>261</v>
      </c>
      <c r="G31" s="167">
        <v>261</v>
      </c>
      <c r="H31" s="121">
        <v>0</v>
      </c>
      <c r="I31" s="121">
        <v>0</v>
      </c>
      <c r="J31" s="121">
        <f t="shared" si="1"/>
        <v>261</v>
      </c>
      <c r="K31" s="167">
        <v>261</v>
      </c>
      <c r="L31" s="121">
        <v>0</v>
      </c>
      <c r="M31" s="121">
        <v>0</v>
      </c>
      <c r="N31" s="121">
        <f t="shared" si="2"/>
        <v>261</v>
      </c>
      <c r="O31" s="167">
        <v>261</v>
      </c>
      <c r="P31" s="121">
        <v>0</v>
      </c>
      <c r="Q31" s="121">
        <v>0</v>
      </c>
      <c r="R31" s="121">
        <f t="shared" si="3"/>
        <v>261</v>
      </c>
    </row>
    <row r="32" spans="1:18" s="99" customFormat="1" ht="15" customHeight="1" x14ac:dyDescent="0.25">
      <c r="A32" s="7" t="s">
        <v>530</v>
      </c>
      <c r="B32" s="8" t="s">
        <v>321</v>
      </c>
      <c r="C32" s="100">
        <f>SUM(C27:C31)</f>
        <v>2683</v>
      </c>
      <c r="D32" s="100">
        <f t="shared" ref="D32:E32" si="12">SUM(D27:D31)</f>
        <v>0</v>
      </c>
      <c r="E32" s="100">
        <f t="shared" si="12"/>
        <v>0</v>
      </c>
      <c r="F32" s="158">
        <f t="shared" si="0"/>
        <v>2683</v>
      </c>
      <c r="G32" s="168">
        <f>SUM(G27:G31)</f>
        <v>2683</v>
      </c>
      <c r="H32" s="144">
        <f t="shared" ref="H32:I32" si="13">SUM(H27:H31)</f>
        <v>0</v>
      </c>
      <c r="I32" s="144">
        <f t="shared" si="13"/>
        <v>0</v>
      </c>
      <c r="J32" s="144">
        <f t="shared" si="1"/>
        <v>2683</v>
      </c>
      <c r="K32" s="168">
        <f>SUM(K27:K31)</f>
        <v>2683</v>
      </c>
      <c r="L32" s="144">
        <f t="shared" ref="L32:M32" si="14">SUM(L27:L31)</f>
        <v>0</v>
      </c>
      <c r="M32" s="144">
        <f t="shared" si="14"/>
        <v>0</v>
      </c>
      <c r="N32" s="144">
        <f t="shared" si="2"/>
        <v>2683</v>
      </c>
      <c r="O32" s="168">
        <f>SUM(O27:O31)</f>
        <v>2683</v>
      </c>
      <c r="P32" s="144">
        <f t="shared" ref="P32:Q32" si="15">SUM(P27:P31)</f>
        <v>0</v>
      </c>
      <c r="Q32" s="144">
        <f t="shared" si="15"/>
        <v>0</v>
      </c>
      <c r="R32" s="144">
        <f t="shared" si="3"/>
        <v>2683</v>
      </c>
    </row>
    <row r="33" spans="1:18" ht="15" customHeight="1" x14ac:dyDescent="0.25">
      <c r="A33" s="7" t="s">
        <v>503</v>
      </c>
      <c r="B33" s="8" t="s">
        <v>322</v>
      </c>
      <c r="C33" s="100">
        <v>10</v>
      </c>
      <c r="D33" s="100">
        <v>0</v>
      </c>
      <c r="E33" s="100">
        <v>20</v>
      </c>
      <c r="F33" s="157">
        <f t="shared" si="0"/>
        <v>30</v>
      </c>
      <c r="G33" s="168">
        <v>10</v>
      </c>
      <c r="H33" s="144">
        <v>0</v>
      </c>
      <c r="I33" s="144">
        <v>20</v>
      </c>
      <c r="J33" s="121">
        <f t="shared" si="1"/>
        <v>30</v>
      </c>
      <c r="K33" s="168">
        <v>10</v>
      </c>
      <c r="L33" s="144">
        <v>0</v>
      </c>
      <c r="M33" s="144">
        <v>20</v>
      </c>
      <c r="N33" s="121">
        <f t="shared" si="2"/>
        <v>30</v>
      </c>
      <c r="O33" s="168">
        <v>10</v>
      </c>
      <c r="P33" s="144">
        <v>0</v>
      </c>
      <c r="Q33" s="144">
        <v>20</v>
      </c>
      <c r="R33" s="121">
        <f t="shared" si="3"/>
        <v>30</v>
      </c>
    </row>
    <row r="34" spans="1:18" s="99" customFormat="1" ht="15" customHeight="1" x14ac:dyDescent="0.25">
      <c r="A34" s="38" t="s">
        <v>531</v>
      </c>
      <c r="B34" s="49" t="s">
        <v>323</v>
      </c>
      <c r="C34" s="134">
        <f>C23+C24+C25+C26+C32+C33</f>
        <v>3111</v>
      </c>
      <c r="D34" s="134">
        <f t="shared" ref="D34:E34" si="16">D23+D24+D25+D26+D32+D33</f>
        <v>0</v>
      </c>
      <c r="E34" s="134">
        <f t="shared" si="16"/>
        <v>20</v>
      </c>
      <c r="F34" s="159">
        <f t="shared" si="0"/>
        <v>3131</v>
      </c>
      <c r="G34" s="169">
        <f>G23+G24+G25+G26+G32+G33</f>
        <v>3111</v>
      </c>
      <c r="H34" s="145">
        <f t="shared" ref="H34:I34" si="17">H23+H24+H25+H26+H32+H33</f>
        <v>0</v>
      </c>
      <c r="I34" s="145">
        <f t="shared" si="17"/>
        <v>20</v>
      </c>
      <c r="J34" s="145">
        <f t="shared" si="1"/>
        <v>3131</v>
      </c>
      <c r="K34" s="169">
        <f>K23+K24+K25+K26+K32+K33</f>
        <v>3111</v>
      </c>
      <c r="L34" s="145">
        <f t="shared" ref="L34:M34" si="18">L23+L24+L25+L26+L32+L33</f>
        <v>0</v>
      </c>
      <c r="M34" s="145">
        <f t="shared" si="18"/>
        <v>20</v>
      </c>
      <c r="N34" s="145">
        <f t="shared" si="2"/>
        <v>3131</v>
      </c>
      <c r="O34" s="169">
        <f>O23+O24+O25+O26+O32+O33</f>
        <v>3111</v>
      </c>
      <c r="P34" s="145">
        <f t="shared" ref="P34:Q34" si="19">P23+P24+P25+P26+P32+P33</f>
        <v>0</v>
      </c>
      <c r="Q34" s="145">
        <f t="shared" si="19"/>
        <v>20</v>
      </c>
      <c r="R34" s="145">
        <f t="shared" si="3"/>
        <v>3131</v>
      </c>
    </row>
    <row r="35" spans="1:18" ht="15" customHeight="1" x14ac:dyDescent="0.25">
      <c r="A35" s="13" t="s">
        <v>324</v>
      </c>
      <c r="B35" s="6" t="s">
        <v>325</v>
      </c>
      <c r="C35" s="96">
        <v>0</v>
      </c>
      <c r="D35" s="96">
        <v>0</v>
      </c>
      <c r="E35" s="96">
        <v>0</v>
      </c>
      <c r="F35" s="157">
        <f t="shared" si="0"/>
        <v>0</v>
      </c>
      <c r="G35" s="167">
        <v>0</v>
      </c>
      <c r="H35" s="121">
        <v>0</v>
      </c>
      <c r="I35" s="121">
        <v>0</v>
      </c>
      <c r="J35" s="121">
        <f t="shared" si="1"/>
        <v>0</v>
      </c>
      <c r="K35" s="167">
        <v>0</v>
      </c>
      <c r="L35" s="121">
        <v>0</v>
      </c>
      <c r="M35" s="121">
        <v>0</v>
      </c>
      <c r="N35" s="121">
        <f t="shared" si="2"/>
        <v>0</v>
      </c>
      <c r="O35" s="167">
        <v>0</v>
      </c>
      <c r="P35" s="121">
        <v>0</v>
      </c>
      <c r="Q35" s="121">
        <v>0</v>
      </c>
      <c r="R35" s="121">
        <f t="shared" si="3"/>
        <v>0</v>
      </c>
    </row>
    <row r="36" spans="1:18" ht="15" customHeight="1" x14ac:dyDescent="0.25">
      <c r="A36" s="13" t="s">
        <v>504</v>
      </c>
      <c r="B36" s="6" t="s">
        <v>326</v>
      </c>
      <c r="C36" s="96">
        <v>0</v>
      </c>
      <c r="D36" s="96">
        <v>0</v>
      </c>
      <c r="E36" s="96">
        <v>0</v>
      </c>
      <c r="F36" s="157">
        <f t="shared" si="0"/>
        <v>0</v>
      </c>
      <c r="G36" s="167">
        <v>0</v>
      </c>
      <c r="H36" s="121">
        <v>0</v>
      </c>
      <c r="I36" s="121">
        <v>0</v>
      </c>
      <c r="J36" s="121">
        <f t="shared" si="1"/>
        <v>0</v>
      </c>
      <c r="K36" s="167">
        <v>0</v>
      </c>
      <c r="L36" s="121">
        <v>0</v>
      </c>
      <c r="M36" s="121">
        <v>0</v>
      </c>
      <c r="N36" s="121">
        <f t="shared" si="2"/>
        <v>0</v>
      </c>
      <c r="O36" s="167">
        <v>0</v>
      </c>
      <c r="P36" s="121">
        <v>0</v>
      </c>
      <c r="Q36" s="121">
        <v>0</v>
      </c>
      <c r="R36" s="121">
        <f t="shared" si="3"/>
        <v>0</v>
      </c>
    </row>
    <row r="37" spans="1:18" ht="15" customHeight="1" x14ac:dyDescent="0.25">
      <c r="A37" s="13" t="s">
        <v>505</v>
      </c>
      <c r="B37" s="6" t="s">
        <v>327</v>
      </c>
      <c r="C37" s="96">
        <v>0</v>
      </c>
      <c r="D37" s="96">
        <v>0</v>
      </c>
      <c r="E37" s="96">
        <v>0</v>
      </c>
      <c r="F37" s="157">
        <f t="shared" si="0"/>
        <v>0</v>
      </c>
      <c r="G37" s="167">
        <v>0</v>
      </c>
      <c r="H37" s="121">
        <v>0</v>
      </c>
      <c r="I37" s="121">
        <v>0</v>
      </c>
      <c r="J37" s="121">
        <f t="shared" si="1"/>
        <v>0</v>
      </c>
      <c r="K37" s="167">
        <v>0</v>
      </c>
      <c r="L37" s="121">
        <v>0</v>
      </c>
      <c r="M37" s="121">
        <v>0</v>
      </c>
      <c r="N37" s="121">
        <f t="shared" si="2"/>
        <v>0</v>
      </c>
      <c r="O37" s="167">
        <v>0</v>
      </c>
      <c r="P37" s="121">
        <v>0</v>
      </c>
      <c r="Q37" s="121">
        <v>0</v>
      </c>
      <c r="R37" s="121">
        <f t="shared" si="3"/>
        <v>0</v>
      </c>
    </row>
    <row r="38" spans="1:18" ht="15" customHeight="1" x14ac:dyDescent="0.25">
      <c r="A38" s="13" t="s">
        <v>506</v>
      </c>
      <c r="B38" s="6" t="s">
        <v>328</v>
      </c>
      <c r="C38" s="96">
        <v>104</v>
      </c>
      <c r="D38" s="96">
        <v>0</v>
      </c>
      <c r="E38" s="96">
        <v>0</v>
      </c>
      <c r="F38" s="157">
        <f t="shared" si="0"/>
        <v>104</v>
      </c>
      <c r="G38" s="167">
        <v>104</v>
      </c>
      <c r="H38" s="121">
        <v>0</v>
      </c>
      <c r="I38" s="121">
        <v>0</v>
      </c>
      <c r="J38" s="121">
        <f t="shared" si="1"/>
        <v>104</v>
      </c>
      <c r="K38" s="167">
        <v>104</v>
      </c>
      <c r="L38" s="121">
        <v>0</v>
      </c>
      <c r="M38" s="121">
        <v>0</v>
      </c>
      <c r="N38" s="121">
        <f t="shared" si="2"/>
        <v>104</v>
      </c>
      <c r="O38" s="167">
        <v>275</v>
      </c>
      <c r="P38" s="121">
        <v>0</v>
      </c>
      <c r="Q38" s="121">
        <v>0</v>
      </c>
      <c r="R38" s="172">
        <f t="shared" si="3"/>
        <v>275</v>
      </c>
    </row>
    <row r="39" spans="1:18" ht="15" customHeight="1" x14ac:dyDescent="0.25">
      <c r="A39" s="13" t="s">
        <v>329</v>
      </c>
      <c r="B39" s="6" t="s">
        <v>330</v>
      </c>
      <c r="C39" s="96">
        <v>0</v>
      </c>
      <c r="D39" s="96">
        <v>0</v>
      </c>
      <c r="E39" s="96">
        <v>0</v>
      </c>
      <c r="F39" s="157">
        <f t="shared" si="0"/>
        <v>0</v>
      </c>
      <c r="G39" s="167">
        <v>0</v>
      </c>
      <c r="H39" s="121">
        <v>0</v>
      </c>
      <c r="I39" s="121">
        <v>0</v>
      </c>
      <c r="J39" s="121">
        <f t="shared" si="1"/>
        <v>0</v>
      </c>
      <c r="K39" s="167">
        <v>0</v>
      </c>
      <c r="L39" s="121">
        <v>0</v>
      </c>
      <c r="M39" s="121">
        <v>0</v>
      </c>
      <c r="N39" s="121">
        <f t="shared" si="2"/>
        <v>0</v>
      </c>
      <c r="O39" s="167">
        <v>0</v>
      </c>
      <c r="P39" s="121">
        <v>0</v>
      </c>
      <c r="Q39" s="121">
        <v>0</v>
      </c>
      <c r="R39" s="121">
        <f t="shared" si="3"/>
        <v>0</v>
      </c>
    </row>
    <row r="40" spans="1:18" ht="15" customHeight="1" x14ac:dyDescent="0.25">
      <c r="A40" s="13" t="s">
        <v>331</v>
      </c>
      <c r="B40" s="6" t="s">
        <v>332</v>
      </c>
      <c r="C40" s="96">
        <v>0</v>
      </c>
      <c r="D40" s="96">
        <v>0</v>
      </c>
      <c r="E40" s="96">
        <v>0</v>
      </c>
      <c r="F40" s="157">
        <f t="shared" si="0"/>
        <v>0</v>
      </c>
      <c r="G40" s="167">
        <v>0</v>
      </c>
      <c r="H40" s="121">
        <v>0</v>
      </c>
      <c r="I40" s="121">
        <v>0</v>
      </c>
      <c r="J40" s="121">
        <f t="shared" si="1"/>
        <v>0</v>
      </c>
      <c r="K40" s="167">
        <v>0</v>
      </c>
      <c r="L40" s="121">
        <v>0</v>
      </c>
      <c r="M40" s="121">
        <v>0</v>
      </c>
      <c r="N40" s="121">
        <f t="shared" si="2"/>
        <v>0</v>
      </c>
      <c r="O40" s="167">
        <v>0</v>
      </c>
      <c r="P40" s="121">
        <v>0</v>
      </c>
      <c r="Q40" s="121">
        <v>0</v>
      </c>
      <c r="R40" s="121">
        <f t="shared" si="3"/>
        <v>0</v>
      </c>
    </row>
    <row r="41" spans="1:18" ht="15" customHeight="1" x14ac:dyDescent="0.25">
      <c r="A41" s="13" t="s">
        <v>333</v>
      </c>
      <c r="B41" s="6" t="s">
        <v>334</v>
      </c>
      <c r="C41" s="96">
        <v>0</v>
      </c>
      <c r="D41" s="96">
        <v>0</v>
      </c>
      <c r="E41" s="96">
        <v>0</v>
      </c>
      <c r="F41" s="157">
        <f t="shared" si="0"/>
        <v>0</v>
      </c>
      <c r="G41" s="167">
        <v>0</v>
      </c>
      <c r="H41" s="121">
        <v>0</v>
      </c>
      <c r="I41" s="121">
        <v>0</v>
      </c>
      <c r="J41" s="121">
        <f t="shared" si="1"/>
        <v>0</v>
      </c>
      <c r="K41" s="167">
        <v>0</v>
      </c>
      <c r="L41" s="121">
        <v>0</v>
      </c>
      <c r="M41" s="121">
        <v>0</v>
      </c>
      <c r="N41" s="121">
        <f t="shared" si="2"/>
        <v>0</v>
      </c>
      <c r="O41" s="167">
        <v>0</v>
      </c>
      <c r="P41" s="121">
        <v>0</v>
      </c>
      <c r="Q41" s="121">
        <v>0</v>
      </c>
      <c r="R41" s="121">
        <f t="shared" si="3"/>
        <v>0</v>
      </c>
    </row>
    <row r="42" spans="1:18" ht="15" customHeight="1" x14ac:dyDescent="0.25">
      <c r="A42" s="13" t="s">
        <v>507</v>
      </c>
      <c r="B42" s="6" t="s">
        <v>335</v>
      </c>
      <c r="C42" s="96">
        <v>0</v>
      </c>
      <c r="D42" s="96">
        <v>0</v>
      </c>
      <c r="E42" s="96">
        <v>0</v>
      </c>
      <c r="F42" s="157">
        <f t="shared" si="0"/>
        <v>0</v>
      </c>
      <c r="G42" s="167">
        <v>0</v>
      </c>
      <c r="H42" s="121">
        <v>0</v>
      </c>
      <c r="I42" s="121">
        <v>0</v>
      </c>
      <c r="J42" s="121">
        <f t="shared" si="1"/>
        <v>0</v>
      </c>
      <c r="K42" s="167">
        <v>0</v>
      </c>
      <c r="L42" s="121">
        <v>0</v>
      </c>
      <c r="M42" s="121">
        <v>0</v>
      </c>
      <c r="N42" s="121">
        <f t="shared" si="2"/>
        <v>0</v>
      </c>
      <c r="O42" s="167">
        <v>0</v>
      </c>
      <c r="P42" s="121">
        <v>0</v>
      </c>
      <c r="Q42" s="121">
        <v>0</v>
      </c>
      <c r="R42" s="121">
        <f t="shared" si="3"/>
        <v>0</v>
      </c>
    </row>
    <row r="43" spans="1:18" ht="15" customHeight="1" x14ac:dyDescent="0.25">
      <c r="A43" s="13" t="s">
        <v>508</v>
      </c>
      <c r="B43" s="6" t="s">
        <v>336</v>
      </c>
      <c r="C43" s="96">
        <v>0</v>
      </c>
      <c r="D43" s="96">
        <v>0</v>
      </c>
      <c r="E43" s="96">
        <v>0</v>
      </c>
      <c r="F43" s="157">
        <f t="shared" si="0"/>
        <v>0</v>
      </c>
      <c r="G43" s="167">
        <v>0</v>
      </c>
      <c r="H43" s="121">
        <v>0</v>
      </c>
      <c r="I43" s="121">
        <v>0</v>
      </c>
      <c r="J43" s="121">
        <f t="shared" si="1"/>
        <v>0</v>
      </c>
      <c r="K43" s="167">
        <v>0</v>
      </c>
      <c r="L43" s="121">
        <v>0</v>
      </c>
      <c r="M43" s="121">
        <v>0</v>
      </c>
      <c r="N43" s="121">
        <f t="shared" si="2"/>
        <v>0</v>
      </c>
      <c r="O43" s="167">
        <v>0</v>
      </c>
      <c r="P43" s="121">
        <v>0</v>
      </c>
      <c r="Q43" s="121">
        <v>0</v>
      </c>
      <c r="R43" s="121">
        <f t="shared" si="3"/>
        <v>0</v>
      </c>
    </row>
    <row r="44" spans="1:18" ht="15" customHeight="1" x14ac:dyDescent="0.25">
      <c r="A44" s="13" t="s">
        <v>509</v>
      </c>
      <c r="B44" s="6" t="s">
        <v>337</v>
      </c>
      <c r="C44" s="96">
        <v>0</v>
      </c>
      <c r="D44" s="96">
        <v>0</v>
      </c>
      <c r="E44" s="96">
        <v>0</v>
      </c>
      <c r="F44" s="157">
        <f t="shared" si="0"/>
        <v>0</v>
      </c>
      <c r="G44" s="167">
        <v>0</v>
      </c>
      <c r="H44" s="121">
        <v>0</v>
      </c>
      <c r="I44" s="121">
        <v>0</v>
      </c>
      <c r="J44" s="121">
        <f t="shared" si="1"/>
        <v>0</v>
      </c>
      <c r="K44" s="167">
        <v>0</v>
      </c>
      <c r="L44" s="121">
        <v>0</v>
      </c>
      <c r="M44" s="121">
        <v>0</v>
      </c>
      <c r="N44" s="121">
        <f t="shared" si="2"/>
        <v>0</v>
      </c>
      <c r="O44" s="167">
        <v>0</v>
      </c>
      <c r="P44" s="121">
        <v>0</v>
      </c>
      <c r="Q44" s="121">
        <v>0</v>
      </c>
      <c r="R44" s="121">
        <f t="shared" si="3"/>
        <v>0</v>
      </c>
    </row>
    <row r="45" spans="1:18" s="99" customFormat="1" ht="15" customHeight="1" x14ac:dyDescent="0.25">
      <c r="A45" s="48" t="s">
        <v>532</v>
      </c>
      <c r="B45" s="49" t="s">
        <v>338</v>
      </c>
      <c r="C45" s="100">
        <f>SUM(C35:C44)</f>
        <v>104</v>
      </c>
      <c r="D45" s="100">
        <f t="shared" ref="D45:E45" si="20">SUM(D35:D44)</f>
        <v>0</v>
      </c>
      <c r="E45" s="100">
        <f t="shared" si="20"/>
        <v>0</v>
      </c>
      <c r="F45" s="158">
        <f t="shared" si="0"/>
        <v>104</v>
      </c>
      <c r="G45" s="168">
        <f>SUM(G35:G44)</f>
        <v>104</v>
      </c>
      <c r="H45" s="144">
        <f t="shared" ref="H45:I45" si="21">SUM(H35:H44)</f>
        <v>0</v>
      </c>
      <c r="I45" s="144">
        <f t="shared" si="21"/>
        <v>0</v>
      </c>
      <c r="J45" s="144">
        <f t="shared" si="1"/>
        <v>104</v>
      </c>
      <c r="K45" s="168">
        <f>SUM(K35:K44)</f>
        <v>104</v>
      </c>
      <c r="L45" s="144">
        <f t="shared" ref="L45:M45" si="22">SUM(L35:L44)</f>
        <v>0</v>
      </c>
      <c r="M45" s="144">
        <f t="shared" si="22"/>
        <v>0</v>
      </c>
      <c r="N45" s="144">
        <f t="shared" si="2"/>
        <v>104</v>
      </c>
      <c r="O45" s="168">
        <f>SUM(O35:O44)</f>
        <v>275</v>
      </c>
      <c r="P45" s="144">
        <f t="shared" ref="P45:Q45" si="23">SUM(P35:P44)</f>
        <v>0</v>
      </c>
      <c r="Q45" s="144">
        <f t="shared" si="23"/>
        <v>0</v>
      </c>
      <c r="R45" s="144">
        <f t="shared" si="3"/>
        <v>275</v>
      </c>
    </row>
    <row r="46" spans="1:18" ht="15" customHeight="1" x14ac:dyDescent="0.25">
      <c r="A46" s="13" t="s">
        <v>347</v>
      </c>
      <c r="B46" s="6" t="s">
        <v>348</v>
      </c>
      <c r="C46" s="96">
        <v>0</v>
      </c>
      <c r="D46" s="96">
        <v>0</v>
      </c>
      <c r="E46" s="96">
        <v>0</v>
      </c>
      <c r="F46" s="157">
        <f t="shared" si="0"/>
        <v>0</v>
      </c>
      <c r="G46" s="167">
        <v>0</v>
      </c>
      <c r="H46" s="121">
        <v>0</v>
      </c>
      <c r="I46" s="121">
        <v>0</v>
      </c>
      <c r="J46" s="121">
        <f t="shared" si="1"/>
        <v>0</v>
      </c>
      <c r="K46" s="167">
        <v>0</v>
      </c>
      <c r="L46" s="121">
        <v>0</v>
      </c>
      <c r="M46" s="121">
        <v>0</v>
      </c>
      <c r="N46" s="121">
        <f t="shared" si="2"/>
        <v>0</v>
      </c>
      <c r="O46" s="167">
        <v>0</v>
      </c>
      <c r="P46" s="121">
        <v>0</v>
      </c>
      <c r="Q46" s="121">
        <v>0</v>
      </c>
      <c r="R46" s="121">
        <f t="shared" si="3"/>
        <v>0</v>
      </c>
    </row>
    <row r="47" spans="1:18" ht="15" customHeight="1" x14ac:dyDescent="0.25">
      <c r="A47" s="5" t="s">
        <v>513</v>
      </c>
      <c r="B47" s="6" t="s">
        <v>349</v>
      </c>
      <c r="C47" s="96">
        <v>0</v>
      </c>
      <c r="D47" s="96">
        <v>0</v>
      </c>
      <c r="E47" s="96">
        <v>0</v>
      </c>
      <c r="F47" s="157">
        <f t="shared" si="0"/>
        <v>0</v>
      </c>
      <c r="G47" s="167">
        <v>0</v>
      </c>
      <c r="H47" s="121">
        <v>0</v>
      </c>
      <c r="I47" s="121">
        <v>0</v>
      </c>
      <c r="J47" s="121">
        <f t="shared" si="1"/>
        <v>0</v>
      </c>
      <c r="K47" s="167">
        <v>0</v>
      </c>
      <c r="L47" s="121">
        <v>0</v>
      </c>
      <c r="M47" s="121">
        <v>0</v>
      </c>
      <c r="N47" s="121">
        <f t="shared" si="2"/>
        <v>0</v>
      </c>
      <c r="O47" s="167">
        <v>0</v>
      </c>
      <c r="P47" s="121">
        <v>0</v>
      </c>
      <c r="Q47" s="121">
        <v>0</v>
      </c>
      <c r="R47" s="121">
        <f t="shared" si="3"/>
        <v>0</v>
      </c>
    </row>
    <row r="48" spans="1:18" ht="15" customHeight="1" x14ac:dyDescent="0.25">
      <c r="A48" s="13" t="s">
        <v>514</v>
      </c>
      <c r="B48" s="6" t="s">
        <v>683</v>
      </c>
      <c r="C48" s="96">
        <v>851</v>
      </c>
      <c r="D48" s="96">
        <v>0</v>
      </c>
      <c r="E48" s="96">
        <v>0</v>
      </c>
      <c r="F48" s="157">
        <f t="shared" si="0"/>
        <v>851</v>
      </c>
      <c r="G48" s="167">
        <v>851</v>
      </c>
      <c r="H48" s="121">
        <v>0</v>
      </c>
      <c r="I48" s="121">
        <v>0</v>
      </c>
      <c r="J48" s="121">
        <f t="shared" si="1"/>
        <v>851</v>
      </c>
      <c r="K48" s="167">
        <v>851</v>
      </c>
      <c r="L48" s="121">
        <v>0</v>
      </c>
      <c r="M48" s="121">
        <v>0</v>
      </c>
      <c r="N48" s="121">
        <f t="shared" si="2"/>
        <v>851</v>
      </c>
      <c r="O48" s="167">
        <v>851</v>
      </c>
      <c r="P48" s="121">
        <v>0</v>
      </c>
      <c r="Q48" s="121">
        <v>0</v>
      </c>
      <c r="R48" s="121">
        <f t="shared" si="3"/>
        <v>851</v>
      </c>
    </row>
    <row r="49" spans="1:18" s="99" customFormat="1" ht="15" customHeight="1" x14ac:dyDescent="0.25">
      <c r="A49" s="38" t="s">
        <v>534</v>
      </c>
      <c r="B49" s="49" t="s">
        <v>350</v>
      </c>
      <c r="C49" s="134">
        <f>SUM(C46:C48)</f>
        <v>851</v>
      </c>
      <c r="D49" s="134">
        <f t="shared" ref="D49:E49" si="24">SUM(D46:D48)</f>
        <v>0</v>
      </c>
      <c r="E49" s="134">
        <f t="shared" si="24"/>
        <v>0</v>
      </c>
      <c r="F49" s="159">
        <f t="shared" si="0"/>
        <v>851</v>
      </c>
      <c r="G49" s="169">
        <f>SUM(G46:G48)</f>
        <v>851</v>
      </c>
      <c r="H49" s="145">
        <f t="shared" ref="H49:I49" si="25">SUM(H46:H48)</f>
        <v>0</v>
      </c>
      <c r="I49" s="145">
        <f t="shared" si="25"/>
        <v>0</v>
      </c>
      <c r="J49" s="145">
        <f t="shared" si="1"/>
        <v>851</v>
      </c>
      <c r="K49" s="169">
        <f>SUM(K46:K48)</f>
        <v>851</v>
      </c>
      <c r="L49" s="145">
        <f t="shared" ref="L49:M49" si="26">SUM(L46:L48)</f>
        <v>0</v>
      </c>
      <c r="M49" s="145">
        <f t="shared" si="26"/>
        <v>0</v>
      </c>
      <c r="N49" s="145">
        <f t="shared" si="2"/>
        <v>851</v>
      </c>
      <c r="O49" s="169">
        <f>SUM(O46:O48)</f>
        <v>851</v>
      </c>
      <c r="P49" s="145">
        <f t="shared" ref="P49:Q49" si="27">SUM(P46:P48)</f>
        <v>0</v>
      </c>
      <c r="Q49" s="145">
        <f t="shared" si="27"/>
        <v>0</v>
      </c>
      <c r="R49" s="145">
        <f t="shared" si="3"/>
        <v>851</v>
      </c>
    </row>
    <row r="50" spans="1:18" s="99" customFormat="1" ht="15" customHeight="1" x14ac:dyDescent="0.25">
      <c r="A50" s="58" t="s">
        <v>51</v>
      </c>
      <c r="B50" s="60"/>
      <c r="C50" s="100"/>
      <c r="D50" s="100"/>
      <c r="E50" s="100"/>
      <c r="F50" s="157">
        <f t="shared" si="0"/>
        <v>0</v>
      </c>
      <c r="G50" s="168"/>
      <c r="H50" s="144"/>
      <c r="I50" s="144"/>
      <c r="J50" s="121">
        <f t="shared" si="1"/>
        <v>0</v>
      </c>
      <c r="K50" s="168"/>
      <c r="L50" s="144"/>
      <c r="M50" s="144"/>
      <c r="N50" s="121">
        <f t="shared" si="2"/>
        <v>0</v>
      </c>
      <c r="O50" s="168"/>
      <c r="P50" s="144"/>
      <c r="Q50" s="144"/>
      <c r="R50" s="121">
        <f t="shared" si="3"/>
        <v>0</v>
      </c>
    </row>
    <row r="51" spans="1:18" ht="15" customHeight="1" x14ac:dyDescent="0.25">
      <c r="A51" s="5" t="s">
        <v>293</v>
      </c>
      <c r="B51" s="6" t="s">
        <v>294</v>
      </c>
      <c r="C51" s="96">
        <v>0</v>
      </c>
      <c r="D51" s="96">
        <v>0</v>
      </c>
      <c r="E51" s="96">
        <v>0</v>
      </c>
      <c r="F51" s="157">
        <f t="shared" si="0"/>
        <v>0</v>
      </c>
      <c r="G51" s="167">
        <v>0</v>
      </c>
      <c r="H51" s="121">
        <v>0</v>
      </c>
      <c r="I51" s="121">
        <v>0</v>
      </c>
      <c r="J51" s="121">
        <f t="shared" si="1"/>
        <v>0</v>
      </c>
      <c r="K51" s="167">
        <v>0</v>
      </c>
      <c r="L51" s="121">
        <v>0</v>
      </c>
      <c r="M51" s="121">
        <v>0</v>
      </c>
      <c r="N51" s="121">
        <f t="shared" si="2"/>
        <v>0</v>
      </c>
      <c r="O51" s="167">
        <v>0</v>
      </c>
      <c r="P51" s="121">
        <v>0</v>
      </c>
      <c r="Q51" s="121">
        <v>0</v>
      </c>
      <c r="R51" s="121">
        <f t="shared" si="3"/>
        <v>0</v>
      </c>
    </row>
    <row r="52" spans="1:18" ht="15" customHeight="1" x14ac:dyDescent="0.25">
      <c r="A52" s="5" t="s">
        <v>295</v>
      </c>
      <c r="B52" s="6" t="s">
        <v>296</v>
      </c>
      <c r="C52" s="96">
        <v>0</v>
      </c>
      <c r="D52" s="96">
        <v>0</v>
      </c>
      <c r="E52" s="96">
        <v>0</v>
      </c>
      <c r="F52" s="157">
        <f t="shared" si="0"/>
        <v>0</v>
      </c>
      <c r="G52" s="167">
        <v>0</v>
      </c>
      <c r="H52" s="121">
        <v>0</v>
      </c>
      <c r="I52" s="121">
        <v>0</v>
      </c>
      <c r="J52" s="121">
        <f t="shared" si="1"/>
        <v>0</v>
      </c>
      <c r="K52" s="167">
        <v>0</v>
      </c>
      <c r="L52" s="121">
        <v>0</v>
      </c>
      <c r="M52" s="121">
        <v>0</v>
      </c>
      <c r="N52" s="121">
        <f t="shared" si="2"/>
        <v>0</v>
      </c>
      <c r="O52" s="167">
        <v>0</v>
      </c>
      <c r="P52" s="121">
        <v>0</v>
      </c>
      <c r="Q52" s="121">
        <v>0</v>
      </c>
      <c r="R52" s="121">
        <f t="shared" si="3"/>
        <v>0</v>
      </c>
    </row>
    <row r="53" spans="1:18" ht="15" customHeight="1" x14ac:dyDescent="0.25">
      <c r="A53" s="5" t="s">
        <v>491</v>
      </c>
      <c r="B53" s="6" t="s">
        <v>297</v>
      </c>
      <c r="C53" s="96">
        <v>0</v>
      </c>
      <c r="D53" s="96">
        <v>0</v>
      </c>
      <c r="E53" s="96">
        <v>0</v>
      </c>
      <c r="F53" s="157">
        <f t="shared" si="0"/>
        <v>0</v>
      </c>
      <c r="G53" s="167">
        <v>0</v>
      </c>
      <c r="H53" s="121">
        <v>0</v>
      </c>
      <c r="I53" s="121">
        <v>0</v>
      </c>
      <c r="J53" s="121">
        <f t="shared" si="1"/>
        <v>0</v>
      </c>
      <c r="K53" s="167">
        <v>0</v>
      </c>
      <c r="L53" s="121">
        <v>0</v>
      </c>
      <c r="M53" s="121">
        <v>0</v>
      </c>
      <c r="N53" s="121">
        <f t="shared" si="2"/>
        <v>0</v>
      </c>
      <c r="O53" s="167">
        <v>0</v>
      </c>
      <c r="P53" s="121">
        <v>0</v>
      </c>
      <c r="Q53" s="121">
        <v>0</v>
      </c>
      <c r="R53" s="121">
        <f t="shared" si="3"/>
        <v>0</v>
      </c>
    </row>
    <row r="54" spans="1:18" ht="15" customHeight="1" x14ac:dyDescent="0.25">
      <c r="A54" s="5" t="s">
        <v>492</v>
      </c>
      <c r="B54" s="6" t="s">
        <v>298</v>
      </c>
      <c r="C54" s="96">
        <v>0</v>
      </c>
      <c r="D54" s="96">
        <v>0</v>
      </c>
      <c r="E54" s="96">
        <v>0</v>
      </c>
      <c r="F54" s="157">
        <f t="shared" si="0"/>
        <v>0</v>
      </c>
      <c r="G54" s="167">
        <v>0</v>
      </c>
      <c r="H54" s="121">
        <v>0</v>
      </c>
      <c r="I54" s="121">
        <v>0</v>
      </c>
      <c r="J54" s="121">
        <f t="shared" si="1"/>
        <v>0</v>
      </c>
      <c r="K54" s="167">
        <v>0</v>
      </c>
      <c r="L54" s="121">
        <v>0</v>
      </c>
      <c r="M54" s="121">
        <v>0</v>
      </c>
      <c r="N54" s="121">
        <f t="shared" si="2"/>
        <v>0</v>
      </c>
      <c r="O54" s="167">
        <v>0</v>
      </c>
      <c r="P54" s="121">
        <v>0</v>
      </c>
      <c r="Q54" s="121">
        <v>0</v>
      </c>
      <c r="R54" s="121">
        <f t="shared" si="3"/>
        <v>0</v>
      </c>
    </row>
    <row r="55" spans="1:18" ht="15" customHeight="1" x14ac:dyDescent="0.25">
      <c r="A55" s="5" t="s">
        <v>493</v>
      </c>
      <c r="B55" s="6" t="s">
        <v>299</v>
      </c>
      <c r="C55" s="96">
        <v>0</v>
      </c>
      <c r="D55" s="96">
        <v>0</v>
      </c>
      <c r="E55" s="96">
        <v>0</v>
      </c>
      <c r="F55" s="157">
        <f t="shared" si="0"/>
        <v>0</v>
      </c>
      <c r="G55" s="167">
        <v>0</v>
      </c>
      <c r="H55" s="121">
        <v>0</v>
      </c>
      <c r="I55" s="121">
        <v>0</v>
      </c>
      <c r="J55" s="121">
        <f t="shared" si="1"/>
        <v>0</v>
      </c>
      <c r="K55" s="167">
        <v>0</v>
      </c>
      <c r="L55" s="121">
        <v>0</v>
      </c>
      <c r="M55" s="121">
        <v>0</v>
      </c>
      <c r="N55" s="121">
        <f t="shared" si="2"/>
        <v>0</v>
      </c>
      <c r="O55" s="167">
        <v>0</v>
      </c>
      <c r="P55" s="121">
        <v>0</v>
      </c>
      <c r="Q55" s="121">
        <v>0</v>
      </c>
      <c r="R55" s="121">
        <f t="shared" si="3"/>
        <v>0</v>
      </c>
    </row>
    <row r="56" spans="1:18" s="99" customFormat="1" ht="15" customHeight="1" x14ac:dyDescent="0.25">
      <c r="A56" s="38" t="s">
        <v>528</v>
      </c>
      <c r="B56" s="49" t="s">
        <v>300</v>
      </c>
      <c r="C56" s="100">
        <f>SUM(C51:C55)</f>
        <v>0</v>
      </c>
      <c r="D56" s="100">
        <f t="shared" ref="D56:E56" si="28">SUM(D51:D55)</f>
        <v>0</v>
      </c>
      <c r="E56" s="100">
        <f t="shared" si="28"/>
        <v>0</v>
      </c>
      <c r="F56" s="158">
        <f t="shared" si="0"/>
        <v>0</v>
      </c>
      <c r="G56" s="168">
        <f>SUM(G51:G55)</f>
        <v>0</v>
      </c>
      <c r="H56" s="144">
        <f t="shared" ref="H56:I56" si="29">SUM(H51:H55)</f>
        <v>0</v>
      </c>
      <c r="I56" s="144">
        <f t="shared" si="29"/>
        <v>0</v>
      </c>
      <c r="J56" s="144">
        <f t="shared" si="1"/>
        <v>0</v>
      </c>
      <c r="K56" s="168">
        <f>SUM(K51:K55)</f>
        <v>0</v>
      </c>
      <c r="L56" s="144">
        <f t="shared" ref="L56:M56" si="30">SUM(L51:L55)</f>
        <v>0</v>
      </c>
      <c r="M56" s="144">
        <f t="shared" si="30"/>
        <v>0</v>
      </c>
      <c r="N56" s="144">
        <f t="shared" si="2"/>
        <v>0</v>
      </c>
      <c r="O56" s="168">
        <f>SUM(O51:O55)</f>
        <v>0</v>
      </c>
      <c r="P56" s="144">
        <f t="shared" ref="P56:Q56" si="31">SUM(P51:P55)</f>
        <v>0</v>
      </c>
      <c r="Q56" s="144">
        <f t="shared" si="31"/>
        <v>0</v>
      </c>
      <c r="R56" s="144">
        <f t="shared" si="3"/>
        <v>0</v>
      </c>
    </row>
    <row r="57" spans="1:18" ht="15" customHeight="1" x14ac:dyDescent="0.25">
      <c r="A57" s="13" t="s">
        <v>510</v>
      </c>
      <c r="B57" s="6" t="s">
        <v>339</v>
      </c>
      <c r="C57" s="96">
        <v>0</v>
      </c>
      <c r="D57" s="96">
        <v>0</v>
      </c>
      <c r="E57" s="96">
        <v>0</v>
      </c>
      <c r="F57" s="157">
        <f t="shared" si="0"/>
        <v>0</v>
      </c>
      <c r="G57" s="167">
        <v>0</v>
      </c>
      <c r="H57" s="121">
        <v>0</v>
      </c>
      <c r="I57" s="121">
        <v>0</v>
      </c>
      <c r="J57" s="121">
        <f t="shared" si="1"/>
        <v>0</v>
      </c>
      <c r="K57" s="167">
        <v>0</v>
      </c>
      <c r="L57" s="121">
        <v>0</v>
      </c>
      <c r="M57" s="121">
        <v>0</v>
      </c>
      <c r="N57" s="121">
        <f t="shared" si="2"/>
        <v>0</v>
      </c>
      <c r="O57" s="167">
        <v>0</v>
      </c>
      <c r="P57" s="121">
        <v>0</v>
      </c>
      <c r="Q57" s="121">
        <v>0</v>
      </c>
      <c r="R57" s="121">
        <f t="shared" si="3"/>
        <v>0</v>
      </c>
    </row>
    <row r="58" spans="1:18" ht="15" customHeight="1" x14ac:dyDescent="0.25">
      <c r="A58" s="13" t="s">
        <v>511</v>
      </c>
      <c r="B58" s="6" t="s">
        <v>340</v>
      </c>
      <c r="C58" s="96">
        <v>0</v>
      </c>
      <c r="D58" s="96">
        <v>0</v>
      </c>
      <c r="E58" s="96">
        <v>0</v>
      </c>
      <c r="F58" s="157">
        <f t="shared" si="0"/>
        <v>0</v>
      </c>
      <c r="G58" s="167">
        <v>0</v>
      </c>
      <c r="H58" s="121">
        <v>0</v>
      </c>
      <c r="I58" s="121">
        <v>0</v>
      </c>
      <c r="J58" s="121">
        <f t="shared" si="1"/>
        <v>0</v>
      </c>
      <c r="K58" s="167">
        <v>0</v>
      </c>
      <c r="L58" s="121">
        <v>0</v>
      </c>
      <c r="M58" s="121">
        <v>0</v>
      </c>
      <c r="N58" s="121">
        <f t="shared" si="2"/>
        <v>0</v>
      </c>
      <c r="O58" s="167">
        <v>0</v>
      </c>
      <c r="P58" s="121">
        <v>0</v>
      </c>
      <c r="Q58" s="121">
        <v>0</v>
      </c>
      <c r="R58" s="121">
        <f t="shared" si="3"/>
        <v>0</v>
      </c>
    </row>
    <row r="59" spans="1:18" ht="15" customHeight="1" x14ac:dyDescent="0.25">
      <c r="A59" s="13" t="s">
        <v>341</v>
      </c>
      <c r="B59" s="6" t="s">
        <v>342</v>
      </c>
      <c r="C59" s="96">
        <v>0</v>
      </c>
      <c r="D59" s="96">
        <v>0</v>
      </c>
      <c r="E59" s="96">
        <v>0</v>
      </c>
      <c r="F59" s="157">
        <f t="shared" si="0"/>
        <v>0</v>
      </c>
      <c r="G59" s="167">
        <v>0</v>
      </c>
      <c r="H59" s="121">
        <v>0</v>
      </c>
      <c r="I59" s="121">
        <v>0</v>
      </c>
      <c r="J59" s="121">
        <f t="shared" si="1"/>
        <v>0</v>
      </c>
      <c r="K59" s="167">
        <v>0</v>
      </c>
      <c r="L59" s="121">
        <v>0</v>
      </c>
      <c r="M59" s="121">
        <v>0</v>
      </c>
      <c r="N59" s="121">
        <f t="shared" si="2"/>
        <v>0</v>
      </c>
      <c r="O59" s="167">
        <v>0</v>
      </c>
      <c r="P59" s="121">
        <v>0</v>
      </c>
      <c r="Q59" s="121">
        <v>0</v>
      </c>
      <c r="R59" s="121">
        <f t="shared" si="3"/>
        <v>0</v>
      </c>
    </row>
    <row r="60" spans="1:18" ht="15" customHeight="1" x14ac:dyDescent="0.25">
      <c r="A60" s="13" t="s">
        <v>512</v>
      </c>
      <c r="B60" s="6" t="s">
        <v>343</v>
      </c>
      <c r="C60" s="96">
        <v>0</v>
      </c>
      <c r="D60" s="96">
        <v>0</v>
      </c>
      <c r="E60" s="96">
        <v>0</v>
      </c>
      <c r="F60" s="157">
        <f t="shared" si="0"/>
        <v>0</v>
      </c>
      <c r="G60" s="167">
        <v>0</v>
      </c>
      <c r="H60" s="121">
        <v>0</v>
      </c>
      <c r="I60" s="121">
        <v>0</v>
      </c>
      <c r="J60" s="121">
        <f t="shared" si="1"/>
        <v>0</v>
      </c>
      <c r="K60" s="167">
        <v>0</v>
      </c>
      <c r="L60" s="121">
        <v>0</v>
      </c>
      <c r="M60" s="121">
        <v>0</v>
      </c>
      <c r="N60" s="121">
        <f t="shared" si="2"/>
        <v>0</v>
      </c>
      <c r="O60" s="167">
        <v>0</v>
      </c>
      <c r="P60" s="121">
        <v>0</v>
      </c>
      <c r="Q60" s="121">
        <v>0</v>
      </c>
      <c r="R60" s="121">
        <f t="shared" si="3"/>
        <v>0</v>
      </c>
    </row>
    <row r="61" spans="1:18" ht="15" customHeight="1" x14ac:dyDescent="0.25">
      <c r="A61" s="13" t="s">
        <v>344</v>
      </c>
      <c r="B61" s="6" t="s">
        <v>345</v>
      </c>
      <c r="C61" s="96">
        <v>0</v>
      </c>
      <c r="D61" s="96">
        <v>0</v>
      </c>
      <c r="E61" s="96">
        <v>0</v>
      </c>
      <c r="F61" s="157">
        <f t="shared" si="0"/>
        <v>0</v>
      </c>
      <c r="G61" s="167">
        <v>0</v>
      </c>
      <c r="H61" s="121">
        <v>0</v>
      </c>
      <c r="I61" s="121">
        <v>0</v>
      </c>
      <c r="J61" s="121">
        <f t="shared" si="1"/>
        <v>0</v>
      </c>
      <c r="K61" s="167">
        <v>0</v>
      </c>
      <c r="L61" s="121">
        <v>0</v>
      </c>
      <c r="M61" s="121">
        <v>0</v>
      </c>
      <c r="N61" s="121">
        <f t="shared" si="2"/>
        <v>0</v>
      </c>
      <c r="O61" s="167">
        <v>0</v>
      </c>
      <c r="P61" s="121">
        <v>0</v>
      </c>
      <c r="Q61" s="121">
        <v>0</v>
      </c>
      <c r="R61" s="121">
        <f t="shared" si="3"/>
        <v>0</v>
      </c>
    </row>
    <row r="62" spans="1:18" s="99" customFormat="1" ht="15" customHeight="1" x14ac:dyDescent="0.25">
      <c r="A62" s="38" t="s">
        <v>533</v>
      </c>
      <c r="B62" s="49" t="s">
        <v>346</v>
      </c>
      <c r="C62" s="100">
        <f>SUM(C57:C61)</f>
        <v>0</v>
      </c>
      <c r="D62" s="100">
        <f t="shared" ref="D62:E62" si="32">SUM(D57:D61)</f>
        <v>0</v>
      </c>
      <c r="E62" s="100">
        <f t="shared" si="32"/>
        <v>0</v>
      </c>
      <c r="F62" s="158">
        <f t="shared" si="0"/>
        <v>0</v>
      </c>
      <c r="G62" s="168">
        <f>SUM(G57:G61)</f>
        <v>0</v>
      </c>
      <c r="H62" s="144">
        <f t="shared" ref="H62:I62" si="33">SUM(H57:H61)</f>
        <v>0</v>
      </c>
      <c r="I62" s="144">
        <f t="shared" si="33"/>
        <v>0</v>
      </c>
      <c r="J62" s="144">
        <f t="shared" si="1"/>
        <v>0</v>
      </c>
      <c r="K62" s="168">
        <f>SUM(K57:K61)</f>
        <v>0</v>
      </c>
      <c r="L62" s="144">
        <f t="shared" ref="L62:M62" si="34">SUM(L57:L61)</f>
        <v>0</v>
      </c>
      <c r="M62" s="144">
        <f t="shared" si="34"/>
        <v>0</v>
      </c>
      <c r="N62" s="144">
        <f t="shared" si="2"/>
        <v>0</v>
      </c>
      <c r="O62" s="168">
        <f>SUM(O57:O61)</f>
        <v>0</v>
      </c>
      <c r="P62" s="144">
        <f t="shared" ref="P62:Q62" si="35">SUM(P57:P61)</f>
        <v>0</v>
      </c>
      <c r="Q62" s="144">
        <f t="shared" si="35"/>
        <v>0</v>
      </c>
      <c r="R62" s="144">
        <f t="shared" si="3"/>
        <v>0</v>
      </c>
    </row>
    <row r="63" spans="1:18" ht="15" customHeight="1" x14ac:dyDescent="0.25">
      <c r="A63" s="13" t="s">
        <v>351</v>
      </c>
      <c r="B63" s="6" t="s">
        <v>352</v>
      </c>
      <c r="C63" s="96">
        <v>0</v>
      </c>
      <c r="D63" s="96">
        <v>0</v>
      </c>
      <c r="E63" s="96">
        <v>0</v>
      </c>
      <c r="F63" s="157">
        <f t="shared" si="0"/>
        <v>0</v>
      </c>
      <c r="G63" s="167">
        <v>0</v>
      </c>
      <c r="H63" s="121">
        <v>0</v>
      </c>
      <c r="I63" s="121">
        <v>0</v>
      </c>
      <c r="J63" s="121">
        <f t="shared" si="1"/>
        <v>0</v>
      </c>
      <c r="K63" s="167">
        <v>0</v>
      </c>
      <c r="L63" s="121">
        <v>0</v>
      </c>
      <c r="M63" s="121">
        <v>0</v>
      </c>
      <c r="N63" s="121">
        <f t="shared" si="2"/>
        <v>0</v>
      </c>
      <c r="O63" s="167">
        <v>0</v>
      </c>
      <c r="P63" s="121">
        <v>0</v>
      </c>
      <c r="Q63" s="121">
        <v>0</v>
      </c>
      <c r="R63" s="121">
        <f t="shared" si="3"/>
        <v>0</v>
      </c>
    </row>
    <row r="64" spans="1:18" ht="15" customHeight="1" x14ac:dyDescent="0.25">
      <c r="A64" s="5" t="s">
        <v>515</v>
      </c>
      <c r="B64" s="6" t="s">
        <v>353</v>
      </c>
      <c r="C64" s="96">
        <v>0</v>
      </c>
      <c r="D64" s="96">
        <v>0</v>
      </c>
      <c r="E64" s="96">
        <v>0</v>
      </c>
      <c r="F64" s="157">
        <f t="shared" si="0"/>
        <v>0</v>
      </c>
      <c r="G64" s="167">
        <v>0</v>
      </c>
      <c r="H64" s="121">
        <v>0</v>
      </c>
      <c r="I64" s="121">
        <v>0</v>
      </c>
      <c r="J64" s="121">
        <f t="shared" si="1"/>
        <v>0</v>
      </c>
      <c r="K64" s="167">
        <v>0</v>
      </c>
      <c r="L64" s="121">
        <v>0</v>
      </c>
      <c r="M64" s="121">
        <v>0</v>
      </c>
      <c r="N64" s="121">
        <f t="shared" si="2"/>
        <v>0</v>
      </c>
      <c r="O64" s="167">
        <v>0</v>
      </c>
      <c r="P64" s="121">
        <v>0</v>
      </c>
      <c r="Q64" s="121">
        <v>0</v>
      </c>
      <c r="R64" s="121">
        <f t="shared" si="3"/>
        <v>0</v>
      </c>
    </row>
    <row r="65" spans="1:18" ht="15" customHeight="1" x14ac:dyDescent="0.25">
      <c r="A65" s="13" t="s">
        <v>516</v>
      </c>
      <c r="B65" s="6" t="s">
        <v>354</v>
      </c>
      <c r="C65" s="96">
        <v>0</v>
      </c>
      <c r="D65" s="96">
        <v>0</v>
      </c>
      <c r="E65" s="96">
        <v>0</v>
      </c>
      <c r="F65" s="157">
        <f t="shared" si="0"/>
        <v>0</v>
      </c>
      <c r="G65" s="167">
        <v>0</v>
      </c>
      <c r="H65" s="121">
        <v>0</v>
      </c>
      <c r="I65" s="121">
        <v>0</v>
      </c>
      <c r="J65" s="121">
        <f t="shared" si="1"/>
        <v>0</v>
      </c>
      <c r="K65" s="167">
        <v>0</v>
      </c>
      <c r="L65" s="121">
        <v>0</v>
      </c>
      <c r="M65" s="121">
        <v>0</v>
      </c>
      <c r="N65" s="121">
        <f t="shared" si="2"/>
        <v>0</v>
      </c>
      <c r="O65" s="167">
        <v>0</v>
      </c>
      <c r="P65" s="121">
        <v>0</v>
      </c>
      <c r="Q65" s="121">
        <v>0</v>
      </c>
      <c r="R65" s="121">
        <f t="shared" si="3"/>
        <v>0</v>
      </c>
    </row>
    <row r="66" spans="1:18" s="99" customFormat="1" ht="15" customHeight="1" x14ac:dyDescent="0.25">
      <c r="A66" s="38" t="s">
        <v>536</v>
      </c>
      <c r="B66" s="49" t="s">
        <v>355</v>
      </c>
      <c r="C66" s="100">
        <f>SUM(C63:C65)</f>
        <v>0</v>
      </c>
      <c r="D66" s="100">
        <f t="shared" ref="D66:E66" si="36">SUM(D63:D65)</f>
        <v>0</v>
      </c>
      <c r="E66" s="100">
        <f t="shared" si="36"/>
        <v>0</v>
      </c>
      <c r="F66" s="158">
        <f t="shared" si="0"/>
        <v>0</v>
      </c>
      <c r="G66" s="168">
        <f>SUM(G63:G65)</f>
        <v>0</v>
      </c>
      <c r="H66" s="144">
        <f t="shared" ref="H66:I66" si="37">SUM(H63:H65)</f>
        <v>0</v>
      </c>
      <c r="I66" s="144">
        <f t="shared" si="37"/>
        <v>0</v>
      </c>
      <c r="J66" s="144">
        <f t="shared" si="1"/>
        <v>0</v>
      </c>
      <c r="K66" s="168">
        <f>SUM(K63:K65)</f>
        <v>0</v>
      </c>
      <c r="L66" s="144">
        <f t="shared" ref="L66:M66" si="38">SUM(L63:L65)</f>
        <v>0</v>
      </c>
      <c r="M66" s="144">
        <f t="shared" si="38"/>
        <v>0</v>
      </c>
      <c r="N66" s="144">
        <f t="shared" si="2"/>
        <v>0</v>
      </c>
      <c r="O66" s="168">
        <f>SUM(O63:O65)</f>
        <v>0</v>
      </c>
      <c r="P66" s="144">
        <f t="shared" ref="P66:Q66" si="39">SUM(P63:P65)</f>
        <v>0</v>
      </c>
      <c r="Q66" s="144">
        <f t="shared" si="39"/>
        <v>0</v>
      </c>
      <c r="R66" s="144">
        <f t="shared" si="3"/>
        <v>0</v>
      </c>
    </row>
    <row r="67" spans="1:18" s="99" customFormat="1" ht="15" customHeight="1" x14ac:dyDescent="0.25">
      <c r="A67" s="58" t="s">
        <v>52</v>
      </c>
      <c r="B67" s="60"/>
      <c r="C67" s="100"/>
      <c r="D67" s="100"/>
      <c r="E67" s="100"/>
      <c r="F67" s="157">
        <f t="shared" si="0"/>
        <v>0</v>
      </c>
      <c r="G67" s="168"/>
      <c r="H67" s="144"/>
      <c r="I67" s="144"/>
      <c r="J67" s="121">
        <f t="shared" si="1"/>
        <v>0</v>
      </c>
      <c r="K67" s="168"/>
      <c r="L67" s="144"/>
      <c r="M67" s="144"/>
      <c r="N67" s="121">
        <f t="shared" si="2"/>
        <v>0</v>
      </c>
      <c r="O67" s="168"/>
      <c r="P67" s="144"/>
      <c r="Q67" s="144"/>
      <c r="R67" s="121">
        <f t="shared" si="3"/>
        <v>0</v>
      </c>
    </row>
    <row r="68" spans="1:18" s="99" customFormat="1" ht="15.75" x14ac:dyDescent="0.25">
      <c r="A68" s="46" t="s">
        <v>535</v>
      </c>
      <c r="B68" s="34" t="s">
        <v>356</v>
      </c>
      <c r="C68" s="134">
        <f>C20+C34+C45+C49+C56+C62+C66</f>
        <v>23686</v>
      </c>
      <c r="D68" s="134">
        <f t="shared" ref="D68:E68" si="40">D20+D34+D45+D49+D56+D62+D66</f>
        <v>0</v>
      </c>
      <c r="E68" s="134">
        <f t="shared" si="40"/>
        <v>20</v>
      </c>
      <c r="F68" s="159">
        <f t="shared" si="0"/>
        <v>23706</v>
      </c>
      <c r="G68" s="169">
        <f>G20+G34+G45+G49+G56+G62+G66</f>
        <v>23780</v>
      </c>
      <c r="H68" s="145">
        <f t="shared" ref="H68:I68" si="41">H20+H34+H45+H49+H56+H62+H66</f>
        <v>0</v>
      </c>
      <c r="I68" s="145">
        <f t="shared" si="41"/>
        <v>20</v>
      </c>
      <c r="J68" s="145">
        <f t="shared" si="1"/>
        <v>23800</v>
      </c>
      <c r="K68" s="169">
        <f>K20+K34+K45+K49+K56+K62+K66</f>
        <v>25674</v>
      </c>
      <c r="L68" s="145">
        <f t="shared" ref="L68:M68" si="42">L20+L34+L45+L49+L56+L62+L66</f>
        <v>0</v>
      </c>
      <c r="M68" s="145">
        <f t="shared" si="42"/>
        <v>20</v>
      </c>
      <c r="N68" s="145">
        <f t="shared" si="2"/>
        <v>25694</v>
      </c>
      <c r="O68" s="169">
        <f>O20+O34+O45+O49+O56+O62+O66</f>
        <v>28553</v>
      </c>
      <c r="P68" s="145">
        <f t="shared" ref="P68:Q68" si="43">P20+P34+P45+P49+P56+P62+P66</f>
        <v>0</v>
      </c>
      <c r="Q68" s="145">
        <f t="shared" si="43"/>
        <v>20</v>
      </c>
      <c r="R68" s="145">
        <f t="shared" si="3"/>
        <v>28573</v>
      </c>
    </row>
    <row r="69" spans="1:18" s="99" customFormat="1" ht="15.75" x14ac:dyDescent="0.25">
      <c r="A69" s="102" t="s">
        <v>53</v>
      </c>
      <c r="B69" s="89"/>
      <c r="C69" s="100"/>
      <c r="D69" s="100"/>
      <c r="E69" s="100"/>
      <c r="F69" s="157">
        <f t="shared" si="0"/>
        <v>0</v>
      </c>
      <c r="G69" s="168"/>
      <c r="H69" s="144"/>
      <c r="I69" s="144"/>
      <c r="J69" s="121">
        <f t="shared" si="1"/>
        <v>0</v>
      </c>
      <c r="K69" s="168"/>
      <c r="L69" s="144"/>
      <c r="M69" s="144"/>
      <c r="N69" s="121">
        <f t="shared" si="2"/>
        <v>0</v>
      </c>
      <c r="O69" s="168"/>
      <c r="P69" s="144"/>
      <c r="Q69" s="144"/>
      <c r="R69" s="121">
        <f t="shared" si="3"/>
        <v>0</v>
      </c>
    </row>
    <row r="70" spans="1:18" s="99" customFormat="1" ht="15.75" x14ac:dyDescent="0.25">
      <c r="A70" s="102" t="s">
        <v>54</v>
      </c>
      <c r="B70" s="89"/>
      <c r="C70" s="100"/>
      <c r="D70" s="100"/>
      <c r="E70" s="100"/>
      <c r="F70" s="157">
        <f t="shared" si="0"/>
        <v>0</v>
      </c>
      <c r="G70" s="168"/>
      <c r="H70" s="144"/>
      <c r="I70" s="144"/>
      <c r="J70" s="121">
        <f t="shared" si="1"/>
        <v>0</v>
      </c>
      <c r="K70" s="168"/>
      <c r="L70" s="144"/>
      <c r="M70" s="144"/>
      <c r="N70" s="121">
        <f t="shared" si="2"/>
        <v>0</v>
      </c>
      <c r="O70" s="168"/>
      <c r="P70" s="144"/>
      <c r="Q70" s="144"/>
      <c r="R70" s="121">
        <f t="shared" si="3"/>
        <v>0</v>
      </c>
    </row>
    <row r="71" spans="1:18" x14ac:dyDescent="0.25">
      <c r="A71" s="36" t="s">
        <v>517</v>
      </c>
      <c r="B71" s="5" t="s">
        <v>357</v>
      </c>
      <c r="C71" s="96">
        <v>0</v>
      </c>
      <c r="D71" s="96">
        <v>0</v>
      </c>
      <c r="E71" s="96">
        <v>0</v>
      </c>
      <c r="F71" s="157">
        <f t="shared" si="0"/>
        <v>0</v>
      </c>
      <c r="G71" s="167">
        <v>0</v>
      </c>
      <c r="H71" s="121">
        <v>0</v>
      </c>
      <c r="I71" s="121">
        <v>0</v>
      </c>
      <c r="J71" s="121">
        <f t="shared" si="1"/>
        <v>0</v>
      </c>
      <c r="K71" s="167">
        <v>0</v>
      </c>
      <c r="L71" s="121">
        <v>0</v>
      </c>
      <c r="M71" s="121">
        <v>0</v>
      </c>
      <c r="N71" s="121">
        <f t="shared" si="2"/>
        <v>0</v>
      </c>
      <c r="O71" s="167">
        <v>0</v>
      </c>
      <c r="P71" s="121">
        <v>0</v>
      </c>
      <c r="Q71" s="121">
        <v>0</v>
      </c>
      <c r="R71" s="121">
        <f t="shared" si="3"/>
        <v>0</v>
      </c>
    </row>
    <row r="72" spans="1:18" x14ac:dyDescent="0.25">
      <c r="A72" s="13" t="s">
        <v>358</v>
      </c>
      <c r="B72" s="5" t="s">
        <v>359</v>
      </c>
      <c r="C72" s="96">
        <v>0</v>
      </c>
      <c r="D72" s="96">
        <v>0</v>
      </c>
      <c r="E72" s="96">
        <v>0</v>
      </c>
      <c r="F72" s="157">
        <f t="shared" si="0"/>
        <v>0</v>
      </c>
      <c r="G72" s="167">
        <v>0</v>
      </c>
      <c r="H72" s="121">
        <v>0</v>
      </c>
      <c r="I72" s="121">
        <v>0</v>
      </c>
      <c r="J72" s="121">
        <f t="shared" si="1"/>
        <v>0</v>
      </c>
      <c r="K72" s="167">
        <v>0</v>
      </c>
      <c r="L72" s="121">
        <v>0</v>
      </c>
      <c r="M72" s="121">
        <v>0</v>
      </c>
      <c r="N72" s="121">
        <f t="shared" si="2"/>
        <v>0</v>
      </c>
      <c r="O72" s="167">
        <v>0</v>
      </c>
      <c r="P72" s="121">
        <v>0</v>
      </c>
      <c r="Q72" s="121">
        <v>0</v>
      </c>
      <c r="R72" s="121">
        <f t="shared" si="3"/>
        <v>0</v>
      </c>
    </row>
    <row r="73" spans="1:18" x14ac:dyDescent="0.25">
      <c r="A73" s="36" t="s">
        <v>518</v>
      </c>
      <c r="B73" s="5" t="s">
        <v>360</v>
      </c>
      <c r="C73" s="96">
        <v>0</v>
      </c>
      <c r="D73" s="96">
        <v>0</v>
      </c>
      <c r="E73" s="96">
        <v>0</v>
      </c>
      <c r="F73" s="157">
        <f t="shared" ref="F73:F98" si="44">SUM(C73:E73)</f>
        <v>0</v>
      </c>
      <c r="G73" s="167">
        <v>0</v>
      </c>
      <c r="H73" s="121">
        <v>0</v>
      </c>
      <c r="I73" s="121">
        <v>0</v>
      </c>
      <c r="J73" s="121">
        <f t="shared" ref="J73:J98" si="45">SUM(G73:I73)</f>
        <v>0</v>
      </c>
      <c r="K73" s="167">
        <v>0</v>
      </c>
      <c r="L73" s="121">
        <v>0</v>
      </c>
      <c r="M73" s="121">
        <v>0</v>
      </c>
      <c r="N73" s="121">
        <f t="shared" ref="N73:N98" si="46">SUM(K73:M73)</f>
        <v>0</v>
      </c>
      <c r="O73" s="167">
        <v>0</v>
      </c>
      <c r="P73" s="121">
        <v>0</v>
      </c>
      <c r="Q73" s="121">
        <v>0</v>
      </c>
      <c r="R73" s="121">
        <f t="shared" ref="R73:R98" si="47">SUM(O73:Q73)</f>
        <v>0</v>
      </c>
    </row>
    <row r="74" spans="1:18" s="99" customFormat="1" x14ac:dyDescent="0.25">
      <c r="A74" s="15" t="s">
        <v>537</v>
      </c>
      <c r="B74" s="7" t="s">
        <v>361</v>
      </c>
      <c r="C74" s="100">
        <f>SUM(C71:C73)</f>
        <v>0</v>
      </c>
      <c r="D74" s="100">
        <f>SUM(D71:D73)</f>
        <v>0</v>
      </c>
      <c r="E74" s="100">
        <f>SUM(E71:E73)</f>
        <v>0</v>
      </c>
      <c r="F74" s="158">
        <f t="shared" si="44"/>
        <v>0</v>
      </c>
      <c r="G74" s="168">
        <f>SUM(G71:G73)</f>
        <v>0</v>
      </c>
      <c r="H74" s="144">
        <f>SUM(H71:H73)</f>
        <v>0</v>
      </c>
      <c r="I74" s="144">
        <f>SUM(I71:I73)</f>
        <v>0</v>
      </c>
      <c r="J74" s="144">
        <f t="shared" si="45"/>
        <v>0</v>
      </c>
      <c r="K74" s="168">
        <f>SUM(K71:K73)</f>
        <v>0</v>
      </c>
      <c r="L74" s="144">
        <f>SUM(L71:L73)</f>
        <v>0</v>
      </c>
      <c r="M74" s="144">
        <f>SUM(M71:M73)</f>
        <v>0</v>
      </c>
      <c r="N74" s="144">
        <f t="shared" si="46"/>
        <v>0</v>
      </c>
      <c r="O74" s="168">
        <f>SUM(O71:O73)</f>
        <v>0</v>
      </c>
      <c r="P74" s="144">
        <f>SUM(P71:P73)</f>
        <v>0</v>
      </c>
      <c r="Q74" s="144">
        <f>SUM(Q71:Q73)</f>
        <v>0</v>
      </c>
      <c r="R74" s="144">
        <f t="shared" si="47"/>
        <v>0</v>
      </c>
    </row>
    <row r="75" spans="1:18" x14ac:dyDescent="0.25">
      <c r="A75" s="13" t="s">
        <v>519</v>
      </c>
      <c r="B75" s="5" t="s">
        <v>362</v>
      </c>
      <c r="C75" s="96">
        <v>0</v>
      </c>
      <c r="D75" s="96">
        <v>0</v>
      </c>
      <c r="E75" s="96">
        <v>0</v>
      </c>
      <c r="F75" s="157">
        <f t="shared" si="44"/>
        <v>0</v>
      </c>
      <c r="G75" s="167">
        <v>0</v>
      </c>
      <c r="H75" s="121">
        <v>0</v>
      </c>
      <c r="I75" s="121">
        <v>0</v>
      </c>
      <c r="J75" s="121">
        <f t="shared" si="45"/>
        <v>0</v>
      </c>
      <c r="K75" s="167">
        <v>0</v>
      </c>
      <c r="L75" s="121">
        <v>0</v>
      </c>
      <c r="M75" s="121">
        <v>0</v>
      </c>
      <c r="N75" s="121">
        <f t="shared" si="46"/>
        <v>0</v>
      </c>
      <c r="O75" s="167">
        <v>0</v>
      </c>
      <c r="P75" s="121">
        <v>0</v>
      </c>
      <c r="Q75" s="121">
        <v>0</v>
      </c>
      <c r="R75" s="121">
        <f t="shared" si="47"/>
        <v>0</v>
      </c>
    </row>
    <row r="76" spans="1:18" x14ac:dyDescent="0.25">
      <c r="A76" s="36" t="s">
        <v>363</v>
      </c>
      <c r="B76" s="5" t="s">
        <v>364</v>
      </c>
      <c r="C76" s="96">
        <v>0</v>
      </c>
      <c r="D76" s="96">
        <v>0</v>
      </c>
      <c r="E76" s="96">
        <v>0</v>
      </c>
      <c r="F76" s="157">
        <f t="shared" si="44"/>
        <v>0</v>
      </c>
      <c r="G76" s="167">
        <v>0</v>
      </c>
      <c r="H76" s="121">
        <v>0</v>
      </c>
      <c r="I76" s="121">
        <v>0</v>
      </c>
      <c r="J76" s="121">
        <f t="shared" si="45"/>
        <v>0</v>
      </c>
      <c r="K76" s="167">
        <v>0</v>
      </c>
      <c r="L76" s="121">
        <v>0</v>
      </c>
      <c r="M76" s="121">
        <v>0</v>
      </c>
      <c r="N76" s="121">
        <f t="shared" si="46"/>
        <v>0</v>
      </c>
      <c r="O76" s="167">
        <v>0</v>
      </c>
      <c r="P76" s="121">
        <v>0</v>
      </c>
      <c r="Q76" s="121">
        <v>0</v>
      </c>
      <c r="R76" s="121">
        <f t="shared" si="47"/>
        <v>0</v>
      </c>
    </row>
    <row r="77" spans="1:18" x14ac:dyDescent="0.25">
      <c r="A77" s="13" t="s">
        <v>520</v>
      </c>
      <c r="B77" s="5" t="s">
        <v>365</v>
      </c>
      <c r="C77" s="96">
        <v>0</v>
      </c>
      <c r="D77" s="96">
        <v>0</v>
      </c>
      <c r="E77" s="96">
        <v>0</v>
      </c>
      <c r="F77" s="157">
        <f t="shared" si="44"/>
        <v>0</v>
      </c>
      <c r="G77" s="167">
        <v>0</v>
      </c>
      <c r="H77" s="121">
        <v>0</v>
      </c>
      <c r="I77" s="121">
        <v>0</v>
      </c>
      <c r="J77" s="121">
        <f t="shared" si="45"/>
        <v>0</v>
      </c>
      <c r="K77" s="167">
        <v>0</v>
      </c>
      <c r="L77" s="121">
        <v>0</v>
      </c>
      <c r="M77" s="121">
        <v>0</v>
      </c>
      <c r="N77" s="121">
        <f t="shared" si="46"/>
        <v>0</v>
      </c>
      <c r="O77" s="167">
        <v>0</v>
      </c>
      <c r="P77" s="121">
        <v>0</v>
      </c>
      <c r="Q77" s="121">
        <v>0</v>
      </c>
      <c r="R77" s="121">
        <f t="shared" si="47"/>
        <v>0</v>
      </c>
    </row>
    <row r="78" spans="1:18" x14ac:dyDescent="0.25">
      <c r="A78" s="36" t="s">
        <v>366</v>
      </c>
      <c r="B78" s="5" t="s">
        <v>367</v>
      </c>
      <c r="C78" s="96">
        <v>0</v>
      </c>
      <c r="D78" s="96">
        <v>0</v>
      </c>
      <c r="E78" s="96">
        <v>0</v>
      </c>
      <c r="F78" s="157">
        <f t="shared" si="44"/>
        <v>0</v>
      </c>
      <c r="G78" s="167">
        <v>0</v>
      </c>
      <c r="H78" s="121">
        <v>0</v>
      </c>
      <c r="I78" s="121">
        <v>0</v>
      </c>
      <c r="J78" s="121">
        <f t="shared" si="45"/>
        <v>0</v>
      </c>
      <c r="K78" s="167">
        <v>0</v>
      </c>
      <c r="L78" s="121">
        <v>0</v>
      </c>
      <c r="M78" s="121">
        <v>0</v>
      </c>
      <c r="N78" s="121">
        <f t="shared" si="46"/>
        <v>0</v>
      </c>
      <c r="O78" s="167">
        <v>0</v>
      </c>
      <c r="P78" s="121">
        <v>0</v>
      </c>
      <c r="Q78" s="121">
        <v>0</v>
      </c>
      <c r="R78" s="121">
        <f t="shared" si="47"/>
        <v>0</v>
      </c>
    </row>
    <row r="79" spans="1:18" s="99" customFormat="1" x14ac:dyDescent="0.25">
      <c r="A79" s="14" t="s">
        <v>538</v>
      </c>
      <c r="B79" s="7" t="s">
        <v>368</v>
      </c>
      <c r="C79" s="100">
        <f>SUM(C75:C78)</f>
        <v>0</v>
      </c>
      <c r="D79" s="100">
        <f t="shared" ref="D79:E79" si="48">SUM(D75:D78)</f>
        <v>0</v>
      </c>
      <c r="E79" s="100">
        <f t="shared" si="48"/>
        <v>0</v>
      </c>
      <c r="F79" s="158">
        <f t="shared" si="44"/>
        <v>0</v>
      </c>
      <c r="G79" s="168">
        <f>SUM(G75:G78)</f>
        <v>0</v>
      </c>
      <c r="H79" s="144">
        <f t="shared" ref="H79:I79" si="49">SUM(H75:H78)</f>
        <v>0</v>
      </c>
      <c r="I79" s="144">
        <f t="shared" si="49"/>
        <v>0</v>
      </c>
      <c r="J79" s="144">
        <f t="shared" si="45"/>
        <v>0</v>
      </c>
      <c r="K79" s="168">
        <f>SUM(K75:K78)</f>
        <v>0</v>
      </c>
      <c r="L79" s="144">
        <f t="shared" ref="L79:M79" si="50">SUM(L75:L78)</f>
        <v>0</v>
      </c>
      <c r="M79" s="144">
        <f t="shared" si="50"/>
        <v>0</v>
      </c>
      <c r="N79" s="144">
        <f t="shared" si="46"/>
        <v>0</v>
      </c>
      <c r="O79" s="168">
        <f>SUM(O75:O78)</f>
        <v>0</v>
      </c>
      <c r="P79" s="144">
        <f t="shared" ref="P79:Q79" si="51">SUM(P75:P78)</f>
        <v>0</v>
      </c>
      <c r="Q79" s="144">
        <f t="shared" si="51"/>
        <v>0</v>
      </c>
      <c r="R79" s="144">
        <f t="shared" si="47"/>
        <v>0</v>
      </c>
    </row>
    <row r="80" spans="1:18" x14ac:dyDescent="0.25">
      <c r="A80" s="5" t="s">
        <v>648</v>
      </c>
      <c r="B80" s="5" t="s">
        <v>369</v>
      </c>
      <c r="C80" s="96">
        <v>3787</v>
      </c>
      <c r="D80" s="96">
        <v>0</v>
      </c>
      <c r="E80" s="96">
        <v>0</v>
      </c>
      <c r="F80" s="157">
        <f t="shared" si="44"/>
        <v>3787</v>
      </c>
      <c r="G80" s="167">
        <v>3903</v>
      </c>
      <c r="H80" s="121">
        <v>0</v>
      </c>
      <c r="I80" s="121">
        <v>0</v>
      </c>
      <c r="J80" s="121">
        <f t="shared" si="45"/>
        <v>3903</v>
      </c>
      <c r="K80" s="167">
        <v>3903</v>
      </c>
      <c r="L80" s="121">
        <v>0</v>
      </c>
      <c r="M80" s="121">
        <v>0</v>
      </c>
      <c r="N80" s="121">
        <f t="shared" si="46"/>
        <v>3903</v>
      </c>
      <c r="O80" s="167">
        <v>3903</v>
      </c>
      <c r="P80" s="121">
        <v>0</v>
      </c>
      <c r="Q80" s="121">
        <v>0</v>
      </c>
      <c r="R80" s="121">
        <f t="shared" si="47"/>
        <v>3903</v>
      </c>
    </row>
    <row r="81" spans="1:18" x14ac:dyDescent="0.25">
      <c r="A81" s="5" t="s">
        <v>649</v>
      </c>
      <c r="B81" s="5" t="s">
        <v>369</v>
      </c>
      <c r="C81" s="96">
        <v>0</v>
      </c>
      <c r="D81" s="96">
        <v>0</v>
      </c>
      <c r="E81" s="96">
        <v>0</v>
      </c>
      <c r="F81" s="157">
        <f t="shared" si="44"/>
        <v>0</v>
      </c>
      <c r="G81" s="167">
        <v>0</v>
      </c>
      <c r="H81" s="121">
        <v>0</v>
      </c>
      <c r="I81" s="121">
        <v>0</v>
      </c>
      <c r="J81" s="121">
        <f t="shared" si="45"/>
        <v>0</v>
      </c>
      <c r="K81" s="167">
        <v>0</v>
      </c>
      <c r="L81" s="121">
        <v>0</v>
      </c>
      <c r="M81" s="121">
        <v>0</v>
      </c>
      <c r="N81" s="121">
        <f t="shared" si="46"/>
        <v>0</v>
      </c>
      <c r="O81" s="167">
        <v>0</v>
      </c>
      <c r="P81" s="121">
        <v>0</v>
      </c>
      <c r="Q81" s="121">
        <v>0</v>
      </c>
      <c r="R81" s="121">
        <f t="shared" si="47"/>
        <v>0</v>
      </c>
    </row>
    <row r="82" spans="1:18" x14ac:dyDescent="0.25">
      <c r="A82" s="5" t="s">
        <v>646</v>
      </c>
      <c r="B82" s="5" t="s">
        <v>370</v>
      </c>
      <c r="C82" s="96">
        <v>0</v>
      </c>
      <c r="D82" s="96">
        <v>0</v>
      </c>
      <c r="E82" s="96">
        <v>0</v>
      </c>
      <c r="F82" s="157">
        <f t="shared" si="44"/>
        <v>0</v>
      </c>
      <c r="G82" s="167">
        <v>0</v>
      </c>
      <c r="H82" s="121">
        <v>0</v>
      </c>
      <c r="I82" s="121">
        <v>0</v>
      </c>
      <c r="J82" s="121">
        <f t="shared" si="45"/>
        <v>0</v>
      </c>
      <c r="K82" s="167">
        <v>0</v>
      </c>
      <c r="L82" s="121">
        <v>0</v>
      </c>
      <c r="M82" s="121">
        <v>0</v>
      </c>
      <c r="N82" s="121">
        <f t="shared" si="46"/>
        <v>0</v>
      </c>
      <c r="O82" s="167">
        <v>0</v>
      </c>
      <c r="P82" s="121">
        <v>0</v>
      </c>
      <c r="Q82" s="121">
        <v>0</v>
      </c>
      <c r="R82" s="121">
        <f t="shared" si="47"/>
        <v>0</v>
      </c>
    </row>
    <row r="83" spans="1:18" x14ac:dyDescent="0.25">
      <c r="A83" s="5" t="s">
        <v>647</v>
      </c>
      <c r="B83" s="5" t="s">
        <v>370</v>
      </c>
      <c r="C83" s="96">
        <v>0</v>
      </c>
      <c r="D83" s="96">
        <v>0</v>
      </c>
      <c r="E83" s="96">
        <v>0</v>
      </c>
      <c r="F83" s="157">
        <f t="shared" si="44"/>
        <v>0</v>
      </c>
      <c r="G83" s="167">
        <v>0</v>
      </c>
      <c r="H83" s="121">
        <v>0</v>
      </c>
      <c r="I83" s="121">
        <v>0</v>
      </c>
      <c r="J83" s="121">
        <f t="shared" si="45"/>
        <v>0</v>
      </c>
      <c r="K83" s="167">
        <v>0</v>
      </c>
      <c r="L83" s="121">
        <v>0</v>
      </c>
      <c r="M83" s="121">
        <v>0</v>
      </c>
      <c r="N83" s="121">
        <f t="shared" si="46"/>
        <v>0</v>
      </c>
      <c r="O83" s="167">
        <v>0</v>
      </c>
      <c r="P83" s="121">
        <v>0</v>
      </c>
      <c r="Q83" s="121">
        <v>0</v>
      </c>
      <c r="R83" s="121">
        <f t="shared" si="47"/>
        <v>0</v>
      </c>
    </row>
    <row r="84" spans="1:18" s="99" customFormat="1" x14ac:dyDescent="0.25">
      <c r="A84" s="7" t="s">
        <v>539</v>
      </c>
      <c r="B84" s="7" t="s">
        <v>371</v>
      </c>
      <c r="C84" s="100">
        <f>SUM(C80:C83)</f>
        <v>3787</v>
      </c>
      <c r="D84" s="100">
        <f>SUM(D80:D83)</f>
        <v>0</v>
      </c>
      <c r="E84" s="100">
        <f>SUM(E80:E83)</f>
        <v>0</v>
      </c>
      <c r="F84" s="158">
        <f t="shared" si="44"/>
        <v>3787</v>
      </c>
      <c r="G84" s="168">
        <f>SUM(G80:G83)</f>
        <v>3903</v>
      </c>
      <c r="H84" s="144">
        <f>SUM(H80:H83)</f>
        <v>0</v>
      </c>
      <c r="I84" s="144">
        <f>SUM(I80:I83)</f>
        <v>0</v>
      </c>
      <c r="J84" s="144">
        <f t="shared" si="45"/>
        <v>3903</v>
      </c>
      <c r="K84" s="168">
        <f>SUM(K80:K83)</f>
        <v>3903</v>
      </c>
      <c r="L84" s="144">
        <f>SUM(L80:L83)</f>
        <v>0</v>
      </c>
      <c r="M84" s="144">
        <f>SUM(M80:M83)</f>
        <v>0</v>
      </c>
      <c r="N84" s="144">
        <f t="shared" si="46"/>
        <v>3903</v>
      </c>
      <c r="O84" s="168">
        <f>SUM(O80:O83)</f>
        <v>3903</v>
      </c>
      <c r="P84" s="144">
        <f>SUM(P80:P83)</f>
        <v>0</v>
      </c>
      <c r="Q84" s="144">
        <f>SUM(Q80:Q83)</f>
        <v>0</v>
      </c>
      <c r="R84" s="144">
        <f t="shared" si="47"/>
        <v>3903</v>
      </c>
    </row>
    <row r="85" spans="1:18" s="99" customFormat="1" x14ac:dyDescent="0.25">
      <c r="A85" s="14" t="s">
        <v>372</v>
      </c>
      <c r="B85" s="7" t="s">
        <v>373</v>
      </c>
      <c r="C85" s="100">
        <v>0</v>
      </c>
      <c r="D85" s="100">
        <v>0</v>
      </c>
      <c r="E85" s="100">
        <v>0</v>
      </c>
      <c r="F85" s="158">
        <f t="shared" si="44"/>
        <v>0</v>
      </c>
      <c r="G85" s="168">
        <v>0</v>
      </c>
      <c r="H85" s="144">
        <v>0</v>
      </c>
      <c r="I85" s="144">
        <v>0</v>
      </c>
      <c r="J85" s="144">
        <f t="shared" si="45"/>
        <v>0</v>
      </c>
      <c r="K85" s="168">
        <v>0</v>
      </c>
      <c r="L85" s="144">
        <v>0</v>
      </c>
      <c r="M85" s="144">
        <v>0</v>
      </c>
      <c r="N85" s="144">
        <f t="shared" si="46"/>
        <v>0</v>
      </c>
      <c r="O85" s="168">
        <v>0</v>
      </c>
      <c r="P85" s="144">
        <v>0</v>
      </c>
      <c r="Q85" s="144">
        <v>0</v>
      </c>
      <c r="R85" s="144">
        <f t="shared" si="47"/>
        <v>0</v>
      </c>
    </row>
    <row r="86" spans="1:18" s="99" customFormat="1" x14ac:dyDescent="0.25">
      <c r="A86" s="14" t="s">
        <v>374</v>
      </c>
      <c r="B86" s="7" t="s">
        <v>375</v>
      </c>
      <c r="C86" s="100">
        <v>0</v>
      </c>
      <c r="D86" s="100">
        <v>0</v>
      </c>
      <c r="E86" s="100">
        <v>0</v>
      </c>
      <c r="F86" s="158">
        <f t="shared" si="44"/>
        <v>0</v>
      </c>
      <c r="G86" s="168">
        <v>0</v>
      </c>
      <c r="H86" s="144">
        <v>0</v>
      </c>
      <c r="I86" s="144">
        <v>0</v>
      </c>
      <c r="J86" s="144">
        <f t="shared" si="45"/>
        <v>0</v>
      </c>
      <c r="K86" s="168">
        <v>0</v>
      </c>
      <c r="L86" s="144">
        <v>0</v>
      </c>
      <c r="M86" s="144">
        <v>0</v>
      </c>
      <c r="N86" s="144">
        <f t="shared" si="46"/>
        <v>0</v>
      </c>
      <c r="O86" s="168">
        <v>0</v>
      </c>
      <c r="P86" s="144">
        <v>0</v>
      </c>
      <c r="Q86" s="144">
        <v>0</v>
      </c>
      <c r="R86" s="144">
        <f t="shared" si="47"/>
        <v>0</v>
      </c>
    </row>
    <row r="87" spans="1:18" s="99" customFormat="1" x14ac:dyDescent="0.25">
      <c r="A87" s="14" t="s">
        <v>376</v>
      </c>
      <c r="B87" s="7" t="s">
        <v>377</v>
      </c>
      <c r="C87" s="100">
        <v>0</v>
      </c>
      <c r="D87" s="100">
        <v>0</v>
      </c>
      <c r="E87" s="100">
        <v>0</v>
      </c>
      <c r="F87" s="158">
        <f t="shared" si="44"/>
        <v>0</v>
      </c>
      <c r="G87" s="168">
        <v>0</v>
      </c>
      <c r="H87" s="144">
        <v>0</v>
      </c>
      <c r="I87" s="144">
        <v>0</v>
      </c>
      <c r="J87" s="144">
        <f t="shared" si="45"/>
        <v>0</v>
      </c>
      <c r="K87" s="168">
        <v>0</v>
      </c>
      <c r="L87" s="144">
        <v>0</v>
      </c>
      <c r="M87" s="144">
        <v>0</v>
      </c>
      <c r="N87" s="144">
        <f t="shared" si="46"/>
        <v>0</v>
      </c>
      <c r="O87" s="168">
        <v>0</v>
      </c>
      <c r="P87" s="144">
        <v>0</v>
      </c>
      <c r="Q87" s="144">
        <v>0</v>
      </c>
      <c r="R87" s="144">
        <f t="shared" si="47"/>
        <v>0</v>
      </c>
    </row>
    <row r="88" spans="1:18" s="99" customFormat="1" x14ac:dyDescent="0.25">
      <c r="A88" s="14" t="s">
        <v>378</v>
      </c>
      <c r="B88" s="7" t="s">
        <v>379</v>
      </c>
      <c r="C88" s="100">
        <v>0</v>
      </c>
      <c r="D88" s="100">
        <v>0</v>
      </c>
      <c r="E88" s="100">
        <v>0</v>
      </c>
      <c r="F88" s="158">
        <f t="shared" si="44"/>
        <v>0</v>
      </c>
      <c r="G88" s="168">
        <v>0</v>
      </c>
      <c r="H88" s="144">
        <v>0</v>
      </c>
      <c r="I88" s="144">
        <v>0</v>
      </c>
      <c r="J88" s="144">
        <f t="shared" si="45"/>
        <v>0</v>
      </c>
      <c r="K88" s="168">
        <v>0</v>
      </c>
      <c r="L88" s="144">
        <v>0</v>
      </c>
      <c r="M88" s="144">
        <v>0</v>
      </c>
      <c r="N88" s="144">
        <f t="shared" si="46"/>
        <v>0</v>
      </c>
      <c r="O88" s="168">
        <v>0</v>
      </c>
      <c r="P88" s="144">
        <v>0</v>
      </c>
      <c r="Q88" s="144">
        <v>0</v>
      </c>
      <c r="R88" s="144">
        <f t="shared" si="47"/>
        <v>0</v>
      </c>
    </row>
    <row r="89" spans="1:18" s="99" customFormat="1" x14ac:dyDescent="0.25">
      <c r="A89" s="15" t="s">
        <v>521</v>
      </c>
      <c r="B89" s="7" t="s">
        <v>380</v>
      </c>
      <c r="C89" s="100">
        <v>0</v>
      </c>
      <c r="D89" s="100">
        <v>0</v>
      </c>
      <c r="E89" s="100">
        <v>0</v>
      </c>
      <c r="F89" s="158">
        <f t="shared" si="44"/>
        <v>0</v>
      </c>
      <c r="G89" s="168">
        <v>0</v>
      </c>
      <c r="H89" s="144">
        <v>0</v>
      </c>
      <c r="I89" s="144">
        <v>0</v>
      </c>
      <c r="J89" s="144">
        <f t="shared" si="45"/>
        <v>0</v>
      </c>
      <c r="K89" s="168">
        <v>0</v>
      </c>
      <c r="L89" s="144">
        <v>0</v>
      </c>
      <c r="M89" s="144">
        <v>0</v>
      </c>
      <c r="N89" s="144">
        <f t="shared" si="46"/>
        <v>0</v>
      </c>
      <c r="O89" s="168">
        <v>0</v>
      </c>
      <c r="P89" s="144">
        <v>0</v>
      </c>
      <c r="Q89" s="144">
        <v>0</v>
      </c>
      <c r="R89" s="144">
        <f t="shared" si="47"/>
        <v>0</v>
      </c>
    </row>
    <row r="90" spans="1:18" s="99" customFormat="1" ht="15.75" x14ac:dyDescent="0.25">
      <c r="A90" s="48" t="s">
        <v>540</v>
      </c>
      <c r="B90" s="38" t="s">
        <v>382</v>
      </c>
      <c r="C90" s="134">
        <f>C74+C79+C84+C85+C87+C88+C89</f>
        <v>3787</v>
      </c>
      <c r="D90" s="134">
        <f t="shared" ref="D90:E90" si="52">D74+D79+D84+D85+D87+D88+D89</f>
        <v>0</v>
      </c>
      <c r="E90" s="134">
        <f t="shared" si="52"/>
        <v>0</v>
      </c>
      <c r="F90" s="159">
        <f t="shared" si="44"/>
        <v>3787</v>
      </c>
      <c r="G90" s="169">
        <f>G74+G79+G84+G85+G87+G88+G89</f>
        <v>3903</v>
      </c>
      <c r="H90" s="145">
        <f t="shared" ref="H90:I90" si="53">H74+H79+H84+H85+H87+H88+H89</f>
        <v>0</v>
      </c>
      <c r="I90" s="145">
        <f t="shared" si="53"/>
        <v>0</v>
      </c>
      <c r="J90" s="145">
        <f t="shared" si="45"/>
        <v>3903</v>
      </c>
      <c r="K90" s="169">
        <f>K74+K79+K84+K85+K87+K88+K89</f>
        <v>3903</v>
      </c>
      <c r="L90" s="145">
        <f t="shared" ref="L90:M90" si="54">L74+L79+L84+L85+L87+L88+L89</f>
        <v>0</v>
      </c>
      <c r="M90" s="145">
        <f t="shared" si="54"/>
        <v>0</v>
      </c>
      <c r="N90" s="145">
        <f t="shared" si="46"/>
        <v>3903</v>
      </c>
      <c r="O90" s="169">
        <f>O74+O79+O84+O85+O87+O88+O89</f>
        <v>3903</v>
      </c>
      <c r="P90" s="145">
        <f t="shared" ref="P90:Q90" si="55">P74+P79+P84+P85+P87+P88+P89</f>
        <v>0</v>
      </c>
      <c r="Q90" s="145">
        <f t="shared" si="55"/>
        <v>0</v>
      </c>
      <c r="R90" s="145">
        <f t="shared" si="47"/>
        <v>3903</v>
      </c>
    </row>
    <row r="91" spans="1:18" x14ac:dyDescent="0.25">
      <c r="A91" s="13" t="s">
        <v>383</v>
      </c>
      <c r="B91" s="5" t="s">
        <v>384</v>
      </c>
      <c r="C91" s="96">
        <v>0</v>
      </c>
      <c r="D91" s="96">
        <v>0</v>
      </c>
      <c r="E91" s="96">
        <v>0</v>
      </c>
      <c r="F91" s="157">
        <f t="shared" si="44"/>
        <v>0</v>
      </c>
      <c r="G91" s="167">
        <v>0</v>
      </c>
      <c r="H91" s="121">
        <v>0</v>
      </c>
      <c r="I91" s="121">
        <v>0</v>
      </c>
      <c r="J91" s="121">
        <f t="shared" si="45"/>
        <v>0</v>
      </c>
      <c r="K91" s="167">
        <v>0</v>
      </c>
      <c r="L91" s="121">
        <v>0</v>
      </c>
      <c r="M91" s="121">
        <v>0</v>
      </c>
      <c r="N91" s="121">
        <f t="shared" si="46"/>
        <v>0</v>
      </c>
      <c r="O91" s="167">
        <v>0</v>
      </c>
      <c r="P91" s="121">
        <v>0</v>
      </c>
      <c r="Q91" s="121">
        <v>0</v>
      </c>
      <c r="R91" s="121">
        <f t="shared" si="47"/>
        <v>0</v>
      </c>
    </row>
    <row r="92" spans="1:18" x14ac:dyDescent="0.25">
      <c r="A92" s="13" t="s">
        <v>385</v>
      </c>
      <c r="B92" s="5" t="s">
        <v>386</v>
      </c>
      <c r="C92" s="96">
        <v>0</v>
      </c>
      <c r="D92" s="96">
        <v>0</v>
      </c>
      <c r="E92" s="96">
        <v>0</v>
      </c>
      <c r="F92" s="157">
        <f t="shared" si="44"/>
        <v>0</v>
      </c>
      <c r="G92" s="167">
        <v>0</v>
      </c>
      <c r="H92" s="121">
        <v>0</v>
      </c>
      <c r="I92" s="121">
        <v>0</v>
      </c>
      <c r="J92" s="121">
        <f t="shared" si="45"/>
        <v>0</v>
      </c>
      <c r="K92" s="167">
        <v>0</v>
      </c>
      <c r="L92" s="121">
        <v>0</v>
      </c>
      <c r="M92" s="121">
        <v>0</v>
      </c>
      <c r="N92" s="121">
        <f t="shared" si="46"/>
        <v>0</v>
      </c>
      <c r="O92" s="167">
        <v>0</v>
      </c>
      <c r="P92" s="121">
        <v>0</v>
      </c>
      <c r="Q92" s="121">
        <v>0</v>
      </c>
      <c r="R92" s="121">
        <f t="shared" si="47"/>
        <v>0</v>
      </c>
    </row>
    <row r="93" spans="1:18" x14ac:dyDescent="0.25">
      <c r="A93" s="36" t="s">
        <v>387</v>
      </c>
      <c r="B93" s="5" t="s">
        <v>388</v>
      </c>
      <c r="C93" s="96">
        <v>0</v>
      </c>
      <c r="D93" s="96">
        <v>0</v>
      </c>
      <c r="E93" s="96">
        <v>0</v>
      </c>
      <c r="F93" s="157">
        <f t="shared" si="44"/>
        <v>0</v>
      </c>
      <c r="G93" s="167">
        <v>0</v>
      </c>
      <c r="H93" s="121">
        <v>0</v>
      </c>
      <c r="I93" s="121">
        <v>0</v>
      </c>
      <c r="J93" s="121">
        <f t="shared" si="45"/>
        <v>0</v>
      </c>
      <c r="K93" s="167">
        <v>0</v>
      </c>
      <c r="L93" s="121">
        <v>0</v>
      </c>
      <c r="M93" s="121">
        <v>0</v>
      </c>
      <c r="N93" s="121">
        <f t="shared" si="46"/>
        <v>0</v>
      </c>
      <c r="O93" s="167">
        <v>0</v>
      </c>
      <c r="P93" s="121">
        <v>0</v>
      </c>
      <c r="Q93" s="121">
        <v>0</v>
      </c>
      <c r="R93" s="121">
        <f t="shared" si="47"/>
        <v>0</v>
      </c>
    </row>
    <row r="94" spans="1:18" x14ac:dyDescent="0.25">
      <c r="A94" s="36" t="s">
        <v>522</v>
      </c>
      <c r="B94" s="5" t="s">
        <v>389</v>
      </c>
      <c r="C94" s="96">
        <v>0</v>
      </c>
      <c r="D94" s="96">
        <v>0</v>
      </c>
      <c r="E94" s="96">
        <v>0</v>
      </c>
      <c r="F94" s="157">
        <f t="shared" si="44"/>
        <v>0</v>
      </c>
      <c r="G94" s="167">
        <v>0</v>
      </c>
      <c r="H94" s="121">
        <v>0</v>
      </c>
      <c r="I94" s="121">
        <v>0</v>
      </c>
      <c r="J94" s="121">
        <f t="shared" si="45"/>
        <v>0</v>
      </c>
      <c r="K94" s="167">
        <v>0</v>
      </c>
      <c r="L94" s="121">
        <v>0</v>
      </c>
      <c r="M94" s="121">
        <v>0</v>
      </c>
      <c r="N94" s="121">
        <f t="shared" si="46"/>
        <v>0</v>
      </c>
      <c r="O94" s="167">
        <v>0</v>
      </c>
      <c r="P94" s="121">
        <v>0</v>
      </c>
      <c r="Q94" s="121">
        <v>0</v>
      </c>
      <c r="R94" s="121">
        <f t="shared" si="47"/>
        <v>0</v>
      </c>
    </row>
    <row r="95" spans="1:18" s="99" customFormat="1" x14ac:dyDescent="0.25">
      <c r="A95" s="14" t="s">
        <v>541</v>
      </c>
      <c r="B95" s="7" t="s">
        <v>390</v>
      </c>
      <c r="C95" s="100">
        <f>SUM(C91:C94)</f>
        <v>0</v>
      </c>
      <c r="D95" s="100">
        <f t="shared" ref="D95:E95" si="56">SUM(D91:D94)</f>
        <v>0</v>
      </c>
      <c r="E95" s="100">
        <f t="shared" si="56"/>
        <v>0</v>
      </c>
      <c r="F95" s="158">
        <f t="shared" si="44"/>
        <v>0</v>
      </c>
      <c r="G95" s="168">
        <f>SUM(G91:G94)</f>
        <v>0</v>
      </c>
      <c r="H95" s="144">
        <f t="shared" ref="H95:I95" si="57">SUM(H91:H94)</f>
        <v>0</v>
      </c>
      <c r="I95" s="144">
        <f t="shared" si="57"/>
        <v>0</v>
      </c>
      <c r="J95" s="144">
        <f t="shared" si="45"/>
        <v>0</v>
      </c>
      <c r="K95" s="168">
        <f>SUM(K91:K94)</f>
        <v>0</v>
      </c>
      <c r="L95" s="144">
        <f t="shared" ref="L95:M95" si="58">SUM(L91:L94)</f>
        <v>0</v>
      </c>
      <c r="M95" s="144">
        <f t="shared" si="58"/>
        <v>0</v>
      </c>
      <c r="N95" s="144">
        <f t="shared" si="46"/>
        <v>0</v>
      </c>
      <c r="O95" s="168">
        <f>SUM(O91:O94)</f>
        <v>0</v>
      </c>
      <c r="P95" s="144">
        <f t="shared" ref="P95:Q95" si="59">SUM(P91:P94)</f>
        <v>0</v>
      </c>
      <c r="Q95" s="144">
        <f t="shared" si="59"/>
        <v>0</v>
      </c>
      <c r="R95" s="144">
        <f t="shared" si="47"/>
        <v>0</v>
      </c>
    </row>
    <row r="96" spans="1:18" s="99" customFormat="1" x14ac:dyDescent="0.25">
      <c r="A96" s="15" t="s">
        <v>391</v>
      </c>
      <c r="B96" s="7" t="s">
        <v>392</v>
      </c>
      <c r="C96" s="100">
        <v>0</v>
      </c>
      <c r="D96" s="100">
        <v>0</v>
      </c>
      <c r="E96" s="100">
        <v>0</v>
      </c>
      <c r="F96" s="158">
        <f t="shared" si="44"/>
        <v>0</v>
      </c>
      <c r="G96" s="168">
        <v>0</v>
      </c>
      <c r="H96" s="144">
        <v>0</v>
      </c>
      <c r="I96" s="144">
        <v>0</v>
      </c>
      <c r="J96" s="144">
        <f t="shared" si="45"/>
        <v>0</v>
      </c>
      <c r="K96" s="168">
        <v>0</v>
      </c>
      <c r="L96" s="144">
        <v>0</v>
      </c>
      <c r="M96" s="144">
        <v>0</v>
      </c>
      <c r="N96" s="144">
        <f t="shared" si="46"/>
        <v>0</v>
      </c>
      <c r="O96" s="168">
        <v>0</v>
      </c>
      <c r="P96" s="144">
        <v>0</v>
      </c>
      <c r="Q96" s="144">
        <v>0</v>
      </c>
      <c r="R96" s="144">
        <f t="shared" si="47"/>
        <v>0</v>
      </c>
    </row>
    <row r="97" spans="1:18" s="99" customFormat="1" ht="15.75" x14ac:dyDescent="0.25">
      <c r="A97" s="39" t="s">
        <v>542</v>
      </c>
      <c r="B97" s="40" t="s">
        <v>393</v>
      </c>
      <c r="C97" s="134">
        <f>C90+C95+C96</f>
        <v>3787</v>
      </c>
      <c r="D97" s="134">
        <f t="shared" ref="D97:E97" si="60">D90+D95+D96</f>
        <v>0</v>
      </c>
      <c r="E97" s="134">
        <f t="shared" si="60"/>
        <v>0</v>
      </c>
      <c r="F97" s="159">
        <f t="shared" si="44"/>
        <v>3787</v>
      </c>
      <c r="G97" s="169">
        <f>G90+G95+G96</f>
        <v>3903</v>
      </c>
      <c r="H97" s="145">
        <f t="shared" ref="H97:I97" si="61">H90+H95+H96</f>
        <v>0</v>
      </c>
      <c r="I97" s="145">
        <f t="shared" si="61"/>
        <v>0</v>
      </c>
      <c r="J97" s="145">
        <f t="shared" si="45"/>
        <v>3903</v>
      </c>
      <c r="K97" s="169">
        <f>K90+K95+K96</f>
        <v>3903</v>
      </c>
      <c r="L97" s="145">
        <f t="shared" ref="L97:M97" si="62">L90+L95+L96</f>
        <v>0</v>
      </c>
      <c r="M97" s="145">
        <f t="shared" si="62"/>
        <v>0</v>
      </c>
      <c r="N97" s="145">
        <f t="shared" si="46"/>
        <v>3903</v>
      </c>
      <c r="O97" s="169">
        <f>O90+O95+O96</f>
        <v>3903</v>
      </c>
      <c r="P97" s="145">
        <f t="shared" ref="P97:Q97" si="63">P90+P95+P96</f>
        <v>0</v>
      </c>
      <c r="Q97" s="145">
        <f t="shared" si="63"/>
        <v>0</v>
      </c>
      <c r="R97" s="145">
        <f t="shared" si="47"/>
        <v>3903</v>
      </c>
    </row>
    <row r="98" spans="1:18" s="99" customFormat="1" ht="17.25" x14ac:dyDescent="0.3">
      <c r="A98" s="101" t="s">
        <v>524</v>
      </c>
      <c r="B98" s="101"/>
      <c r="C98" s="135">
        <f>C68+C97</f>
        <v>27473</v>
      </c>
      <c r="D98" s="135">
        <f t="shared" ref="D98:E98" si="64">D68+D97</f>
        <v>0</v>
      </c>
      <c r="E98" s="135">
        <f t="shared" si="64"/>
        <v>20</v>
      </c>
      <c r="F98" s="160">
        <f t="shared" si="44"/>
        <v>27493</v>
      </c>
      <c r="G98" s="170">
        <f>G68+G97</f>
        <v>27683</v>
      </c>
      <c r="H98" s="171">
        <f t="shared" ref="H98:I98" si="65">H68+H97</f>
        <v>0</v>
      </c>
      <c r="I98" s="171">
        <f t="shared" si="65"/>
        <v>20</v>
      </c>
      <c r="J98" s="165">
        <f t="shared" si="45"/>
        <v>27703</v>
      </c>
      <c r="K98" s="170">
        <f>K68+K97</f>
        <v>29577</v>
      </c>
      <c r="L98" s="171">
        <f t="shared" ref="L98:M98" si="66">L68+L97</f>
        <v>0</v>
      </c>
      <c r="M98" s="171">
        <f t="shared" si="66"/>
        <v>20</v>
      </c>
      <c r="N98" s="165">
        <f t="shared" si="46"/>
        <v>29597</v>
      </c>
      <c r="O98" s="170">
        <f>O68+O97</f>
        <v>32456</v>
      </c>
      <c r="P98" s="171">
        <f t="shared" ref="P98:Q98" si="67">P68+P97</f>
        <v>0</v>
      </c>
      <c r="Q98" s="171">
        <f t="shared" si="67"/>
        <v>20</v>
      </c>
      <c r="R98" s="165">
        <f t="shared" si="47"/>
        <v>32476</v>
      </c>
    </row>
  </sheetData>
  <mergeCells count="7">
    <mergeCell ref="O6:R6"/>
    <mergeCell ref="K6:N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  <ignoredErrors>
    <ignoredError sqref="C32:E3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93"/>
  <sheetViews>
    <sheetView workbookViewId="0">
      <selection sqref="A1:E1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136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76" t="s">
        <v>691</v>
      </c>
      <c r="B1" s="176"/>
      <c r="C1" s="176"/>
      <c r="D1" s="176"/>
      <c r="E1" s="176"/>
    </row>
    <row r="3" spans="1:5" ht="21.75" customHeight="1" x14ac:dyDescent="0.25">
      <c r="A3" s="181" t="s">
        <v>681</v>
      </c>
      <c r="B3" s="187"/>
      <c r="C3" s="187"/>
      <c r="D3" s="187"/>
      <c r="E3" s="187"/>
    </row>
    <row r="4" spans="1:5" ht="26.25" customHeight="1" x14ac:dyDescent="0.25">
      <c r="A4" s="184" t="s">
        <v>24</v>
      </c>
      <c r="B4" s="182"/>
      <c r="C4" s="182"/>
      <c r="D4" s="182"/>
      <c r="E4" s="182"/>
    </row>
    <row r="6" spans="1:5" ht="30" x14ac:dyDescent="0.3">
      <c r="A6" s="2" t="s">
        <v>93</v>
      </c>
      <c r="B6" s="3" t="s">
        <v>94</v>
      </c>
      <c r="C6" s="112" t="s">
        <v>1</v>
      </c>
      <c r="D6" s="113" t="s">
        <v>3</v>
      </c>
    </row>
    <row r="7" spans="1:5" x14ac:dyDescent="0.25">
      <c r="A7" s="26"/>
      <c r="B7" s="26"/>
      <c r="C7" s="96"/>
      <c r="D7" s="96"/>
    </row>
    <row r="8" spans="1:5" x14ac:dyDescent="0.25">
      <c r="A8" s="26"/>
      <c r="B8" s="26"/>
      <c r="C8" s="96"/>
      <c r="D8" s="96"/>
    </row>
    <row r="9" spans="1:5" x14ac:dyDescent="0.25">
      <c r="A9" s="26"/>
      <c r="B9" s="26"/>
      <c r="C9" s="96"/>
      <c r="D9" s="96"/>
    </row>
    <row r="10" spans="1:5" x14ac:dyDescent="0.25">
      <c r="A10" s="26"/>
      <c r="B10" s="26"/>
      <c r="C10" s="96"/>
      <c r="D10" s="96"/>
    </row>
    <row r="11" spans="1:5" x14ac:dyDescent="0.25">
      <c r="A11" s="13" t="s">
        <v>196</v>
      </c>
      <c r="B11" s="6" t="s">
        <v>197</v>
      </c>
      <c r="C11" s="96">
        <v>0</v>
      </c>
      <c r="D11" s="96">
        <v>0</v>
      </c>
    </row>
    <row r="12" spans="1:5" x14ac:dyDescent="0.25">
      <c r="A12" s="13"/>
      <c r="B12" s="6"/>
      <c r="C12" s="96"/>
      <c r="D12" s="96"/>
    </row>
    <row r="13" spans="1:5" x14ac:dyDescent="0.25">
      <c r="A13" s="13"/>
      <c r="B13" s="6"/>
      <c r="C13" s="96"/>
      <c r="D13" s="96"/>
    </row>
    <row r="14" spans="1:5" x14ac:dyDescent="0.25">
      <c r="A14" s="13"/>
      <c r="B14" s="6"/>
      <c r="C14" s="96"/>
      <c r="D14" s="96"/>
    </row>
    <row r="15" spans="1:5" x14ac:dyDescent="0.25">
      <c r="A15" s="13"/>
      <c r="B15" s="6"/>
      <c r="C15" s="96"/>
      <c r="D15" s="96"/>
    </row>
    <row r="16" spans="1:5" x14ac:dyDescent="0.25">
      <c r="A16" s="13" t="s">
        <v>436</v>
      </c>
      <c r="B16" s="6" t="s">
        <v>198</v>
      </c>
      <c r="C16" s="96">
        <v>0</v>
      </c>
      <c r="D16" s="96">
        <v>0</v>
      </c>
    </row>
    <row r="17" spans="1:4" x14ac:dyDescent="0.25">
      <c r="A17" s="13"/>
      <c r="B17" s="6"/>
      <c r="C17" s="96"/>
      <c r="D17" s="96"/>
    </row>
    <row r="18" spans="1:4" x14ac:dyDescent="0.25">
      <c r="A18" s="13"/>
      <c r="B18" s="6"/>
      <c r="C18" s="96"/>
      <c r="D18" s="96"/>
    </row>
    <row r="19" spans="1:4" x14ac:dyDescent="0.25">
      <c r="A19" s="13"/>
      <c r="B19" s="6"/>
      <c r="C19" s="96"/>
      <c r="D19" s="96"/>
    </row>
    <row r="20" spans="1:4" x14ac:dyDescent="0.25">
      <c r="A20" s="13"/>
      <c r="B20" s="6"/>
      <c r="C20" s="96"/>
      <c r="D20" s="96"/>
    </row>
    <row r="21" spans="1:4" x14ac:dyDescent="0.25">
      <c r="A21" s="5" t="s">
        <v>199</v>
      </c>
      <c r="B21" s="6" t="s">
        <v>200</v>
      </c>
      <c r="C21" s="96">
        <v>0</v>
      </c>
      <c r="D21" s="96">
        <v>0</v>
      </c>
    </row>
    <row r="22" spans="1:4" x14ac:dyDescent="0.25">
      <c r="A22" s="5"/>
      <c r="B22" s="6"/>
      <c r="C22" s="96"/>
      <c r="D22" s="96"/>
    </row>
    <row r="23" spans="1:4" x14ac:dyDescent="0.25">
      <c r="A23" s="5"/>
      <c r="B23" s="6"/>
      <c r="C23" s="96"/>
      <c r="D23" s="119"/>
    </row>
    <row r="24" spans="1:4" x14ac:dyDescent="0.25">
      <c r="A24" s="13" t="s">
        <v>201</v>
      </c>
      <c r="B24" s="6" t="s">
        <v>202</v>
      </c>
      <c r="C24" s="172">
        <v>250</v>
      </c>
      <c r="D24" s="172">
        <v>250</v>
      </c>
    </row>
    <row r="25" spans="1:4" x14ac:dyDescent="0.25">
      <c r="A25" s="13"/>
      <c r="B25" s="6"/>
      <c r="C25" s="96"/>
      <c r="D25" s="96"/>
    </row>
    <row r="26" spans="1:4" x14ac:dyDescent="0.25">
      <c r="A26" s="13"/>
      <c r="B26" s="6"/>
      <c r="C26" s="96"/>
      <c r="D26" s="96"/>
    </row>
    <row r="27" spans="1:4" x14ac:dyDescent="0.25">
      <c r="A27" s="13" t="s">
        <v>203</v>
      </c>
      <c r="B27" s="6" t="s">
        <v>204</v>
      </c>
      <c r="C27" s="96">
        <v>0</v>
      </c>
      <c r="D27" s="96">
        <v>0</v>
      </c>
    </row>
    <row r="28" spans="1:4" x14ac:dyDescent="0.25">
      <c r="A28" s="13"/>
      <c r="B28" s="6"/>
      <c r="C28" s="96"/>
      <c r="D28" s="96"/>
    </row>
    <row r="29" spans="1:4" x14ac:dyDescent="0.25">
      <c r="A29" s="13"/>
      <c r="B29" s="6"/>
      <c r="C29" s="96"/>
      <c r="D29" s="96"/>
    </row>
    <row r="30" spans="1:4" x14ac:dyDescent="0.25">
      <c r="A30" s="5" t="s">
        <v>205</v>
      </c>
      <c r="B30" s="6" t="s">
        <v>206</v>
      </c>
      <c r="C30" s="96">
        <v>0</v>
      </c>
      <c r="D30" s="96">
        <v>0</v>
      </c>
    </row>
    <row r="31" spans="1:4" x14ac:dyDescent="0.25">
      <c r="A31" s="5" t="s">
        <v>207</v>
      </c>
      <c r="B31" s="6" t="s">
        <v>208</v>
      </c>
      <c r="C31" s="172">
        <v>70</v>
      </c>
      <c r="D31" s="172">
        <v>70</v>
      </c>
    </row>
    <row r="32" spans="1:4" s="99" customFormat="1" ht="15.75" x14ac:dyDescent="0.25">
      <c r="A32" s="20" t="s">
        <v>437</v>
      </c>
      <c r="B32" s="9" t="s">
        <v>209</v>
      </c>
      <c r="C32" s="175">
        <f>C11+C16+C21+C24+C27+C30+C31</f>
        <v>320</v>
      </c>
      <c r="D32" s="175">
        <f>D11+D16+D21+D24+D27+D30+D31</f>
        <v>320</v>
      </c>
    </row>
    <row r="33" spans="1:4" ht="15.75" x14ac:dyDescent="0.25">
      <c r="A33" s="24"/>
      <c r="B33" s="8"/>
      <c r="C33" s="96"/>
      <c r="D33" s="96"/>
    </row>
    <row r="34" spans="1:4" ht="15.75" x14ac:dyDescent="0.25">
      <c r="A34" s="98"/>
      <c r="B34" s="8"/>
      <c r="C34" s="96"/>
      <c r="D34" s="96"/>
    </row>
    <row r="35" spans="1:4" ht="15.75" x14ac:dyDescent="0.25">
      <c r="A35" s="24"/>
      <c r="B35" s="8"/>
      <c r="C35" s="96"/>
      <c r="D35" s="96"/>
    </row>
    <row r="36" spans="1:4" ht="15.75" x14ac:dyDescent="0.25">
      <c r="A36" s="24"/>
      <c r="B36" s="8"/>
      <c r="C36" s="96"/>
      <c r="D36" s="96"/>
    </row>
    <row r="37" spans="1:4" x14ac:dyDescent="0.25">
      <c r="A37" s="13" t="s">
        <v>210</v>
      </c>
      <c r="B37" s="6" t="s">
        <v>211</v>
      </c>
      <c r="C37" s="172">
        <v>2000</v>
      </c>
      <c r="D37" s="172">
        <v>2000</v>
      </c>
    </row>
    <row r="38" spans="1:4" x14ac:dyDescent="0.25">
      <c r="A38" s="13"/>
      <c r="B38" s="6"/>
      <c r="C38" s="96"/>
      <c r="D38" s="96"/>
    </row>
    <row r="39" spans="1:4" x14ac:dyDescent="0.25">
      <c r="A39" s="13"/>
      <c r="B39" s="6"/>
      <c r="C39" s="96"/>
      <c r="D39" s="96"/>
    </row>
    <row r="40" spans="1:4" x14ac:dyDescent="0.25">
      <c r="A40" s="13"/>
      <c r="B40" s="6"/>
      <c r="C40" s="96"/>
      <c r="D40" s="96"/>
    </row>
    <row r="41" spans="1:4" x14ac:dyDescent="0.25">
      <c r="A41" s="13"/>
      <c r="B41" s="6"/>
      <c r="C41" s="96"/>
      <c r="D41" s="96"/>
    </row>
    <row r="42" spans="1:4" x14ac:dyDescent="0.25">
      <c r="A42" s="13" t="s">
        <v>212</v>
      </c>
      <c r="B42" s="6" t="s">
        <v>213</v>
      </c>
      <c r="C42" s="96">
        <v>0</v>
      </c>
      <c r="D42" s="96">
        <v>0</v>
      </c>
    </row>
    <row r="43" spans="1:4" x14ac:dyDescent="0.25">
      <c r="A43" s="13"/>
      <c r="B43" s="6"/>
      <c r="C43" s="96"/>
      <c r="D43" s="96"/>
    </row>
    <row r="44" spans="1:4" x14ac:dyDescent="0.25">
      <c r="A44" s="13"/>
      <c r="B44" s="6"/>
      <c r="C44" s="96"/>
      <c r="D44" s="96"/>
    </row>
    <row r="45" spans="1:4" x14ac:dyDescent="0.25">
      <c r="A45" s="13"/>
      <c r="B45" s="6"/>
      <c r="C45" s="96"/>
      <c r="D45" s="96"/>
    </row>
    <row r="46" spans="1:4" x14ac:dyDescent="0.25">
      <c r="A46" s="13"/>
      <c r="B46" s="6"/>
      <c r="C46" s="96"/>
      <c r="D46" s="96"/>
    </row>
    <row r="47" spans="1:4" x14ac:dyDescent="0.25">
      <c r="A47" s="13" t="s">
        <v>214</v>
      </c>
      <c r="B47" s="6" t="s">
        <v>215</v>
      </c>
      <c r="C47" s="96">
        <v>0</v>
      </c>
      <c r="D47" s="96">
        <v>0</v>
      </c>
    </row>
    <row r="48" spans="1:4" x14ac:dyDescent="0.25">
      <c r="A48" s="13" t="s">
        <v>216</v>
      </c>
      <c r="B48" s="6" t="s">
        <v>217</v>
      </c>
      <c r="C48" s="172">
        <v>600</v>
      </c>
      <c r="D48" s="172">
        <v>600</v>
      </c>
    </row>
    <row r="49" spans="1:5" s="99" customFormat="1" ht="15.75" x14ac:dyDescent="0.25">
      <c r="A49" s="20" t="s">
        <v>438</v>
      </c>
      <c r="B49" s="9" t="s">
        <v>218</v>
      </c>
      <c r="C49" s="173">
        <f>C37+C42+C47+C48</f>
        <v>2600</v>
      </c>
      <c r="D49" s="173">
        <f>D37+D42+D47+D48</f>
        <v>2600</v>
      </c>
    </row>
    <row r="52" spans="1:5" x14ac:dyDescent="0.25">
      <c r="A52" s="103" t="s">
        <v>651</v>
      </c>
      <c r="B52" s="103" t="s">
        <v>667</v>
      </c>
      <c r="C52" s="103" t="s">
        <v>652</v>
      </c>
      <c r="D52" s="103" t="s">
        <v>653</v>
      </c>
      <c r="E52" s="139" t="s">
        <v>654</v>
      </c>
    </row>
    <row r="53" spans="1:5" x14ac:dyDescent="0.25">
      <c r="A53" s="114"/>
      <c r="B53" s="114"/>
      <c r="C53" s="141"/>
      <c r="D53" s="141"/>
      <c r="E53" s="137"/>
    </row>
    <row r="54" spans="1:5" x14ac:dyDescent="0.25">
      <c r="A54" s="114"/>
      <c r="B54" s="114"/>
      <c r="C54" s="141"/>
      <c r="D54" s="141"/>
      <c r="E54" s="137"/>
    </row>
    <row r="55" spans="1:5" x14ac:dyDescent="0.25">
      <c r="A55" s="114"/>
      <c r="B55" s="114"/>
      <c r="C55" s="141"/>
      <c r="D55" s="141"/>
      <c r="E55" s="137"/>
    </row>
    <row r="56" spans="1:5" x14ac:dyDescent="0.25">
      <c r="A56" s="114"/>
      <c r="B56" s="114"/>
      <c r="C56" s="141"/>
      <c r="D56" s="141"/>
      <c r="E56" s="137"/>
    </row>
    <row r="57" spans="1:5" x14ac:dyDescent="0.25">
      <c r="A57" s="13" t="s">
        <v>196</v>
      </c>
      <c r="B57" s="6" t="s">
        <v>197</v>
      </c>
      <c r="C57" s="141">
        <v>0</v>
      </c>
      <c r="D57" s="141">
        <v>0</v>
      </c>
      <c r="E57" s="137">
        <v>0</v>
      </c>
    </row>
    <row r="58" spans="1:5" x14ac:dyDescent="0.25">
      <c r="A58" s="13"/>
      <c r="B58" s="6"/>
      <c r="C58" s="141"/>
      <c r="D58" s="141"/>
      <c r="E58" s="137"/>
    </row>
    <row r="59" spans="1:5" x14ac:dyDescent="0.25">
      <c r="A59" s="13"/>
      <c r="B59" s="6"/>
      <c r="C59" s="141"/>
      <c r="D59" s="141"/>
      <c r="E59" s="137"/>
    </row>
    <row r="60" spans="1:5" x14ac:dyDescent="0.25">
      <c r="A60" s="13"/>
      <c r="B60" s="6"/>
      <c r="C60" s="141"/>
      <c r="D60" s="141"/>
      <c r="E60" s="137"/>
    </row>
    <row r="61" spans="1:5" x14ac:dyDescent="0.25">
      <c r="A61" s="13"/>
      <c r="B61" s="6"/>
      <c r="C61" s="141"/>
      <c r="D61" s="141"/>
      <c r="E61" s="137"/>
    </row>
    <row r="62" spans="1:5" x14ac:dyDescent="0.25">
      <c r="A62" s="13" t="s">
        <v>436</v>
      </c>
      <c r="B62" s="6" t="s">
        <v>198</v>
      </c>
      <c r="C62" s="141">
        <v>0</v>
      </c>
      <c r="D62" s="141">
        <v>0</v>
      </c>
      <c r="E62" s="137">
        <v>0</v>
      </c>
    </row>
    <row r="63" spans="1:5" x14ac:dyDescent="0.25">
      <c r="A63" s="13"/>
      <c r="B63" s="6"/>
      <c r="C63" s="141"/>
      <c r="D63" s="141"/>
      <c r="E63" s="137"/>
    </row>
    <row r="64" spans="1:5" x14ac:dyDescent="0.25">
      <c r="A64" s="13"/>
      <c r="B64" s="6"/>
      <c r="C64" s="141"/>
      <c r="D64" s="141"/>
      <c r="E64" s="137"/>
    </row>
    <row r="65" spans="1:5" x14ac:dyDescent="0.25">
      <c r="A65" s="13"/>
      <c r="B65" s="6"/>
      <c r="C65" s="141"/>
      <c r="D65" s="141"/>
      <c r="E65" s="137"/>
    </row>
    <row r="66" spans="1:5" x14ac:dyDescent="0.25">
      <c r="A66" s="13"/>
      <c r="B66" s="6"/>
      <c r="C66" s="141"/>
      <c r="D66" s="141"/>
      <c r="E66" s="137"/>
    </row>
    <row r="67" spans="1:5" x14ac:dyDescent="0.25">
      <c r="A67" s="5" t="s">
        <v>199</v>
      </c>
      <c r="B67" s="6" t="s">
        <v>200</v>
      </c>
      <c r="C67" s="141">
        <v>0</v>
      </c>
      <c r="D67" s="141">
        <v>0</v>
      </c>
      <c r="E67" s="137">
        <v>0</v>
      </c>
    </row>
    <row r="68" spans="1:5" x14ac:dyDescent="0.25">
      <c r="A68" s="5"/>
      <c r="B68" s="6"/>
      <c r="C68" s="141"/>
      <c r="D68" s="141"/>
      <c r="E68" s="137"/>
    </row>
    <row r="69" spans="1:5" x14ac:dyDescent="0.25">
      <c r="A69" s="5"/>
      <c r="B69" s="6"/>
      <c r="C69" s="120"/>
      <c r="D69" s="120"/>
      <c r="E69" s="120"/>
    </row>
    <row r="70" spans="1:5" x14ac:dyDescent="0.25">
      <c r="A70" s="13" t="s">
        <v>201</v>
      </c>
      <c r="B70" s="6" t="s">
        <v>202</v>
      </c>
      <c r="C70" s="120">
        <v>250</v>
      </c>
      <c r="D70" s="120">
        <v>70</v>
      </c>
      <c r="E70" s="120">
        <v>320</v>
      </c>
    </row>
    <row r="71" spans="1:5" s="99" customFormat="1" ht="15.75" x14ac:dyDescent="0.25">
      <c r="A71" s="20" t="s">
        <v>437</v>
      </c>
      <c r="B71" s="9" t="s">
        <v>209</v>
      </c>
      <c r="C71" s="139">
        <v>250</v>
      </c>
      <c r="D71" s="139">
        <v>70</v>
      </c>
      <c r="E71" s="139">
        <v>320</v>
      </c>
    </row>
    <row r="72" spans="1:5" ht="15.75" x14ac:dyDescent="0.25">
      <c r="A72" s="24"/>
      <c r="B72" s="8"/>
      <c r="C72" s="141"/>
      <c r="D72" s="141"/>
      <c r="E72" s="137"/>
    </row>
    <row r="73" spans="1:5" ht="15.75" x14ac:dyDescent="0.25">
      <c r="A73" s="24"/>
      <c r="B73" s="8"/>
      <c r="C73" s="141"/>
      <c r="D73" s="141"/>
      <c r="E73" s="137"/>
    </row>
    <row r="74" spans="1:5" s="138" customFormat="1" x14ac:dyDescent="0.25">
      <c r="A74" s="13"/>
      <c r="B74" s="6"/>
      <c r="C74" s="141"/>
      <c r="D74" s="141"/>
      <c r="E74" s="137"/>
    </row>
    <row r="75" spans="1:5" ht="15.75" x14ac:dyDescent="0.25">
      <c r="A75" s="24"/>
      <c r="B75" s="8"/>
      <c r="C75" s="141"/>
      <c r="D75" s="141"/>
      <c r="E75" s="137"/>
    </row>
    <row r="76" spans="1:5" x14ac:dyDescent="0.25">
      <c r="A76" s="13" t="s">
        <v>210</v>
      </c>
      <c r="B76" s="6" t="s">
        <v>211</v>
      </c>
      <c r="C76" s="120">
        <v>2000</v>
      </c>
      <c r="D76" s="120">
        <v>600</v>
      </c>
      <c r="E76" s="120">
        <v>2600</v>
      </c>
    </row>
    <row r="77" spans="1:5" x14ac:dyDescent="0.25">
      <c r="A77" s="13"/>
      <c r="B77" s="6"/>
      <c r="C77" s="141"/>
      <c r="D77" s="141"/>
      <c r="E77" s="137"/>
    </row>
    <row r="78" spans="1:5" x14ac:dyDescent="0.25">
      <c r="A78" s="13"/>
      <c r="B78" s="6"/>
      <c r="C78" s="141"/>
      <c r="D78" s="141"/>
      <c r="E78" s="137"/>
    </row>
    <row r="79" spans="1:5" x14ac:dyDescent="0.25">
      <c r="A79" s="13"/>
      <c r="B79" s="6"/>
      <c r="C79" s="141"/>
      <c r="D79" s="141"/>
      <c r="E79" s="137"/>
    </row>
    <row r="80" spans="1:5" x14ac:dyDescent="0.25">
      <c r="A80" s="13"/>
      <c r="B80" s="6"/>
      <c r="C80" s="141"/>
      <c r="D80" s="141"/>
      <c r="E80" s="137"/>
    </row>
    <row r="81" spans="1:5" x14ac:dyDescent="0.25">
      <c r="A81" s="13" t="s">
        <v>212</v>
      </c>
      <c r="B81" s="6" t="s">
        <v>213</v>
      </c>
      <c r="C81" s="141">
        <v>0</v>
      </c>
      <c r="D81" s="141">
        <v>0</v>
      </c>
      <c r="E81" s="137">
        <v>0</v>
      </c>
    </row>
    <row r="82" spans="1:5" x14ac:dyDescent="0.25">
      <c r="A82" s="13"/>
      <c r="B82" s="6"/>
      <c r="C82" s="141"/>
      <c r="D82" s="141"/>
      <c r="E82" s="137"/>
    </row>
    <row r="83" spans="1:5" x14ac:dyDescent="0.25">
      <c r="A83" s="13"/>
      <c r="B83" s="6"/>
      <c r="C83" s="141"/>
      <c r="D83" s="141"/>
      <c r="E83" s="137"/>
    </row>
    <row r="84" spans="1:5" x14ac:dyDescent="0.25">
      <c r="A84" s="13"/>
      <c r="B84" s="6"/>
      <c r="C84" s="141"/>
      <c r="D84" s="141"/>
      <c r="E84" s="137"/>
    </row>
    <row r="85" spans="1:5" x14ac:dyDescent="0.25">
      <c r="A85" s="13"/>
      <c r="B85" s="6"/>
      <c r="C85" s="141"/>
      <c r="D85" s="141"/>
      <c r="E85" s="137"/>
    </row>
    <row r="86" spans="1:5" x14ac:dyDescent="0.25">
      <c r="A86" s="13" t="s">
        <v>214</v>
      </c>
      <c r="B86" s="6" t="s">
        <v>215</v>
      </c>
      <c r="C86" s="141">
        <v>0</v>
      </c>
      <c r="D86" s="141">
        <v>0</v>
      </c>
      <c r="E86" s="137">
        <v>0</v>
      </c>
    </row>
    <row r="87" spans="1:5" s="99" customFormat="1" ht="15.75" x14ac:dyDescent="0.25">
      <c r="A87" s="20" t="s">
        <v>438</v>
      </c>
      <c r="B87" s="9" t="s">
        <v>218</v>
      </c>
      <c r="C87" s="142">
        <v>2000</v>
      </c>
      <c r="D87" s="142">
        <v>600</v>
      </c>
      <c r="E87" s="140">
        <v>2600</v>
      </c>
    </row>
    <row r="88" spans="1:5" x14ac:dyDescent="0.25">
      <c r="A88" s="97"/>
      <c r="B88" s="97"/>
      <c r="C88" s="97"/>
      <c r="D88" s="97"/>
    </row>
    <row r="89" spans="1:5" x14ac:dyDescent="0.25">
      <c r="A89" s="97"/>
      <c r="B89" s="97"/>
      <c r="C89" s="97"/>
      <c r="D89" s="97"/>
    </row>
    <row r="90" spans="1:5" x14ac:dyDescent="0.25">
      <c r="A90" s="97"/>
      <c r="B90" s="97"/>
      <c r="C90" s="97"/>
      <c r="D90" s="97"/>
    </row>
    <row r="91" spans="1:5" x14ac:dyDescent="0.25">
      <c r="A91" s="97"/>
      <c r="B91" s="97"/>
      <c r="C91" s="97"/>
      <c r="D91" s="97"/>
    </row>
    <row r="92" spans="1:5" x14ac:dyDescent="0.25">
      <c r="A92" s="97"/>
      <c r="B92" s="97"/>
      <c r="C92" s="97"/>
      <c r="D92" s="97"/>
    </row>
    <row r="93" spans="1:5" x14ac:dyDescent="0.25">
      <c r="A93" s="97"/>
      <c r="B93" s="97"/>
      <c r="C93" s="97"/>
      <c r="D93" s="97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C1" sqref="C1:E1"/>
    </sheetView>
  </sheetViews>
  <sheetFormatPr defaultRowHeight="15" x14ac:dyDescent="0.2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5" x14ac:dyDescent="0.25">
      <c r="C1" s="176" t="s">
        <v>692</v>
      </c>
      <c r="D1" s="176"/>
      <c r="E1" s="176"/>
    </row>
    <row r="3" spans="1:5" ht="25.5" customHeight="1" x14ac:dyDescent="0.25">
      <c r="A3" s="181" t="s">
        <v>681</v>
      </c>
      <c r="B3" s="187"/>
      <c r="C3" s="187"/>
      <c r="D3" s="187"/>
      <c r="E3" s="187"/>
    </row>
    <row r="4" spans="1:5" ht="23.25" customHeight="1" x14ac:dyDescent="0.25">
      <c r="A4" s="192" t="s">
        <v>598</v>
      </c>
      <c r="B4" s="193"/>
      <c r="C4" s="193"/>
      <c r="D4" s="193"/>
      <c r="E4" s="193"/>
    </row>
    <row r="5" spans="1:5" x14ac:dyDescent="0.25">
      <c r="A5" s="1"/>
    </row>
    <row r="6" spans="1:5" x14ac:dyDescent="0.25">
      <c r="A6" s="1"/>
    </row>
    <row r="7" spans="1:5" ht="51" customHeight="1" x14ac:dyDescent="0.25">
      <c r="A7" s="55" t="s">
        <v>597</v>
      </c>
      <c r="B7" s="56" t="s">
        <v>644</v>
      </c>
      <c r="C7" s="56" t="s">
        <v>645</v>
      </c>
      <c r="D7" s="56" t="s">
        <v>645</v>
      </c>
      <c r="E7" s="66" t="s">
        <v>3</v>
      </c>
    </row>
    <row r="8" spans="1:5" ht="15" customHeight="1" x14ac:dyDescent="0.25">
      <c r="A8" s="56" t="s">
        <v>571</v>
      </c>
      <c r="B8" s="57"/>
      <c r="C8" s="57"/>
      <c r="D8" s="57"/>
      <c r="E8" s="26">
        <f>SUM(B8:D8)</f>
        <v>0</v>
      </c>
    </row>
    <row r="9" spans="1:5" ht="15" customHeight="1" x14ac:dyDescent="0.25">
      <c r="A9" s="56" t="s">
        <v>572</v>
      </c>
      <c r="B9" s="57"/>
      <c r="C9" s="57"/>
      <c r="D9" s="57"/>
      <c r="E9" s="26">
        <f t="shared" ref="E9:E34" si="0">SUM(B9:D9)</f>
        <v>0</v>
      </c>
    </row>
    <row r="10" spans="1:5" ht="15" customHeight="1" x14ac:dyDescent="0.25">
      <c r="A10" s="56" t="s">
        <v>573</v>
      </c>
      <c r="B10" s="57"/>
      <c r="C10" s="57"/>
      <c r="D10" s="57"/>
      <c r="E10" s="26">
        <f t="shared" si="0"/>
        <v>0</v>
      </c>
    </row>
    <row r="11" spans="1:5" ht="15" customHeight="1" x14ac:dyDescent="0.25">
      <c r="A11" s="56" t="s">
        <v>574</v>
      </c>
      <c r="B11" s="57"/>
      <c r="C11" s="57"/>
      <c r="D11" s="57"/>
      <c r="E11" s="26">
        <f t="shared" si="0"/>
        <v>0</v>
      </c>
    </row>
    <row r="12" spans="1:5" s="99" customFormat="1" ht="15" customHeight="1" x14ac:dyDescent="0.25">
      <c r="A12" s="55" t="s">
        <v>592</v>
      </c>
      <c r="B12" s="104">
        <f>SUM(B8:B11)</f>
        <v>0</v>
      </c>
      <c r="C12" s="104">
        <f>SUM(C8:C11)</f>
        <v>0</v>
      </c>
      <c r="D12" s="104">
        <f>SUM(D8:D11)</f>
        <v>0</v>
      </c>
      <c r="E12" s="105">
        <f t="shared" si="0"/>
        <v>0</v>
      </c>
    </row>
    <row r="13" spans="1:5" ht="15" customHeight="1" x14ac:dyDescent="0.25">
      <c r="A13" s="56" t="s">
        <v>575</v>
      </c>
      <c r="B13" s="57"/>
      <c r="C13" s="57"/>
      <c r="D13" s="57"/>
      <c r="E13" s="26">
        <f t="shared" si="0"/>
        <v>0</v>
      </c>
    </row>
    <row r="14" spans="1:5" ht="33" customHeight="1" x14ac:dyDescent="0.25">
      <c r="A14" s="56" t="s">
        <v>576</v>
      </c>
      <c r="B14" s="57"/>
      <c r="C14" s="57"/>
      <c r="D14" s="57"/>
      <c r="E14" s="26">
        <f t="shared" si="0"/>
        <v>0</v>
      </c>
    </row>
    <row r="15" spans="1:5" ht="15" customHeight="1" x14ac:dyDescent="0.25">
      <c r="A15" s="56" t="s">
        <v>577</v>
      </c>
      <c r="B15" s="57"/>
      <c r="C15" s="57"/>
      <c r="D15" s="57"/>
      <c r="E15" s="26">
        <f t="shared" si="0"/>
        <v>0</v>
      </c>
    </row>
    <row r="16" spans="1:5" ht="15" customHeight="1" x14ac:dyDescent="0.25">
      <c r="A16" s="56" t="s">
        <v>578</v>
      </c>
      <c r="B16" s="57"/>
      <c r="C16" s="57"/>
      <c r="D16" s="57"/>
      <c r="E16" s="26">
        <f t="shared" si="0"/>
        <v>0</v>
      </c>
    </row>
    <row r="17" spans="1:5" ht="15" customHeight="1" x14ac:dyDescent="0.25">
      <c r="A17" s="56" t="s">
        <v>579</v>
      </c>
      <c r="B17" s="57">
        <v>1</v>
      </c>
      <c r="C17" s="57"/>
      <c r="D17" s="57"/>
      <c r="E17" s="26">
        <f t="shared" si="0"/>
        <v>1</v>
      </c>
    </row>
    <row r="18" spans="1:5" ht="15" customHeight="1" x14ac:dyDescent="0.25">
      <c r="A18" s="56" t="s">
        <v>580</v>
      </c>
      <c r="B18" s="57"/>
      <c r="C18" s="57"/>
      <c r="D18" s="57"/>
      <c r="E18" s="26">
        <f t="shared" si="0"/>
        <v>0</v>
      </c>
    </row>
    <row r="19" spans="1:5" ht="15" customHeight="1" x14ac:dyDescent="0.25">
      <c r="A19" s="56" t="s">
        <v>581</v>
      </c>
      <c r="B19" s="57"/>
      <c r="C19" s="57"/>
      <c r="D19" s="57"/>
      <c r="E19" s="26">
        <f t="shared" si="0"/>
        <v>0</v>
      </c>
    </row>
    <row r="20" spans="1:5" s="99" customFormat="1" ht="15" customHeight="1" x14ac:dyDescent="0.25">
      <c r="A20" s="55" t="s">
        <v>593</v>
      </c>
      <c r="B20" s="104">
        <f>SUM(B13:B19)</f>
        <v>1</v>
      </c>
      <c r="C20" s="104">
        <f>SUM(C13:C19)</f>
        <v>0</v>
      </c>
      <c r="D20" s="104">
        <f>SUM(D13:D19)</f>
        <v>0</v>
      </c>
      <c r="E20" s="105">
        <f t="shared" si="0"/>
        <v>1</v>
      </c>
    </row>
    <row r="21" spans="1:5" ht="15" customHeight="1" x14ac:dyDescent="0.25">
      <c r="A21" s="56" t="s">
        <v>582</v>
      </c>
      <c r="B21" s="57">
        <v>1</v>
      </c>
      <c r="C21" s="57"/>
      <c r="D21" s="57"/>
      <c r="E21" s="26">
        <f t="shared" si="0"/>
        <v>1</v>
      </c>
    </row>
    <row r="22" spans="1:5" ht="15" customHeight="1" x14ac:dyDescent="0.25">
      <c r="A22" s="56" t="s">
        <v>583</v>
      </c>
      <c r="B22" s="57"/>
      <c r="C22" s="57"/>
      <c r="D22" s="57"/>
      <c r="E22" s="26">
        <f t="shared" si="0"/>
        <v>0</v>
      </c>
    </row>
    <row r="23" spans="1:5" ht="15" customHeight="1" x14ac:dyDescent="0.25">
      <c r="A23" s="56" t="s">
        <v>584</v>
      </c>
      <c r="B23" s="57">
        <v>4</v>
      </c>
      <c r="C23" s="57"/>
      <c r="D23" s="57"/>
      <c r="E23" s="26">
        <f t="shared" si="0"/>
        <v>4</v>
      </c>
    </row>
    <row r="24" spans="1:5" s="99" customFormat="1" ht="15" customHeight="1" x14ac:dyDescent="0.25">
      <c r="A24" s="55" t="s">
        <v>594</v>
      </c>
      <c r="B24" s="104">
        <f>SUM(B21:B23)</f>
        <v>5</v>
      </c>
      <c r="C24" s="104">
        <f>SUM(C21:C23)</f>
        <v>0</v>
      </c>
      <c r="D24" s="104">
        <f>SUM(D21:D23)</f>
        <v>0</v>
      </c>
      <c r="E24" s="105">
        <f t="shared" si="0"/>
        <v>5</v>
      </c>
    </row>
    <row r="25" spans="1:5" ht="15" customHeight="1" x14ac:dyDescent="0.25">
      <c r="A25" s="56" t="s">
        <v>585</v>
      </c>
      <c r="B25" s="57">
        <v>1</v>
      </c>
      <c r="C25" s="57"/>
      <c r="D25" s="57"/>
      <c r="E25" s="26">
        <f t="shared" si="0"/>
        <v>1</v>
      </c>
    </row>
    <row r="26" spans="1:5" ht="15" customHeight="1" x14ac:dyDescent="0.25">
      <c r="A26" s="56" t="s">
        <v>586</v>
      </c>
      <c r="B26" s="57">
        <v>3</v>
      </c>
      <c r="C26" s="57"/>
      <c r="D26" s="57"/>
      <c r="E26" s="26">
        <f t="shared" si="0"/>
        <v>3</v>
      </c>
    </row>
    <row r="27" spans="1:5" ht="15" customHeight="1" x14ac:dyDescent="0.25">
      <c r="A27" s="56" t="s">
        <v>587</v>
      </c>
      <c r="B27" s="57">
        <v>1</v>
      </c>
      <c r="C27" s="57"/>
      <c r="D27" s="57"/>
      <c r="E27" s="26">
        <f t="shared" si="0"/>
        <v>1</v>
      </c>
    </row>
    <row r="28" spans="1:5" s="99" customFormat="1" ht="15" customHeight="1" x14ac:dyDescent="0.25">
      <c r="A28" s="55" t="s">
        <v>595</v>
      </c>
      <c r="B28" s="104">
        <f>SUM(B25:B27)</f>
        <v>5</v>
      </c>
      <c r="C28" s="104">
        <f>SUM(C25:C27)</f>
        <v>0</v>
      </c>
      <c r="D28" s="104">
        <f>SUM(D25:D27)</f>
        <v>0</v>
      </c>
      <c r="E28" s="105">
        <f t="shared" si="0"/>
        <v>5</v>
      </c>
    </row>
    <row r="29" spans="1:5" s="99" customFormat="1" ht="37.5" customHeight="1" x14ac:dyDescent="0.25">
      <c r="A29" s="55" t="s">
        <v>596</v>
      </c>
      <c r="B29" s="75">
        <f>SUM(B28,B24,B20,B12)</f>
        <v>11</v>
      </c>
      <c r="C29" s="50">
        <f>SUM(C28,C24,C20,C12)</f>
        <v>0</v>
      </c>
      <c r="D29" s="50">
        <f>SUM(D28,D24,D20,D12)</f>
        <v>0</v>
      </c>
      <c r="E29" s="105">
        <f t="shared" si="0"/>
        <v>11</v>
      </c>
    </row>
    <row r="30" spans="1:5" ht="30" customHeight="1" x14ac:dyDescent="0.25">
      <c r="A30" s="56" t="s">
        <v>588</v>
      </c>
      <c r="B30" s="57"/>
      <c r="C30" s="57"/>
      <c r="D30" s="57"/>
      <c r="E30" s="26">
        <f t="shared" si="0"/>
        <v>0</v>
      </c>
    </row>
    <row r="31" spans="1:5" ht="32.25" customHeight="1" x14ac:dyDescent="0.25">
      <c r="A31" s="56" t="s">
        <v>589</v>
      </c>
      <c r="B31" s="57"/>
      <c r="C31" s="57"/>
      <c r="D31" s="57"/>
      <c r="E31" s="26">
        <f t="shared" si="0"/>
        <v>0</v>
      </c>
    </row>
    <row r="32" spans="1:5" ht="33.75" customHeight="1" x14ac:dyDescent="0.25">
      <c r="A32" s="56" t="s">
        <v>590</v>
      </c>
      <c r="B32" s="57"/>
      <c r="C32" s="57"/>
      <c r="D32" s="57"/>
      <c r="E32" s="26">
        <f t="shared" si="0"/>
        <v>0</v>
      </c>
    </row>
    <row r="33" spans="1:5" ht="18.75" customHeight="1" x14ac:dyDescent="0.25">
      <c r="A33" s="56" t="s">
        <v>591</v>
      </c>
      <c r="B33" s="57"/>
      <c r="C33" s="57"/>
      <c r="D33" s="57"/>
      <c r="E33" s="26">
        <f t="shared" si="0"/>
        <v>0</v>
      </c>
    </row>
    <row r="34" spans="1:5" s="99" customFormat="1" ht="33" customHeight="1" x14ac:dyDescent="0.25">
      <c r="A34" s="55" t="s">
        <v>55</v>
      </c>
      <c r="B34" s="104">
        <f>SUM(B30:B33)</f>
        <v>0</v>
      </c>
      <c r="C34" s="104">
        <f>SUM(C30:C33)</f>
        <v>0</v>
      </c>
      <c r="D34" s="104">
        <f>SUM(D30:D33)</f>
        <v>0</v>
      </c>
      <c r="E34" s="105">
        <f t="shared" si="0"/>
        <v>0</v>
      </c>
    </row>
    <row r="35" spans="1:5" x14ac:dyDescent="0.25">
      <c r="A35" s="189"/>
      <c r="B35" s="190"/>
      <c r="C35" s="190"/>
      <c r="D35" s="190"/>
    </row>
    <row r="36" spans="1:5" x14ac:dyDescent="0.25">
      <c r="A36" s="191"/>
      <c r="B36" s="190"/>
      <c r="C36" s="190"/>
      <c r="D36" s="190"/>
    </row>
  </sheetData>
  <mergeCells count="5">
    <mergeCell ref="A35:D35"/>
    <mergeCell ref="A36:D36"/>
    <mergeCell ref="A3:E3"/>
    <mergeCell ref="A4:E4"/>
    <mergeCell ref="C1:E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sqref="A1:B1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176" t="s">
        <v>693</v>
      </c>
      <c r="B1" s="176"/>
    </row>
    <row r="3" spans="1:7" ht="27" customHeight="1" x14ac:dyDescent="0.25">
      <c r="A3" s="181" t="s">
        <v>681</v>
      </c>
      <c r="B3" s="187"/>
    </row>
    <row r="4" spans="1:7" ht="71.25" customHeight="1" x14ac:dyDescent="0.25">
      <c r="A4" s="192" t="s">
        <v>30</v>
      </c>
      <c r="B4" s="192"/>
      <c r="C4" s="68"/>
      <c r="D4" s="68"/>
      <c r="E4" s="68"/>
      <c r="F4" s="68"/>
      <c r="G4" s="68"/>
    </row>
    <row r="5" spans="1:7" ht="24" customHeight="1" x14ac:dyDescent="0.25">
      <c r="A5" s="64"/>
      <c r="B5" s="64"/>
      <c r="C5" s="68"/>
      <c r="D5" s="68"/>
      <c r="E5" s="68"/>
      <c r="F5" s="68"/>
      <c r="G5" s="68"/>
    </row>
    <row r="6" spans="1:7" ht="22.5" customHeight="1" x14ac:dyDescent="0.25">
      <c r="A6" s="4" t="s">
        <v>1</v>
      </c>
    </row>
    <row r="7" spans="1:7" ht="18" x14ac:dyDescent="0.25">
      <c r="A7" s="43" t="s">
        <v>4</v>
      </c>
      <c r="B7" s="42" t="s">
        <v>10</v>
      </c>
    </row>
    <row r="8" spans="1:7" x14ac:dyDescent="0.25">
      <c r="A8" s="41" t="s">
        <v>75</v>
      </c>
      <c r="B8" s="41"/>
    </row>
    <row r="9" spans="1:7" x14ac:dyDescent="0.25">
      <c r="A9" s="69" t="s">
        <v>76</v>
      </c>
      <c r="B9" s="41"/>
    </row>
    <row r="10" spans="1:7" x14ac:dyDescent="0.25">
      <c r="A10" s="41" t="s">
        <v>77</v>
      </c>
      <c r="B10" s="122"/>
    </row>
    <row r="11" spans="1:7" x14ac:dyDescent="0.25">
      <c r="A11" s="41" t="s">
        <v>78</v>
      </c>
      <c r="B11" s="122"/>
    </row>
    <row r="12" spans="1:7" x14ac:dyDescent="0.25">
      <c r="A12" s="41" t="s">
        <v>79</v>
      </c>
      <c r="B12" s="122"/>
    </row>
    <row r="13" spans="1:7" x14ac:dyDescent="0.25">
      <c r="A13" s="41" t="s">
        <v>80</v>
      </c>
      <c r="B13" s="122"/>
    </row>
    <row r="14" spans="1:7" x14ac:dyDescent="0.25">
      <c r="A14" s="41" t="s">
        <v>81</v>
      </c>
      <c r="B14" s="122"/>
    </row>
    <row r="15" spans="1:7" x14ac:dyDescent="0.25">
      <c r="A15" s="41" t="s">
        <v>82</v>
      </c>
      <c r="B15" s="122"/>
    </row>
    <row r="16" spans="1:7" s="99" customFormat="1" x14ac:dyDescent="0.25">
      <c r="A16" s="106" t="s">
        <v>13</v>
      </c>
      <c r="B16" s="123"/>
    </row>
    <row r="17" spans="1:2" ht="30" x14ac:dyDescent="0.25">
      <c r="A17" s="70" t="s">
        <v>5</v>
      </c>
      <c r="B17" s="122"/>
    </row>
    <row r="18" spans="1:2" ht="30" x14ac:dyDescent="0.25">
      <c r="A18" s="70" t="s">
        <v>6</v>
      </c>
      <c r="B18" s="122"/>
    </row>
    <row r="19" spans="1:2" x14ac:dyDescent="0.25">
      <c r="A19" s="71" t="s">
        <v>7</v>
      </c>
      <c r="B19" s="41"/>
    </row>
    <row r="20" spans="1:2" x14ac:dyDescent="0.25">
      <c r="A20" s="71" t="s">
        <v>8</v>
      </c>
      <c r="B20" s="41"/>
    </row>
    <row r="21" spans="1:2" x14ac:dyDescent="0.25">
      <c r="A21" s="41" t="s">
        <v>11</v>
      </c>
      <c r="B21" s="41"/>
    </row>
    <row r="22" spans="1:2" s="99" customFormat="1" x14ac:dyDescent="0.25">
      <c r="A22" s="48" t="s">
        <v>9</v>
      </c>
      <c r="B22" s="103"/>
    </row>
    <row r="23" spans="1:2" s="99" customFormat="1" ht="31.5" x14ac:dyDescent="0.25">
      <c r="A23" s="72" t="s">
        <v>12</v>
      </c>
      <c r="B23" s="23"/>
    </row>
    <row r="24" spans="1:2" s="99" customFormat="1" ht="15.75" x14ac:dyDescent="0.25">
      <c r="A24" s="101" t="s">
        <v>568</v>
      </c>
      <c r="B24" s="101"/>
    </row>
    <row r="27" spans="1:2" ht="18" x14ac:dyDescent="0.25">
      <c r="A27" s="43" t="s">
        <v>4</v>
      </c>
      <c r="B27" s="42" t="s">
        <v>10</v>
      </c>
    </row>
    <row r="28" spans="1:2" x14ac:dyDescent="0.25">
      <c r="A28" s="41" t="s">
        <v>75</v>
      </c>
      <c r="B28" s="41"/>
    </row>
    <row r="29" spans="1:2" x14ac:dyDescent="0.25">
      <c r="A29" s="69" t="s">
        <v>76</v>
      </c>
      <c r="B29" s="41"/>
    </row>
    <row r="30" spans="1:2" x14ac:dyDescent="0.25">
      <c r="A30" s="41" t="s">
        <v>77</v>
      </c>
      <c r="B30" s="41"/>
    </row>
    <row r="31" spans="1:2" x14ac:dyDescent="0.25">
      <c r="A31" s="41" t="s">
        <v>78</v>
      </c>
      <c r="B31" s="41"/>
    </row>
    <row r="32" spans="1:2" x14ac:dyDescent="0.25">
      <c r="A32" s="41" t="s">
        <v>79</v>
      </c>
      <c r="B32" s="41"/>
    </row>
    <row r="33" spans="1:2" x14ac:dyDescent="0.25">
      <c r="A33" s="41" t="s">
        <v>80</v>
      </c>
      <c r="B33" s="41"/>
    </row>
    <row r="34" spans="1:2" x14ac:dyDescent="0.25">
      <c r="A34" s="41" t="s">
        <v>81</v>
      </c>
      <c r="B34" s="41"/>
    </row>
    <row r="35" spans="1:2" x14ac:dyDescent="0.25">
      <c r="A35" s="41" t="s">
        <v>82</v>
      </c>
      <c r="B35" s="41"/>
    </row>
    <row r="36" spans="1:2" s="99" customFormat="1" x14ac:dyDescent="0.25">
      <c r="A36" s="106" t="s">
        <v>13</v>
      </c>
      <c r="B36" s="106">
        <f>SUM(B28:B35)</f>
        <v>0</v>
      </c>
    </row>
    <row r="37" spans="1:2" ht="30" x14ac:dyDescent="0.25">
      <c r="A37" s="70" t="s">
        <v>5</v>
      </c>
      <c r="B37" s="41"/>
    </row>
    <row r="38" spans="1:2" ht="30" x14ac:dyDescent="0.25">
      <c r="A38" s="70" t="s">
        <v>6</v>
      </c>
      <c r="B38" s="41"/>
    </row>
    <row r="39" spans="1:2" x14ac:dyDescent="0.25">
      <c r="A39" s="71" t="s">
        <v>7</v>
      </c>
      <c r="B39" s="41"/>
    </row>
    <row r="40" spans="1:2" x14ac:dyDescent="0.25">
      <c r="A40" s="71" t="s">
        <v>8</v>
      </c>
      <c r="B40" s="41"/>
    </row>
    <row r="41" spans="1:2" x14ac:dyDescent="0.25">
      <c r="A41" s="41" t="s">
        <v>11</v>
      </c>
      <c r="B41" s="41"/>
    </row>
    <row r="42" spans="1:2" s="99" customFormat="1" x14ac:dyDescent="0.25">
      <c r="A42" s="48" t="s">
        <v>9</v>
      </c>
      <c r="B42" s="103">
        <f>SUM(B37:B41)</f>
        <v>0</v>
      </c>
    </row>
    <row r="43" spans="1:2" s="99" customFormat="1" ht="31.5" x14ac:dyDescent="0.25">
      <c r="A43" s="72" t="s">
        <v>12</v>
      </c>
      <c r="B43" s="23"/>
    </row>
    <row r="44" spans="1:2" s="99" customFormat="1" ht="15.75" x14ac:dyDescent="0.25">
      <c r="A44" s="101" t="s">
        <v>568</v>
      </c>
      <c r="B44" s="101">
        <f>SUM(B42,B43,)</f>
        <v>0</v>
      </c>
    </row>
  </sheetData>
  <mergeCells count="3">
    <mergeCell ref="A4:B4"/>
    <mergeCell ref="A3:B3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activeCell="H1" sqref="H1:J1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2" ht="30" customHeight="1" x14ac:dyDescent="0.25">
      <c r="H1" s="186" t="s">
        <v>694</v>
      </c>
      <c r="I1" s="186"/>
      <c r="J1" s="186"/>
    </row>
    <row r="2" spans="1:12" ht="46.5" customHeight="1" x14ac:dyDescent="0.25">
      <c r="A2" s="181" t="s">
        <v>681</v>
      </c>
      <c r="B2" s="187"/>
      <c r="C2" s="187"/>
      <c r="D2" s="187"/>
      <c r="E2" s="187"/>
      <c r="F2" s="187"/>
      <c r="G2" s="187"/>
      <c r="H2" s="187"/>
      <c r="I2" s="187"/>
      <c r="J2" s="187"/>
    </row>
    <row r="3" spans="1:12" ht="16.5" customHeight="1" x14ac:dyDescent="0.25">
      <c r="A3" s="184" t="s">
        <v>56</v>
      </c>
      <c r="B3" s="182"/>
      <c r="C3" s="182"/>
      <c r="D3" s="182"/>
      <c r="E3" s="182"/>
      <c r="F3" s="182"/>
      <c r="G3" s="182"/>
      <c r="H3" s="182"/>
      <c r="I3" s="182"/>
      <c r="J3" s="182"/>
    </row>
    <row r="4" spans="1:12" ht="18" x14ac:dyDescent="0.25">
      <c r="A4" s="110"/>
      <c r="B4" s="109"/>
      <c r="C4" s="109"/>
      <c r="D4" s="109"/>
      <c r="E4" s="109"/>
      <c r="F4" s="109"/>
      <c r="G4" s="109"/>
      <c r="H4" s="109"/>
      <c r="I4" s="109"/>
      <c r="J4" s="109"/>
    </row>
    <row r="5" spans="1:12" ht="61.5" customHeight="1" x14ac:dyDescent="0.25">
      <c r="A5" s="97" t="s">
        <v>1</v>
      </c>
    </row>
    <row r="6" spans="1:12" ht="60" x14ac:dyDescent="0.3">
      <c r="A6" s="2" t="s">
        <v>93</v>
      </c>
      <c r="B6" s="3" t="s">
        <v>94</v>
      </c>
      <c r="C6" s="94" t="s">
        <v>655</v>
      </c>
      <c r="D6" s="94" t="s">
        <v>658</v>
      </c>
      <c r="E6" s="94" t="s">
        <v>659</v>
      </c>
      <c r="F6" s="94" t="s">
        <v>660</v>
      </c>
      <c r="G6" s="94" t="s">
        <v>664</v>
      </c>
      <c r="H6" s="94" t="s">
        <v>656</v>
      </c>
      <c r="I6" s="94" t="s">
        <v>657</v>
      </c>
      <c r="J6" s="94" t="s">
        <v>661</v>
      </c>
    </row>
    <row r="7" spans="1:12" ht="25.5" x14ac:dyDescent="0.25">
      <c r="A7" s="114"/>
      <c r="B7" s="114"/>
      <c r="C7" s="114"/>
      <c r="D7" s="114"/>
      <c r="E7" s="114"/>
      <c r="F7" s="62" t="s">
        <v>665</v>
      </c>
      <c r="G7" s="61"/>
      <c r="H7" s="114"/>
      <c r="I7" s="114"/>
      <c r="J7" s="114"/>
    </row>
    <row r="8" spans="1:12" x14ac:dyDescent="0.25">
      <c r="A8" s="114"/>
      <c r="B8" s="114"/>
      <c r="C8" s="114"/>
      <c r="D8" s="114"/>
      <c r="E8" s="114"/>
      <c r="F8" s="114"/>
      <c r="G8" s="114"/>
      <c r="H8" s="114"/>
      <c r="I8" s="114"/>
      <c r="J8" s="114"/>
    </row>
    <row r="9" spans="1:12" x14ac:dyDescent="0.25">
      <c r="A9" s="114"/>
      <c r="B9" s="114"/>
      <c r="C9" s="114"/>
      <c r="D9" s="114"/>
      <c r="E9" s="114"/>
      <c r="F9" s="114"/>
      <c r="G9" s="114"/>
      <c r="H9" s="114"/>
      <c r="I9" s="114"/>
      <c r="J9" s="114"/>
    </row>
    <row r="10" spans="1:12" x14ac:dyDescent="0.25">
      <c r="A10" s="114"/>
      <c r="B10" s="114"/>
      <c r="C10" s="114"/>
      <c r="D10" s="114"/>
      <c r="E10" s="114"/>
      <c r="F10" s="114"/>
      <c r="G10" s="114"/>
      <c r="H10" s="114"/>
      <c r="I10" s="114"/>
      <c r="J10" s="114"/>
      <c r="L10" s="125"/>
    </row>
    <row r="11" spans="1:12" x14ac:dyDescent="0.25">
      <c r="A11" s="13" t="s">
        <v>196</v>
      </c>
      <c r="B11" s="6" t="s">
        <v>197</v>
      </c>
      <c r="C11" s="114"/>
      <c r="D11" s="114"/>
      <c r="E11" s="114"/>
      <c r="F11" s="114"/>
      <c r="G11" s="114"/>
      <c r="H11" s="114"/>
      <c r="I11" s="114"/>
      <c r="J11" s="114"/>
    </row>
    <row r="12" spans="1:12" x14ac:dyDescent="0.25">
      <c r="A12" s="13"/>
      <c r="B12" s="6"/>
      <c r="C12" s="114"/>
      <c r="D12" s="114"/>
      <c r="E12" s="114"/>
      <c r="F12" s="114"/>
      <c r="G12" s="114"/>
      <c r="H12" s="114"/>
      <c r="I12" s="114"/>
      <c r="J12" s="114"/>
    </row>
    <row r="13" spans="1:12" x14ac:dyDescent="0.25">
      <c r="A13" s="13"/>
      <c r="B13" s="6"/>
      <c r="C13" s="114"/>
      <c r="D13" s="114"/>
      <c r="E13" s="114"/>
      <c r="F13" s="114"/>
      <c r="G13" s="114"/>
      <c r="H13" s="114"/>
      <c r="I13" s="114"/>
      <c r="J13" s="114"/>
    </row>
    <row r="14" spans="1:12" x14ac:dyDescent="0.25">
      <c r="A14" s="13"/>
      <c r="B14" s="6"/>
      <c r="C14" s="114"/>
      <c r="D14" s="114"/>
      <c r="E14" s="114"/>
      <c r="F14" s="114"/>
      <c r="G14" s="114"/>
      <c r="H14" s="114"/>
      <c r="I14" s="114"/>
      <c r="J14" s="114"/>
    </row>
    <row r="15" spans="1:12" x14ac:dyDescent="0.25">
      <c r="A15" s="13"/>
      <c r="B15" s="6"/>
      <c r="C15" s="114"/>
      <c r="D15" s="114"/>
      <c r="E15" s="114"/>
      <c r="F15" s="114"/>
      <c r="G15" s="114"/>
      <c r="H15" s="114"/>
      <c r="I15" s="114"/>
      <c r="J15" s="114"/>
    </row>
    <row r="16" spans="1:12" x14ac:dyDescent="0.25">
      <c r="A16" s="13" t="s">
        <v>436</v>
      </c>
      <c r="B16" s="6" t="s">
        <v>198</v>
      </c>
      <c r="C16" s="114"/>
      <c r="D16" s="114"/>
      <c r="E16" s="114"/>
      <c r="F16" s="114"/>
      <c r="G16" s="114"/>
      <c r="H16" s="114"/>
      <c r="I16" s="114"/>
      <c r="J16" s="114"/>
    </row>
    <row r="17" spans="1:10" x14ac:dyDescent="0.25">
      <c r="A17" s="13"/>
      <c r="B17" s="6"/>
      <c r="C17" s="114"/>
      <c r="D17" s="114"/>
      <c r="E17" s="114"/>
      <c r="F17" s="114"/>
      <c r="G17" s="114"/>
      <c r="H17" s="114"/>
      <c r="I17" s="114"/>
      <c r="J17" s="114"/>
    </row>
    <row r="18" spans="1:10" x14ac:dyDescent="0.25">
      <c r="A18" s="13"/>
      <c r="B18" s="6"/>
      <c r="C18" s="114"/>
      <c r="D18" s="114"/>
      <c r="E18" s="114"/>
      <c r="F18" s="114"/>
      <c r="G18" s="114"/>
      <c r="H18" s="114"/>
      <c r="I18" s="114"/>
      <c r="J18" s="114"/>
    </row>
    <row r="19" spans="1:10" x14ac:dyDescent="0.25">
      <c r="A19" s="13"/>
      <c r="B19" s="6"/>
      <c r="C19" s="114"/>
      <c r="D19" s="114"/>
      <c r="E19" s="114"/>
      <c r="F19" s="114"/>
      <c r="G19" s="114"/>
      <c r="H19" s="114"/>
      <c r="I19" s="114"/>
      <c r="J19" s="114"/>
    </row>
    <row r="20" spans="1:10" x14ac:dyDescent="0.25">
      <c r="A20" s="13"/>
      <c r="B20" s="6"/>
      <c r="C20" s="114"/>
      <c r="D20" s="114"/>
      <c r="E20" s="114"/>
      <c r="F20" s="114"/>
      <c r="G20" s="114"/>
      <c r="H20" s="114"/>
      <c r="I20" s="114"/>
      <c r="J20" s="114"/>
    </row>
    <row r="21" spans="1:10" x14ac:dyDescent="0.25">
      <c r="A21" s="5" t="s">
        <v>199</v>
      </c>
      <c r="B21" s="6" t="s">
        <v>200</v>
      </c>
      <c r="C21" s="114"/>
      <c r="D21" s="114"/>
      <c r="E21" s="114"/>
      <c r="F21" s="114"/>
      <c r="G21" s="114"/>
      <c r="H21" s="114"/>
      <c r="I21" s="114"/>
      <c r="J21" s="114"/>
    </row>
    <row r="22" spans="1:10" x14ac:dyDescent="0.25">
      <c r="A22" s="5"/>
      <c r="B22" s="6"/>
      <c r="C22" s="114"/>
      <c r="D22" s="114"/>
      <c r="E22" s="114"/>
      <c r="F22" s="114"/>
      <c r="G22" s="114"/>
      <c r="H22" s="115"/>
      <c r="I22" s="115"/>
      <c r="J22" s="124"/>
    </row>
    <row r="23" spans="1:10" x14ac:dyDescent="0.25">
      <c r="A23" s="5"/>
      <c r="B23" s="6"/>
      <c r="C23" s="114"/>
      <c r="D23" s="114"/>
      <c r="E23" s="114"/>
      <c r="F23" s="114"/>
      <c r="G23" s="114"/>
      <c r="H23" s="115"/>
      <c r="I23" s="115"/>
      <c r="J23" s="124"/>
    </row>
    <row r="24" spans="1:10" x14ac:dyDescent="0.25">
      <c r="A24" s="13" t="s">
        <v>201</v>
      </c>
      <c r="B24" s="6" t="s">
        <v>202</v>
      </c>
      <c r="C24" s="114"/>
      <c r="D24" s="114"/>
      <c r="E24" s="114"/>
      <c r="F24" s="114"/>
      <c r="G24" s="114"/>
      <c r="H24" s="114"/>
      <c r="I24" s="114"/>
      <c r="J24" s="124"/>
    </row>
    <row r="25" spans="1:10" x14ac:dyDescent="0.25">
      <c r="A25" s="13"/>
      <c r="B25" s="6"/>
      <c r="C25" s="114"/>
      <c r="D25" s="114"/>
      <c r="E25" s="114"/>
      <c r="F25" s="114"/>
      <c r="G25" s="114"/>
      <c r="H25" s="114"/>
      <c r="I25" s="114"/>
      <c r="J25" s="114"/>
    </row>
    <row r="26" spans="1:10" x14ac:dyDescent="0.25">
      <c r="A26" s="13"/>
      <c r="B26" s="6"/>
      <c r="C26" s="114"/>
      <c r="D26" s="114"/>
      <c r="E26" s="114"/>
      <c r="F26" s="114"/>
      <c r="G26" s="114"/>
      <c r="H26" s="114"/>
      <c r="I26" s="114"/>
      <c r="J26" s="114"/>
    </row>
    <row r="27" spans="1:10" x14ac:dyDescent="0.25">
      <c r="A27" s="13" t="s">
        <v>203</v>
      </c>
      <c r="B27" s="6" t="s">
        <v>204</v>
      </c>
      <c r="C27" s="114"/>
      <c r="D27" s="114"/>
      <c r="E27" s="114"/>
      <c r="F27" s="114"/>
      <c r="G27" s="114"/>
      <c r="H27" s="114"/>
      <c r="I27" s="114"/>
      <c r="J27" s="114"/>
    </row>
    <row r="28" spans="1:10" x14ac:dyDescent="0.25">
      <c r="A28" s="13"/>
      <c r="B28" s="6"/>
      <c r="C28" s="114"/>
      <c r="D28" s="114"/>
      <c r="E28" s="114"/>
      <c r="F28" s="114"/>
      <c r="G28" s="114"/>
      <c r="H28" s="114"/>
      <c r="I28" s="114"/>
      <c r="J28" s="114"/>
    </row>
    <row r="29" spans="1:10" x14ac:dyDescent="0.25">
      <c r="A29" s="13"/>
      <c r="B29" s="6"/>
      <c r="C29" s="114"/>
      <c r="D29" s="114"/>
      <c r="E29" s="114"/>
      <c r="F29" s="114"/>
      <c r="G29" s="114"/>
      <c r="H29" s="114"/>
      <c r="I29" s="114"/>
      <c r="J29" s="114"/>
    </row>
    <row r="30" spans="1:10" x14ac:dyDescent="0.25">
      <c r="A30" s="5" t="s">
        <v>205</v>
      </c>
      <c r="B30" s="6" t="s">
        <v>206</v>
      </c>
      <c r="C30" s="114"/>
      <c r="D30" s="114"/>
      <c r="E30" s="114"/>
      <c r="F30" s="114"/>
      <c r="G30" s="114"/>
      <c r="H30" s="114"/>
      <c r="I30" s="114"/>
      <c r="J30" s="114"/>
    </row>
    <row r="31" spans="1:10" s="99" customFormat="1" x14ac:dyDescent="0.25">
      <c r="A31" s="5" t="s">
        <v>207</v>
      </c>
      <c r="B31" s="6" t="s">
        <v>208</v>
      </c>
      <c r="C31" s="114"/>
      <c r="D31" s="114"/>
      <c r="E31" s="114"/>
      <c r="F31" s="114"/>
      <c r="G31" s="114"/>
      <c r="H31" s="114"/>
      <c r="I31" s="114"/>
      <c r="J31" s="114"/>
    </row>
    <row r="32" spans="1:10" ht="15.75" x14ac:dyDescent="0.25">
      <c r="A32" s="20" t="s">
        <v>437</v>
      </c>
      <c r="B32" s="9" t="s">
        <v>209</v>
      </c>
      <c r="C32" s="103">
        <f>SUM(C11,C16,C21,C24,C27,C30,C31,)</f>
        <v>0</v>
      </c>
      <c r="D32" s="103">
        <f t="shared" ref="D32:J32" si="0">SUM(D11,D16,D21,D24,D27,D30,D31,)</f>
        <v>0</v>
      </c>
      <c r="E32" s="103">
        <f t="shared" si="0"/>
        <v>0</v>
      </c>
      <c r="F32" s="103">
        <f t="shared" si="0"/>
        <v>0</v>
      </c>
      <c r="G32" s="103">
        <f t="shared" si="0"/>
        <v>0</v>
      </c>
      <c r="H32" s="103">
        <f t="shared" si="0"/>
        <v>0</v>
      </c>
      <c r="I32" s="103">
        <f t="shared" si="0"/>
        <v>0</v>
      </c>
      <c r="J32" s="103">
        <f t="shared" si="0"/>
        <v>0</v>
      </c>
    </row>
    <row r="33" spans="1:10" ht="15.75" x14ac:dyDescent="0.25">
      <c r="A33" s="24"/>
      <c r="B33" s="8"/>
      <c r="C33" s="114"/>
      <c r="D33" s="114"/>
      <c r="E33" s="114"/>
      <c r="F33" s="114"/>
      <c r="G33" s="114"/>
      <c r="H33" s="114"/>
      <c r="I33" s="114"/>
      <c r="J33" s="114"/>
    </row>
    <row r="34" spans="1:10" ht="15.75" x14ac:dyDescent="0.25">
      <c r="A34" s="24"/>
      <c r="B34" s="8"/>
      <c r="C34" s="114"/>
      <c r="D34" s="114"/>
      <c r="E34" s="114"/>
      <c r="F34" s="114"/>
      <c r="G34" s="114"/>
      <c r="H34" s="114"/>
      <c r="I34" s="114"/>
      <c r="J34" s="114"/>
    </row>
    <row r="35" spans="1:10" ht="15.75" x14ac:dyDescent="0.25">
      <c r="A35" s="24"/>
      <c r="B35" s="8"/>
      <c r="C35" s="114"/>
      <c r="D35" s="114"/>
      <c r="E35" s="114"/>
      <c r="F35" s="114"/>
      <c r="G35" s="114"/>
      <c r="H35" s="114"/>
      <c r="I35" s="114"/>
      <c r="J35" s="114"/>
    </row>
    <row r="36" spans="1:10" ht="15.75" x14ac:dyDescent="0.25">
      <c r="A36" s="24"/>
      <c r="B36" s="8"/>
      <c r="C36" s="114"/>
      <c r="D36" s="114"/>
      <c r="E36" s="114"/>
      <c r="F36" s="114"/>
      <c r="G36" s="114"/>
      <c r="H36" s="114"/>
      <c r="I36" s="114"/>
      <c r="J36" s="114"/>
    </row>
    <row r="37" spans="1:10" x14ac:dyDescent="0.25">
      <c r="A37" s="13" t="s">
        <v>210</v>
      </c>
      <c r="B37" s="6" t="s">
        <v>211</v>
      </c>
      <c r="C37" s="114"/>
      <c r="D37" s="114"/>
      <c r="E37" s="114"/>
      <c r="F37" s="114"/>
      <c r="G37" s="114"/>
      <c r="H37" s="114"/>
      <c r="I37" s="114"/>
      <c r="J37" s="114"/>
    </row>
    <row r="38" spans="1:10" x14ac:dyDescent="0.25">
      <c r="A38" s="13"/>
      <c r="B38" s="6"/>
      <c r="C38" s="114"/>
      <c r="D38" s="114"/>
      <c r="E38" s="114"/>
      <c r="F38" s="114"/>
      <c r="G38" s="114"/>
      <c r="H38" s="114"/>
      <c r="I38" s="114"/>
      <c r="J38" s="114"/>
    </row>
    <row r="39" spans="1:10" x14ac:dyDescent="0.25">
      <c r="A39" s="13"/>
      <c r="B39" s="6"/>
      <c r="C39" s="114"/>
      <c r="D39" s="114"/>
      <c r="E39" s="114"/>
      <c r="F39" s="114"/>
      <c r="G39" s="114"/>
      <c r="H39" s="114"/>
      <c r="I39" s="114"/>
      <c r="J39" s="114"/>
    </row>
    <row r="40" spans="1:10" x14ac:dyDescent="0.25">
      <c r="A40" s="13"/>
      <c r="B40" s="6"/>
      <c r="C40" s="114"/>
      <c r="D40" s="114"/>
      <c r="E40" s="114"/>
      <c r="F40" s="114"/>
      <c r="G40" s="114"/>
      <c r="H40" s="114"/>
      <c r="I40" s="114"/>
      <c r="J40" s="114"/>
    </row>
    <row r="41" spans="1:10" x14ac:dyDescent="0.25">
      <c r="A41" s="13"/>
      <c r="B41" s="6"/>
      <c r="C41" s="114"/>
      <c r="D41" s="114"/>
      <c r="E41" s="114"/>
      <c r="F41" s="114"/>
      <c r="G41" s="114"/>
      <c r="H41" s="114"/>
      <c r="I41" s="114"/>
      <c r="J41" s="114"/>
    </row>
    <row r="42" spans="1:10" x14ac:dyDescent="0.25">
      <c r="A42" s="13" t="s">
        <v>212</v>
      </c>
      <c r="B42" s="6" t="s">
        <v>213</v>
      </c>
      <c r="C42" s="114"/>
      <c r="D42" s="114"/>
      <c r="E42" s="114"/>
      <c r="F42" s="114"/>
      <c r="G42" s="114"/>
      <c r="H42" s="114"/>
      <c r="I42" s="114"/>
      <c r="J42" s="114"/>
    </row>
    <row r="43" spans="1:10" x14ac:dyDescent="0.25">
      <c r="A43" s="13"/>
      <c r="B43" s="6"/>
      <c r="C43" s="114"/>
      <c r="D43" s="114"/>
      <c r="E43" s="114"/>
      <c r="F43" s="114"/>
      <c r="G43" s="114"/>
      <c r="H43" s="114"/>
      <c r="I43" s="114"/>
      <c r="J43" s="114"/>
    </row>
    <row r="44" spans="1:10" x14ac:dyDescent="0.25">
      <c r="A44" s="13"/>
      <c r="B44" s="6"/>
      <c r="C44" s="114"/>
      <c r="D44" s="114"/>
      <c r="E44" s="114"/>
      <c r="F44" s="114"/>
      <c r="G44" s="114"/>
      <c r="H44" s="114"/>
      <c r="I44" s="114"/>
      <c r="J44" s="114"/>
    </row>
    <row r="45" spans="1:10" x14ac:dyDescent="0.25">
      <c r="A45" s="13"/>
      <c r="B45" s="6"/>
      <c r="C45" s="114"/>
      <c r="D45" s="114"/>
      <c r="E45" s="114"/>
      <c r="F45" s="114"/>
      <c r="G45" s="114"/>
      <c r="H45" s="114"/>
      <c r="I45" s="114"/>
      <c r="J45" s="114"/>
    </row>
    <row r="46" spans="1:10" x14ac:dyDescent="0.25">
      <c r="A46" s="13"/>
      <c r="B46" s="6"/>
      <c r="C46" s="114"/>
      <c r="D46" s="114"/>
      <c r="E46" s="114"/>
      <c r="F46" s="114"/>
      <c r="G46" s="114"/>
      <c r="H46" s="114"/>
      <c r="I46" s="114"/>
      <c r="J46" s="114"/>
    </row>
    <row r="47" spans="1:10" x14ac:dyDescent="0.25">
      <c r="A47" s="13" t="s">
        <v>214</v>
      </c>
      <c r="B47" s="6" t="s">
        <v>215</v>
      </c>
      <c r="C47" s="114"/>
      <c r="D47" s="114"/>
      <c r="E47" s="114"/>
      <c r="F47" s="114"/>
      <c r="G47" s="114"/>
      <c r="H47" s="114"/>
      <c r="I47" s="114"/>
      <c r="J47" s="114"/>
    </row>
    <row r="48" spans="1:10" s="99" customFormat="1" x14ac:dyDescent="0.25">
      <c r="A48" s="13" t="s">
        <v>216</v>
      </c>
      <c r="B48" s="6" t="s">
        <v>217</v>
      </c>
      <c r="C48" s="114"/>
      <c r="D48" s="114"/>
      <c r="E48" s="114"/>
      <c r="F48" s="114"/>
      <c r="G48" s="114"/>
      <c r="H48" s="114"/>
      <c r="I48" s="114"/>
      <c r="J48" s="114"/>
    </row>
    <row r="49" spans="1:10" s="99" customFormat="1" ht="15.75" x14ac:dyDescent="0.25">
      <c r="A49" s="20" t="s">
        <v>438</v>
      </c>
      <c r="B49" s="9" t="s">
        <v>218</v>
      </c>
      <c r="C49" s="103">
        <f>SUM(C37,C42,C47,C48,)</f>
        <v>0</v>
      </c>
      <c r="D49" s="103">
        <f t="shared" ref="D49:J49" si="1">SUM(D37,D42,D47,D48,)</f>
        <v>0</v>
      </c>
      <c r="E49" s="103">
        <f t="shared" si="1"/>
        <v>0</v>
      </c>
      <c r="F49" s="103">
        <f t="shared" si="1"/>
        <v>0</v>
      </c>
      <c r="G49" s="103">
        <f t="shared" si="1"/>
        <v>0</v>
      </c>
      <c r="H49" s="103">
        <f t="shared" si="1"/>
        <v>0</v>
      </c>
      <c r="I49" s="103">
        <f t="shared" si="1"/>
        <v>0</v>
      </c>
      <c r="J49" s="103">
        <f t="shared" si="1"/>
        <v>0</v>
      </c>
    </row>
    <row r="50" spans="1:10" ht="78.75" x14ac:dyDescent="0.25">
      <c r="A50" s="107" t="s">
        <v>63</v>
      </c>
      <c r="B50" s="105"/>
      <c r="C50" s="105"/>
      <c r="D50" s="105"/>
      <c r="E50" s="105"/>
      <c r="F50" s="105"/>
      <c r="G50" s="105"/>
      <c r="H50" s="105"/>
      <c r="I50" s="105"/>
      <c r="J50" s="105"/>
    </row>
    <row r="51" spans="1:10" ht="15.75" x14ac:dyDescent="0.3">
      <c r="A51" s="94" t="s">
        <v>64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94" t="s">
        <v>64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94" t="s">
        <v>64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90" t="s">
        <v>62</v>
      </c>
    </row>
    <row r="57" spans="1:10" x14ac:dyDescent="0.25">
      <c r="A57" s="92"/>
    </row>
    <row r="58" spans="1:10" ht="25.5" x14ac:dyDescent="0.25">
      <c r="A58" s="91" t="s">
        <v>71</v>
      </c>
    </row>
    <row r="59" spans="1:10" ht="51" x14ac:dyDescent="0.25">
      <c r="A59" s="91" t="s">
        <v>57</v>
      </c>
    </row>
    <row r="60" spans="1:10" ht="25.5" x14ac:dyDescent="0.25">
      <c r="A60" s="91" t="s">
        <v>58</v>
      </c>
    </row>
    <row r="61" spans="1:10" ht="25.5" x14ac:dyDescent="0.25">
      <c r="A61" s="91" t="s">
        <v>59</v>
      </c>
    </row>
    <row r="62" spans="1:10" ht="38.25" x14ac:dyDescent="0.25">
      <c r="A62" s="91" t="s">
        <v>60</v>
      </c>
    </row>
    <row r="63" spans="1:10" ht="25.5" x14ac:dyDescent="0.25">
      <c r="A63" s="91" t="s">
        <v>61</v>
      </c>
    </row>
    <row r="64" spans="1:10" ht="38.25" x14ac:dyDescent="0.25">
      <c r="A64" s="91" t="s">
        <v>72</v>
      </c>
    </row>
    <row r="65" spans="1:1" ht="51" x14ac:dyDescent="0.25">
      <c r="A65" s="116" t="s">
        <v>73</v>
      </c>
    </row>
  </sheetData>
  <mergeCells count="3">
    <mergeCell ref="H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E1" sqref="E1:H1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E1" s="186" t="s">
        <v>695</v>
      </c>
      <c r="F1" s="186"/>
      <c r="G1" s="186"/>
      <c r="H1" s="186"/>
    </row>
    <row r="3" spans="1:9" ht="25.5" customHeight="1" x14ac:dyDescent="0.25">
      <c r="A3" s="181" t="s">
        <v>681</v>
      </c>
      <c r="B3" s="187"/>
      <c r="C3" s="187"/>
      <c r="D3" s="187"/>
      <c r="E3" s="187"/>
      <c r="F3" s="187"/>
      <c r="G3" s="187"/>
      <c r="H3" s="187"/>
    </row>
    <row r="4" spans="1:9" ht="82.5" customHeight="1" x14ac:dyDescent="0.25">
      <c r="A4" s="184" t="s">
        <v>65</v>
      </c>
      <c r="B4" s="184"/>
      <c r="C4" s="184"/>
      <c r="D4" s="184"/>
      <c r="E4" s="184"/>
      <c r="F4" s="184"/>
      <c r="G4" s="184"/>
      <c r="H4" s="184"/>
    </row>
    <row r="5" spans="1:9" ht="20.25" customHeight="1" x14ac:dyDescent="0.25">
      <c r="A5" s="63"/>
      <c r="B5" s="117"/>
      <c r="C5" s="117"/>
      <c r="D5" s="117"/>
      <c r="E5" s="117"/>
      <c r="F5" s="117"/>
      <c r="G5" s="117"/>
      <c r="H5" s="117"/>
    </row>
    <row r="6" spans="1:9" x14ac:dyDescent="0.25">
      <c r="A6" s="97" t="s">
        <v>1</v>
      </c>
      <c r="F6" s="180" t="s">
        <v>668</v>
      </c>
      <c r="G6" s="194"/>
      <c r="H6" s="194"/>
      <c r="I6" s="195"/>
    </row>
    <row r="7" spans="1:9" ht="86.25" customHeight="1" x14ac:dyDescent="0.3">
      <c r="A7" s="2" t="s">
        <v>93</v>
      </c>
      <c r="B7" s="3" t="s">
        <v>94</v>
      </c>
      <c r="C7" s="94" t="s">
        <v>656</v>
      </c>
      <c r="D7" s="94" t="s">
        <v>657</v>
      </c>
      <c r="E7" s="94" t="s">
        <v>662</v>
      </c>
      <c r="F7" s="118">
        <v>2016</v>
      </c>
      <c r="G7" s="118">
        <v>2017</v>
      </c>
      <c r="H7" s="118">
        <v>2018</v>
      </c>
      <c r="I7" s="118">
        <v>2019</v>
      </c>
    </row>
    <row r="8" spans="1:9" x14ac:dyDescent="0.25">
      <c r="A8" s="21" t="s">
        <v>517</v>
      </c>
      <c r="B8" s="5" t="s">
        <v>357</v>
      </c>
      <c r="C8" s="115"/>
      <c r="D8" s="115"/>
      <c r="E8" s="61"/>
      <c r="F8" s="114"/>
      <c r="G8" s="114"/>
      <c r="H8" s="114"/>
      <c r="I8" s="114"/>
    </row>
    <row r="9" spans="1:9" x14ac:dyDescent="0.25">
      <c r="A9" s="52" t="s">
        <v>232</v>
      </c>
      <c r="B9" s="52" t="s">
        <v>357</v>
      </c>
      <c r="C9" s="114"/>
      <c r="D9" s="114"/>
      <c r="E9" s="114"/>
      <c r="F9" s="114"/>
      <c r="G9" s="114"/>
      <c r="H9" s="114"/>
      <c r="I9" s="114"/>
    </row>
    <row r="10" spans="1:9" ht="30" x14ac:dyDescent="0.25">
      <c r="A10" s="12" t="s">
        <v>358</v>
      </c>
      <c r="B10" s="5" t="s">
        <v>359</v>
      </c>
      <c r="C10" s="114"/>
      <c r="D10" s="114"/>
      <c r="E10" s="114"/>
      <c r="F10" s="114"/>
      <c r="G10" s="114"/>
      <c r="H10" s="114"/>
      <c r="I10" s="114"/>
    </row>
    <row r="11" spans="1:9" x14ac:dyDescent="0.25">
      <c r="A11" s="21" t="s">
        <v>565</v>
      </c>
      <c r="B11" s="5" t="s">
        <v>360</v>
      </c>
      <c r="C11" s="115"/>
      <c r="D11" s="115"/>
      <c r="E11" s="126"/>
      <c r="F11" s="114"/>
      <c r="G11" s="114"/>
      <c r="H11" s="114"/>
      <c r="I11" s="114"/>
    </row>
    <row r="12" spans="1:9" x14ac:dyDescent="0.25">
      <c r="A12" s="52" t="s">
        <v>232</v>
      </c>
      <c r="B12" s="52" t="s">
        <v>360</v>
      </c>
      <c r="C12" s="114"/>
      <c r="D12" s="114"/>
      <c r="E12" s="114"/>
      <c r="F12" s="114"/>
      <c r="G12" s="114"/>
      <c r="H12" s="114"/>
      <c r="I12" s="114"/>
    </row>
    <row r="13" spans="1:9" s="99" customFormat="1" x14ac:dyDescent="0.25">
      <c r="A13" s="11" t="s">
        <v>537</v>
      </c>
      <c r="B13" s="7" t="s">
        <v>361</v>
      </c>
      <c r="C13" s="103"/>
      <c r="D13" s="103"/>
      <c r="E13" s="103"/>
      <c r="F13" s="103"/>
      <c r="G13" s="103"/>
      <c r="H13" s="103"/>
      <c r="I13" s="103"/>
    </row>
    <row r="14" spans="1:9" x14ac:dyDescent="0.25">
      <c r="A14" s="12" t="s">
        <v>566</v>
      </c>
      <c r="B14" s="5" t="s">
        <v>362</v>
      </c>
      <c r="C14" s="114"/>
      <c r="D14" s="114"/>
      <c r="E14" s="114"/>
      <c r="F14" s="114"/>
      <c r="G14" s="114"/>
      <c r="H14" s="114"/>
      <c r="I14" s="114"/>
    </row>
    <row r="15" spans="1:9" x14ac:dyDescent="0.25">
      <c r="A15" s="52" t="s">
        <v>240</v>
      </c>
      <c r="B15" s="52" t="s">
        <v>362</v>
      </c>
      <c r="C15" s="114"/>
      <c r="D15" s="114"/>
      <c r="E15" s="114"/>
      <c r="F15" s="114"/>
      <c r="G15" s="114"/>
      <c r="H15" s="114"/>
      <c r="I15" s="114"/>
    </row>
    <row r="16" spans="1:9" x14ac:dyDescent="0.25">
      <c r="A16" s="21" t="s">
        <v>363</v>
      </c>
      <c r="B16" s="5" t="s">
        <v>364</v>
      </c>
      <c r="C16" s="114"/>
      <c r="D16" s="114"/>
      <c r="E16" s="114"/>
      <c r="F16" s="114"/>
      <c r="G16" s="114"/>
      <c r="H16" s="114"/>
      <c r="I16" s="114"/>
    </row>
    <row r="17" spans="1:9" x14ac:dyDescent="0.25">
      <c r="A17" s="13" t="s">
        <v>567</v>
      </c>
      <c r="B17" s="5" t="s">
        <v>365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52" t="s">
        <v>241</v>
      </c>
      <c r="B18" s="52" t="s">
        <v>365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366</v>
      </c>
      <c r="B19" s="5" t="s">
        <v>367</v>
      </c>
      <c r="C19" s="26"/>
      <c r="D19" s="26"/>
      <c r="E19" s="26"/>
      <c r="F19" s="26"/>
      <c r="G19" s="26"/>
      <c r="H19" s="26"/>
      <c r="I19" s="26"/>
    </row>
    <row r="20" spans="1:9" s="99" customFormat="1" x14ac:dyDescent="0.25">
      <c r="A20" s="22" t="s">
        <v>538</v>
      </c>
      <c r="B20" s="7" t="s">
        <v>368</v>
      </c>
      <c r="C20" s="105"/>
      <c r="D20" s="105"/>
      <c r="E20" s="105"/>
      <c r="F20" s="105"/>
      <c r="G20" s="105"/>
      <c r="H20" s="105"/>
      <c r="I20" s="105"/>
    </row>
    <row r="21" spans="1:9" x14ac:dyDescent="0.25">
      <c r="A21" s="12" t="s">
        <v>383</v>
      </c>
      <c r="B21" s="5" t="s">
        <v>384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385</v>
      </c>
      <c r="B22" s="5" t="s">
        <v>386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387</v>
      </c>
      <c r="B23" s="5" t="s">
        <v>388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522</v>
      </c>
      <c r="B24" s="5" t="s">
        <v>389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52" t="s">
        <v>266</v>
      </c>
      <c r="B25" s="52" t="s">
        <v>389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52" t="s">
        <v>267</v>
      </c>
      <c r="B26" s="52" t="s">
        <v>389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53" t="s">
        <v>268</v>
      </c>
      <c r="B27" s="53" t="s">
        <v>389</v>
      </c>
      <c r="C27" s="26"/>
      <c r="D27" s="26"/>
      <c r="E27" s="26"/>
      <c r="F27" s="26"/>
      <c r="G27" s="26"/>
      <c r="H27" s="26"/>
      <c r="I27" s="26"/>
    </row>
    <row r="28" spans="1:9" s="99" customFormat="1" x14ac:dyDescent="0.25">
      <c r="A28" s="54" t="s">
        <v>541</v>
      </c>
      <c r="B28" s="38" t="s">
        <v>390</v>
      </c>
      <c r="C28" s="105"/>
      <c r="D28" s="105"/>
      <c r="E28" s="105"/>
      <c r="F28" s="105"/>
      <c r="G28" s="105"/>
      <c r="H28" s="105"/>
      <c r="I28" s="105"/>
    </row>
    <row r="29" spans="1:9" x14ac:dyDescent="0.25">
      <c r="A29" s="87"/>
      <c r="B29" s="88"/>
    </row>
    <row r="30" spans="1:9" ht="47.25" customHeight="1" x14ac:dyDescent="0.3">
      <c r="A30" s="2" t="s">
        <v>93</v>
      </c>
      <c r="B30" s="3" t="s">
        <v>94</v>
      </c>
      <c r="C30" s="94" t="s">
        <v>663</v>
      </c>
      <c r="D30" s="94" t="s">
        <v>47</v>
      </c>
      <c r="E30" s="94" t="s">
        <v>67</v>
      </c>
      <c r="F30" s="94" t="s">
        <v>684</v>
      </c>
      <c r="G30" s="26"/>
      <c r="H30" s="26"/>
    </row>
    <row r="31" spans="1:9" s="99" customFormat="1" ht="26.25" x14ac:dyDescent="0.25">
      <c r="A31" s="93" t="s">
        <v>46</v>
      </c>
      <c r="B31" s="38"/>
      <c r="C31" s="105"/>
      <c r="D31" s="105"/>
      <c r="E31" s="105"/>
      <c r="F31" s="105"/>
      <c r="G31" s="105"/>
      <c r="H31" s="105"/>
    </row>
    <row r="32" spans="1:9" ht="15.75" x14ac:dyDescent="0.3">
      <c r="A32" s="94" t="s">
        <v>69</v>
      </c>
      <c r="B32" s="38"/>
      <c r="C32" s="26"/>
      <c r="D32" s="26"/>
      <c r="E32" s="26"/>
      <c r="F32" s="26"/>
      <c r="G32" s="26"/>
      <c r="H32" s="26"/>
    </row>
    <row r="33" spans="1:8" ht="45" x14ac:dyDescent="0.3">
      <c r="A33" s="94" t="s">
        <v>43</v>
      </c>
      <c r="B33" s="38"/>
      <c r="C33" s="26"/>
      <c r="D33" s="26"/>
      <c r="E33" s="26"/>
      <c r="F33" s="26"/>
      <c r="G33" s="26"/>
      <c r="H33" s="26"/>
    </row>
    <row r="34" spans="1:8" ht="15.75" x14ac:dyDescent="0.3">
      <c r="A34" s="94" t="s">
        <v>44</v>
      </c>
      <c r="B34" s="38"/>
      <c r="C34" s="26"/>
      <c r="D34" s="26"/>
      <c r="E34" s="26"/>
      <c r="F34" s="26"/>
      <c r="G34" s="26"/>
      <c r="H34" s="26"/>
    </row>
    <row r="35" spans="1:8" ht="30.75" customHeight="1" x14ac:dyDescent="0.3">
      <c r="A35" s="94" t="s">
        <v>45</v>
      </c>
      <c r="B35" s="38"/>
      <c r="C35" s="26"/>
      <c r="D35" s="26"/>
      <c r="E35" s="26"/>
      <c r="F35" s="26"/>
      <c r="G35" s="26"/>
      <c r="H35" s="26"/>
    </row>
    <row r="36" spans="1:8" ht="15.75" x14ac:dyDescent="0.3">
      <c r="A36" s="94" t="s">
        <v>70</v>
      </c>
      <c r="B36" s="38"/>
      <c r="C36" s="26"/>
      <c r="D36" s="26"/>
      <c r="E36" s="26"/>
      <c r="F36" s="26"/>
      <c r="G36" s="26"/>
      <c r="H36" s="26"/>
    </row>
    <row r="37" spans="1:8" ht="21" customHeight="1" x14ac:dyDescent="0.3">
      <c r="A37" s="94" t="s">
        <v>68</v>
      </c>
      <c r="B37" s="38"/>
      <c r="C37" s="26"/>
      <c r="D37" s="26"/>
      <c r="E37" s="26"/>
      <c r="F37" s="26"/>
      <c r="G37" s="26"/>
      <c r="H37" s="26"/>
    </row>
    <row r="38" spans="1:8" s="99" customFormat="1" x14ac:dyDescent="0.25">
      <c r="A38" s="22" t="s">
        <v>28</v>
      </c>
      <c r="B38" s="38"/>
      <c r="C38" s="105"/>
      <c r="D38" s="105"/>
      <c r="E38" s="105"/>
      <c r="F38" s="105"/>
      <c r="G38" s="105"/>
      <c r="H38" s="105"/>
    </row>
    <row r="39" spans="1:8" x14ac:dyDescent="0.25">
      <c r="A39" s="87"/>
      <c r="B39" s="88"/>
    </row>
    <row r="40" spans="1:8" x14ac:dyDescent="0.25">
      <c r="A40" s="87"/>
      <c r="B40" s="88"/>
    </row>
    <row r="41" spans="1:8" x14ac:dyDescent="0.25">
      <c r="A41" s="196" t="s">
        <v>66</v>
      </c>
      <c r="B41" s="196"/>
      <c r="C41" s="196"/>
      <c r="D41" s="196"/>
      <c r="E41" s="196"/>
    </row>
    <row r="42" spans="1:8" x14ac:dyDescent="0.25">
      <c r="A42" s="196"/>
      <c r="B42" s="196"/>
      <c r="C42" s="196"/>
      <c r="D42" s="196"/>
      <c r="E42" s="196"/>
    </row>
    <row r="43" spans="1:8" ht="27.75" customHeight="1" x14ac:dyDescent="0.25">
      <c r="A43" s="196"/>
      <c r="B43" s="196"/>
      <c r="C43" s="196"/>
      <c r="D43" s="196"/>
      <c r="E43" s="196"/>
    </row>
    <row r="44" spans="1:8" x14ac:dyDescent="0.25">
      <c r="A44" s="87"/>
      <c r="B44" s="88"/>
    </row>
  </sheetData>
  <mergeCells count="5">
    <mergeCell ref="E1:H1"/>
    <mergeCell ref="A3:H3"/>
    <mergeCell ref="A4:H4"/>
    <mergeCell ref="F6:I6"/>
    <mergeCell ref="A41:E43"/>
  </mergeCells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17"/>
  <sheetViews>
    <sheetView workbookViewId="0">
      <selection activeCell="D1" sqref="D1:F1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7109375" customWidth="1"/>
    <col min="5" max="5" width="17.140625" customWidth="1"/>
    <col min="6" max="6" width="17.7109375" customWidth="1"/>
  </cols>
  <sheetData>
    <row r="1" spans="1:6" x14ac:dyDescent="0.25">
      <c r="D1" s="186" t="s">
        <v>696</v>
      </c>
      <c r="E1" s="186"/>
      <c r="F1" s="186"/>
    </row>
    <row r="3" spans="1:6" ht="24" customHeight="1" x14ac:dyDescent="0.25">
      <c r="A3" s="181" t="s">
        <v>681</v>
      </c>
      <c r="B3" s="187"/>
      <c r="C3" s="187"/>
      <c r="D3" s="187"/>
      <c r="E3" s="187"/>
      <c r="F3" s="187"/>
    </row>
    <row r="4" spans="1:6" ht="23.25" customHeight="1" x14ac:dyDescent="0.25">
      <c r="A4" s="192" t="s">
        <v>25</v>
      </c>
      <c r="B4" s="182"/>
      <c r="C4" s="182"/>
      <c r="D4" s="182"/>
      <c r="E4" s="182"/>
      <c r="F4" s="182"/>
    </row>
    <row r="5" spans="1:6" ht="18" x14ac:dyDescent="0.25">
      <c r="A5" s="47"/>
    </row>
    <row r="7" spans="1:6" ht="30" x14ac:dyDescent="0.3">
      <c r="A7" s="2" t="s">
        <v>93</v>
      </c>
      <c r="B7" s="3" t="s">
        <v>94</v>
      </c>
      <c r="C7" s="59" t="s">
        <v>1</v>
      </c>
      <c r="D7" s="59" t="s">
        <v>2</v>
      </c>
      <c r="E7" s="59" t="s">
        <v>2</v>
      </c>
      <c r="F7" s="66" t="s">
        <v>3</v>
      </c>
    </row>
    <row r="8" spans="1:6" x14ac:dyDescent="0.25">
      <c r="A8" s="26"/>
      <c r="B8" s="26"/>
      <c r="C8" s="26"/>
      <c r="D8" s="26"/>
      <c r="E8" s="26"/>
      <c r="F8" s="26"/>
    </row>
    <row r="9" spans="1:6" x14ac:dyDescent="0.25">
      <c r="A9" s="26"/>
      <c r="B9" s="26"/>
      <c r="C9" s="26"/>
      <c r="D9" s="26"/>
      <c r="E9" s="26"/>
      <c r="F9" s="26"/>
    </row>
    <row r="10" spans="1:6" x14ac:dyDescent="0.25">
      <c r="A10" s="26"/>
      <c r="B10" s="26"/>
      <c r="C10" s="26"/>
      <c r="D10" s="26"/>
      <c r="E10" s="26"/>
      <c r="F10" s="26"/>
    </row>
    <row r="11" spans="1:6" x14ac:dyDescent="0.25">
      <c r="A11" s="26"/>
      <c r="B11" s="26"/>
      <c r="C11" s="26"/>
      <c r="D11" s="26"/>
      <c r="E11" s="26"/>
      <c r="F11" s="26"/>
    </row>
    <row r="12" spans="1:6" s="99" customFormat="1" x14ac:dyDescent="0.25">
      <c r="A12" s="15" t="s">
        <v>650</v>
      </c>
      <c r="B12" s="8" t="s">
        <v>674</v>
      </c>
      <c r="C12" s="174">
        <v>2445</v>
      </c>
      <c r="D12" s="130"/>
      <c r="E12" s="130"/>
      <c r="F12" s="130">
        <v>2445</v>
      </c>
    </row>
    <row r="13" spans="1:6" x14ac:dyDescent="0.25">
      <c r="A13" s="15"/>
      <c r="B13" s="8"/>
      <c r="C13" s="26"/>
      <c r="D13" s="26"/>
      <c r="E13" s="26"/>
      <c r="F13" s="26"/>
    </row>
    <row r="14" spans="1:6" x14ac:dyDescent="0.25">
      <c r="A14" s="15"/>
      <c r="B14" s="8"/>
      <c r="C14" s="26"/>
      <c r="D14" s="26"/>
      <c r="E14" s="26"/>
      <c r="F14" s="26"/>
    </row>
    <row r="15" spans="1:6" x14ac:dyDescent="0.25">
      <c r="A15" s="15"/>
      <c r="B15" s="8"/>
      <c r="C15" s="26"/>
      <c r="D15" s="26"/>
      <c r="E15" s="26"/>
      <c r="F15" s="26"/>
    </row>
    <row r="16" spans="1:6" x14ac:dyDescent="0.25">
      <c r="A16" s="15"/>
      <c r="B16" s="8"/>
      <c r="C16" s="26"/>
      <c r="D16" s="26"/>
      <c r="E16" s="26"/>
      <c r="F16" s="26"/>
    </row>
    <row r="17" spans="1:6" s="99" customFormat="1" x14ac:dyDescent="0.25">
      <c r="A17" s="15" t="s">
        <v>672</v>
      </c>
      <c r="B17" s="8" t="s">
        <v>674</v>
      </c>
      <c r="C17" s="105"/>
      <c r="D17" s="105"/>
      <c r="E17" s="105"/>
      <c r="F17" s="105"/>
    </row>
  </sheetData>
  <mergeCells count="3">
    <mergeCell ref="A3:F3"/>
    <mergeCell ref="A4:F4"/>
    <mergeCell ref="D1:F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Kriszti2-PC</cp:lastModifiedBy>
  <cp:lastPrinted>2016-02-08T09:11:47Z</cp:lastPrinted>
  <dcterms:created xsi:type="dcterms:W3CDTF">2014-01-03T21:48:14Z</dcterms:created>
  <dcterms:modified xsi:type="dcterms:W3CDTF">2017-11-29T12:02:45Z</dcterms:modified>
</cp:coreProperties>
</file>