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 tabRatio="847" activeTab="2"/>
  </bookViews>
  <sheets>
    <sheet name="1.sz.melléklet" sheetId="19" r:id="rId1"/>
    <sheet name="2. sz.melléklet" sheetId="3" r:id="rId2"/>
    <sheet name="3.sz. melléklet" sheetId="20" r:id="rId3"/>
    <sheet name="4. sz. melléklet" sheetId="2" r:id="rId4"/>
    <sheet name="5. sz. melléklet" sheetId="18" r:id="rId5"/>
    <sheet name="6. sz.melléklet" sheetId="5" r:id="rId6"/>
    <sheet name="7.sz. melléklet" sheetId="21" r:id="rId7"/>
    <sheet name="8.sz. melléklet" sheetId="22" r:id="rId8"/>
    <sheet name="9.sz.melléklet" sheetId="23" r:id="rId9"/>
    <sheet name="10.sz.melléklet" sheetId="24" r:id="rId10"/>
    <sheet name="11.sz.melléklet" sheetId="25" r:id="rId11"/>
    <sheet name="12.sz.melléklet" sheetId="28" r:id="rId12"/>
  </sheets>
  <calcPr calcId="125725"/>
</workbook>
</file>

<file path=xl/calcChain.xml><?xml version="1.0" encoding="utf-8"?>
<calcChain xmlns="http://schemas.openxmlformats.org/spreadsheetml/2006/main">
  <c r="C32" i="21"/>
  <c r="C29"/>
  <c r="C27"/>
  <c r="C22"/>
  <c r="C15"/>
  <c r="C19" s="1"/>
  <c r="B18" i="5" l="1"/>
  <c r="B10" i="2"/>
  <c r="B37"/>
  <c r="B33"/>
  <c r="B16" i="3" l="1"/>
  <c r="B21" s="1"/>
  <c r="B16" i="18"/>
  <c r="B19" i="2"/>
  <c r="B38"/>
  <c r="C19" i="22" l="1"/>
  <c r="F16" i="3" l="1"/>
  <c r="F21" s="1"/>
  <c r="D73" i="20" l="1"/>
  <c r="E73"/>
  <c r="F73"/>
  <c r="G73"/>
  <c r="H73"/>
  <c r="I73"/>
  <c r="J73"/>
  <c r="K73"/>
  <c r="L73"/>
  <c r="M73"/>
  <c r="N73"/>
  <c r="O73"/>
  <c r="P73"/>
  <c r="C73"/>
  <c r="D153"/>
  <c r="E153"/>
  <c r="F153"/>
  <c r="G153"/>
  <c r="H153"/>
  <c r="I153"/>
  <c r="J153"/>
  <c r="K153"/>
  <c r="L153"/>
  <c r="M153"/>
  <c r="N153"/>
  <c r="O153"/>
  <c r="P153"/>
  <c r="C153"/>
  <c r="D74" l="1"/>
  <c r="E154"/>
  <c r="B23" i="3"/>
  <c r="H16"/>
  <c r="H21" s="1"/>
  <c r="H23" s="1"/>
  <c r="G16"/>
  <c r="G21" s="1"/>
  <c r="G23" s="1"/>
  <c r="F23"/>
  <c r="D16"/>
  <c r="D21" s="1"/>
  <c r="D23" s="1"/>
  <c r="C16"/>
  <c r="C21" s="1"/>
  <c r="C23" s="1"/>
  <c r="D14" i="28" l="1"/>
  <c r="E14"/>
  <c r="C14"/>
  <c r="D6"/>
  <c r="E6"/>
  <c r="C6"/>
  <c r="N19" i="24" l="1"/>
  <c r="N21" s="1"/>
  <c r="B39"/>
  <c r="B19"/>
  <c r="C20" i="23"/>
  <c r="C39" i="24" l="1"/>
  <c r="D19"/>
  <c r="D21" s="1"/>
  <c r="E19"/>
  <c r="E21" s="1"/>
  <c r="F19"/>
  <c r="F21" s="1"/>
  <c r="G19"/>
  <c r="G21" s="1"/>
  <c r="H19"/>
  <c r="I19"/>
  <c r="I21" s="1"/>
  <c r="J19"/>
  <c r="J21" s="1"/>
  <c r="K19"/>
  <c r="K21" s="1"/>
  <c r="L19"/>
  <c r="M19"/>
  <c r="M21" s="1"/>
  <c r="C19"/>
  <c r="C21" l="1"/>
  <c r="C41"/>
  <c r="L21"/>
  <c r="H21"/>
  <c r="B41"/>
  <c r="B21"/>
  <c r="D39"/>
  <c r="D41" s="1"/>
  <c r="E39"/>
  <c r="E41" s="1"/>
  <c r="F39"/>
  <c r="F41" s="1"/>
  <c r="G39"/>
  <c r="G41" s="1"/>
  <c r="H39"/>
  <c r="H41" s="1"/>
  <c r="I39"/>
  <c r="J39"/>
  <c r="J41" s="1"/>
  <c r="K39"/>
  <c r="K41" s="1"/>
  <c r="L39"/>
  <c r="L41" s="1"/>
  <c r="M39"/>
  <c r="M41" s="1"/>
  <c r="N39"/>
  <c r="N41" s="1"/>
  <c r="C76" i="23"/>
  <c r="C33"/>
  <c r="C16" i="25"/>
  <c r="E33" i="23"/>
  <c r="E76"/>
  <c r="D33"/>
  <c r="D76"/>
  <c r="E20"/>
  <c r="E64"/>
  <c r="D20"/>
  <c r="D64"/>
  <c r="C64"/>
  <c r="C21" i="22"/>
  <c r="E77" i="23" l="1"/>
  <c r="I41" i="24"/>
  <c r="D78" i="23"/>
  <c r="D80" s="1"/>
  <c r="C78"/>
  <c r="C80" s="1"/>
  <c r="D77"/>
  <c r="D76" i="20"/>
  <c r="E156"/>
  <c r="E78" i="23"/>
  <c r="E80" s="1"/>
  <c r="C77"/>
</calcChain>
</file>

<file path=xl/comments1.xml><?xml version="1.0" encoding="utf-8"?>
<comments xmlns="http://schemas.openxmlformats.org/spreadsheetml/2006/main">
  <authors>
    <author>Szabó Marika</author>
  </authors>
  <commentList>
    <comment ref="A3" authorId="0">
      <text>
        <r>
          <rPr>
            <b/>
            <sz val="8"/>
            <color indexed="81"/>
            <rFont val="Tahoma"/>
            <charset val="238"/>
          </rPr>
          <t>Szabó Marika: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<sst xmlns="http://schemas.openxmlformats.org/spreadsheetml/2006/main" count="788" uniqueCount="419">
  <si>
    <t>Összesen</t>
  </si>
  <si>
    <t>Bevételek</t>
  </si>
  <si>
    <t>Kiadások</t>
  </si>
  <si>
    <t>Személyi juttatások</t>
  </si>
  <si>
    <t>Felhalmozási bevételek</t>
  </si>
  <si>
    <t>Dologi kiadások</t>
  </si>
  <si>
    <t>Általános tartalék</t>
  </si>
  <si>
    <t>Mindösszesen</t>
  </si>
  <si>
    <t>Megnevezés</t>
  </si>
  <si>
    <t>Tárgyévi bevételek</t>
  </si>
  <si>
    <t>Tárgyévi működési kiadások</t>
  </si>
  <si>
    <t>eFt</t>
  </si>
  <si>
    <t>Cím</t>
  </si>
  <si>
    <t>Alcím</t>
  </si>
  <si>
    <t>Cím neve</t>
  </si>
  <si>
    <t>1.</t>
  </si>
  <si>
    <t xml:space="preserve"> Szennyvíz gyűjtése, tisztítása, elhelyezése</t>
  </si>
  <si>
    <t>Közutak, hidak, alagutak üzemeltetése, fenntartása</t>
  </si>
  <si>
    <t>Óvodai intézményi étkeztetés</t>
  </si>
  <si>
    <t>Iskolai intézményi étkeztetés</t>
  </si>
  <si>
    <t xml:space="preserve">Közvilágítás </t>
  </si>
  <si>
    <t>Család- és nővédelmi egészségügyi gondozás</t>
  </si>
  <si>
    <t>Ifjúság-egészségügyi gondozás</t>
  </si>
  <si>
    <t>Lakásfenntartási támogatás normatív alapon</t>
  </si>
  <si>
    <t>Ápolási díj alanyi jogon</t>
  </si>
  <si>
    <t>Ápolási díj méltányossági alapon</t>
  </si>
  <si>
    <t>Rendszeres gyermekvédelmi pénzbeli ellátás</t>
  </si>
  <si>
    <t>Kiegészítő gyermekvédelmi támogatás</t>
  </si>
  <si>
    <t>Óvodáztatási támogatás</t>
  </si>
  <si>
    <t xml:space="preserve"> Mozgáskorlátozottak közlekedési támogatása</t>
  </si>
  <si>
    <t xml:space="preserve"> Egyéb önkormányzati eseti pénzbeli ellátások</t>
  </si>
  <si>
    <t xml:space="preserve"> Közgyógyellátás</t>
  </si>
  <si>
    <t xml:space="preserve"> Köztemetés</t>
  </si>
  <si>
    <t>Családsegítés</t>
  </si>
  <si>
    <t xml:space="preserve">Könyvtári szolgáltatások       </t>
  </si>
  <si>
    <t>Köztemető fenntartás és működtetés</t>
  </si>
  <si>
    <t>Sor- szám</t>
  </si>
  <si>
    <t>I. Kiadások és bevételek feladatonként: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</si>
  <si>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</si>
  <si>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</si>
  <si>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</si>
  <si>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</si>
  <si>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</si>
  <si>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</si>
  <si>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</si>
  <si>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</si>
  <si>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</si>
  <si>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</si>
  <si>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</si>
  <si>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</si>
  <si>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</si>
  <si>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</si>
  <si>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</si>
  <si>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</si>
  <si>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</si>
  <si>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</si>
  <si>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</si>
  <si>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</si>
  <si>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</si>
  <si>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</si>
  <si>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</si>
  <si>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</si>
  <si>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</si>
  <si>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</si>
  <si>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</si>
  <si>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</si>
  <si>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</si>
  <si>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</si>
  <si>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</si>
  <si>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</si>
  <si>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</si>
  <si>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</si>
  <si>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</si>
  <si>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</si>
  <si>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</si>
  <si>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</si>
  <si>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</si>
  <si>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</si>
  <si>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</si>
  <si>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</si>
  <si>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</si>
  <si>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</si>
  <si>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</si>
  <si>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</si>
  <si>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Összesen:</t>
  </si>
  <si>
    <t>Tartalékok</t>
  </si>
  <si>
    <t>Tartalék összesen:</t>
  </si>
  <si>
    <t>I. Működési bevételek és kiadások</t>
  </si>
  <si>
    <t>Ssz</t>
  </si>
  <si>
    <t xml:space="preserve">1. </t>
  </si>
  <si>
    <t xml:space="preserve">2. </t>
  </si>
  <si>
    <t xml:space="preserve">5. </t>
  </si>
  <si>
    <t xml:space="preserve">6. </t>
  </si>
  <si>
    <t>Továbbadási (lebonyolítási) célú működési bevétel</t>
  </si>
  <si>
    <t xml:space="preserve">8. </t>
  </si>
  <si>
    <t>Rövid lejáratú hitel</t>
  </si>
  <si>
    <t>Rövid lejáratú értékpapírok ért., kibocsátása</t>
  </si>
  <si>
    <t xml:space="preserve">10. </t>
  </si>
  <si>
    <t>Működési célú előző évi pénzmaradvány igénybevétele</t>
  </si>
  <si>
    <t>Működési célú bevételek összesen</t>
  </si>
  <si>
    <t xml:space="preserve">12. </t>
  </si>
  <si>
    <t>Munkaadókat terhelő járulékok</t>
  </si>
  <si>
    <t xml:space="preserve">14. </t>
  </si>
  <si>
    <t xml:space="preserve">Dologi kiad. és egyéb folyó kiad. </t>
  </si>
  <si>
    <t xml:space="preserve">17. </t>
  </si>
  <si>
    <t>Továbbadási (lebonyolítási) célú működési kiadás</t>
  </si>
  <si>
    <t>Ellátottak pénzbeli juttatása</t>
  </si>
  <si>
    <t xml:space="preserve">19. </t>
  </si>
  <si>
    <t>Működési c. kölcsönök nyújtása és törleszt.</t>
  </si>
  <si>
    <t xml:space="preserve"> 22. </t>
  </si>
  <si>
    <t>Rövid lejáratú értékpapírok bevált., vásárlása</t>
  </si>
  <si>
    <t xml:space="preserve">23. </t>
  </si>
  <si>
    <t>Működési célú kiadások összesen:</t>
  </si>
  <si>
    <t>II. Felhalmozási célú bevételek és kiadások</t>
  </si>
  <si>
    <t xml:space="preserve">Önkorm. felhalmozási és tőke jellegű bev. </t>
  </si>
  <si>
    <t>Önkormányzatok sajátos felhalmozási és tőke bevételei</t>
  </si>
  <si>
    <t>Támogatásértékű felhalmozási bevétel</t>
  </si>
  <si>
    <t>Továbbadási (lebonyolítási) célú felhalmozási bevétel</t>
  </si>
  <si>
    <t>Felhalmozási ÁFA visszatérülése</t>
  </si>
  <si>
    <t>Értékesített tárgyi eszk. és immateriális javak ÁFÁ-ja</t>
  </si>
  <si>
    <t>Felhalmozási 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</si>
  <si>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</si>
  <si>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</si>
  <si>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</si>
  <si>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 …+36)</t>
  </si>
  <si>
    <t>Felhalmozási kiadások (ÁFÁ-val)</t>
  </si>
  <si>
    <t>Felújítási kiadások (ÁFÁ-val)</t>
  </si>
  <si>
    <t>Értékesített tárgyi eszk., immat. javak utáni áfa befizetés</t>
  </si>
  <si>
    <t>Felhalmozási célú pénzeszközátadás áht.-n kívülre</t>
  </si>
  <si>
    <t>Támogatási célú pénzeszközátadás államháztartáson</t>
  </si>
  <si>
    <t>Továbbadási (lebonyoltási) célú felhalmozási kiadás</t>
  </si>
  <si>
    <t>Felhalmozási célú kölcsönök nyújtása és törlesztése</t>
  </si>
  <si>
    <t>Hosszú lejáratú hitel visszafizetése</t>
  </si>
  <si>
    <t>Hosszú lejáratú hitel kamata</t>
  </si>
  <si>
    <t>48.</t>
  </si>
  <si>
    <t>49.</t>
  </si>
  <si>
    <t>Felhalmozási célú kiadások összesen:</t>
  </si>
  <si>
    <t>50.</t>
  </si>
  <si>
    <t>Önkormányzat bevételei összesen:</t>
  </si>
  <si>
    <t>51.</t>
  </si>
  <si>
    <t>Önkormányzat kiadásai összesen:</t>
  </si>
  <si>
    <t>Előirányzat 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</si>
  <si>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</si>
  <si>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</si>
  <si>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</si>
  <si>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</si>
  <si>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</si>
  <si>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</si>
  <si>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</si>
  <si>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</si>
  <si>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</si>
  <si>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</si>
  <si>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</si>
  <si>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</si>
  <si>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Kiadások összesen</t>
  </si>
  <si>
    <t>Előirányzat-felhasználási ütemterv</t>
  </si>
  <si>
    <t>Az önkormányzat által nyújtot közvetett támogatások</t>
  </si>
  <si>
    <t>jogcím</t>
  </si>
  <si>
    <t>Helyi adónál biztosított kedvezmények</t>
  </si>
  <si>
    <t>Bérbeadásnál nyújtott kedvezmény</t>
  </si>
  <si>
    <t>Egyéb nyújtott kedvezmény</t>
  </si>
  <si>
    <t xml:space="preserve">Bevételek összesen </t>
  </si>
  <si>
    <t>Visszanem térítendő lakás építási tám.</t>
  </si>
  <si>
    <t>Támog.</t>
  </si>
  <si>
    <t>Közhat.bev.</t>
  </si>
  <si>
    <t>átvett.pe.</t>
  </si>
  <si>
    <t>Működési bevételek</t>
  </si>
  <si>
    <t>Tám.c.felh. bev.</t>
  </si>
  <si>
    <t>Átv.pe. felhalm-ra</t>
  </si>
  <si>
    <t>Tám.kölcs. visszat.</t>
  </si>
  <si>
    <t>Műk.hitel</t>
  </si>
  <si>
    <t>Fejl.hitel</t>
  </si>
  <si>
    <t>Pénzforg.n.bev.</t>
  </si>
  <si>
    <t>Bevételek mindösszesen</t>
  </si>
  <si>
    <t>Személyi jutt.</t>
  </si>
  <si>
    <t>Járulé- kok</t>
  </si>
  <si>
    <t>Dologi kiad.</t>
  </si>
  <si>
    <t>Pénzeszk.átad.</t>
  </si>
  <si>
    <t>Tám.ért. kiad.</t>
  </si>
  <si>
    <t>Felújítás</t>
  </si>
  <si>
    <t>Beruhá-zás</t>
  </si>
  <si>
    <t>Felh.átad. pe.</t>
  </si>
  <si>
    <t>Felhalmozási kiadás</t>
  </si>
  <si>
    <t>Működési kiadás</t>
  </si>
  <si>
    <t>Tartalék</t>
  </si>
  <si>
    <t>Lét-szám</t>
  </si>
  <si>
    <t>Felhalmozási kiadások</t>
  </si>
  <si>
    <t>Kiadások mindösszesen</t>
  </si>
  <si>
    <t>Intézmény finanszírozás</t>
  </si>
  <si>
    <t>Halmozódásmentes főösszeg</t>
  </si>
  <si>
    <t>Int. fin.</t>
  </si>
  <si>
    <t>Halmozódás mentes főösszeg</t>
  </si>
  <si>
    <t xml:space="preserve">Intézmény finanszírozás </t>
  </si>
  <si>
    <t>52.</t>
  </si>
  <si>
    <t>53.</t>
  </si>
  <si>
    <t>Személyi juttatások (K1)</t>
  </si>
  <si>
    <t>Munkaadót terh. járulékok és szoc. h. adó (K2)</t>
  </si>
  <si>
    <t>Dologi kiadások (K3)</t>
  </si>
  <si>
    <t>Ellátottak pénzbeli juttatásai (K4)</t>
  </si>
  <si>
    <t>Egyéb műk. c. támog. államházt. belülre (K506)</t>
  </si>
  <si>
    <t>Egyéb műk. c. támog. államházt.kívülre (K511)</t>
  </si>
  <si>
    <t>Tartalékok (K512)</t>
  </si>
  <si>
    <t>Beruházások (K6)</t>
  </si>
  <si>
    <t>Központi, irányító szervi kiadások folyósítása (K915)</t>
  </si>
  <si>
    <t>Egyéb műk. c. tám. bev. államh.-on belülről (B16)</t>
  </si>
  <si>
    <t>Közhatalmi bevételek (B3)</t>
  </si>
  <si>
    <t>Működési bevételek (B4)</t>
  </si>
  <si>
    <t>Felhalmozási bevételek (B5)</t>
  </si>
  <si>
    <t>Felhalm. c. átvett pénzeszközök (B7)</t>
  </si>
  <si>
    <t>Maradvány igénybevétele (B813) önkormányzat</t>
  </si>
  <si>
    <t>Maradvány igénybevétele (B813) óvoda</t>
  </si>
  <si>
    <t>Központi, irányítószervi támogatás (B816)</t>
  </si>
  <si>
    <t>Műk.tám.</t>
  </si>
  <si>
    <t>Műk.bev.</t>
  </si>
  <si>
    <t>Felh.bev.</t>
  </si>
  <si>
    <t xml:space="preserve">Ellátottak p. jutt. </t>
  </si>
  <si>
    <t>Szolgáltatások ellenértéke</t>
  </si>
  <si>
    <t>Közhatalmi bevételek</t>
  </si>
  <si>
    <t xml:space="preserve">Ellátottak pénzbeli juttatásai </t>
  </si>
  <si>
    <t>Beruházások</t>
  </si>
  <si>
    <t>Beruházások összesen</t>
  </si>
  <si>
    <t>Felújítások</t>
  </si>
  <si>
    <t xml:space="preserve">Céltartalék </t>
  </si>
  <si>
    <t>Fejlesztési célú támogatások áh.-on belülről</t>
  </si>
  <si>
    <t>Működési célú pénzeszközátvétel államháztartáson b.</t>
  </si>
  <si>
    <t>Műk. célú. pénzeszk.átadás áht.-n kívülre</t>
  </si>
  <si>
    <t>Műk. célú. pénzeszk.átadás áht.-n belülre</t>
  </si>
  <si>
    <t>Önkormányzatok működési támogatása</t>
  </si>
  <si>
    <t xml:space="preserve">Felhalmozási bevételek </t>
  </si>
  <si>
    <t xml:space="preserve">Felhalm. c. átvett pénzeszközök </t>
  </si>
  <si>
    <t xml:space="preserve">Központi, irányítószervi támogatás </t>
  </si>
  <si>
    <t>Egyéb műk. c. tám. bev. államh.-on belülről</t>
  </si>
  <si>
    <t xml:space="preserve">Maradvány igénybevétele </t>
  </si>
  <si>
    <t xml:space="preserve">Személyi juttatások </t>
  </si>
  <si>
    <t xml:space="preserve">Munkaadót terh. járulékok </t>
  </si>
  <si>
    <t>Ellátottak pénzbeli juttatásai</t>
  </si>
  <si>
    <t xml:space="preserve">Egyéb műk. c. támog. államházt. belülre </t>
  </si>
  <si>
    <t xml:space="preserve">Egyéb műk. c. támog. államházt.kívülre </t>
  </si>
  <si>
    <t>Központi, irányító szervi kiadások folyósítása</t>
  </si>
  <si>
    <t xml:space="preserve">Felújítások </t>
  </si>
  <si>
    <t xml:space="preserve">Tartalékok </t>
  </si>
  <si>
    <t>Piliscsév Község Önkormányzata</t>
  </si>
  <si>
    <t>Fogorvosi alapellátás</t>
  </si>
  <si>
    <t xml:space="preserve">Helyi rendszeres lakásfenntartási támogatás </t>
  </si>
  <si>
    <t>Helyi eseti lakásfenntartási támogatás</t>
  </si>
  <si>
    <t>Önkormányzatok által nyújtott lakástámogatás</t>
  </si>
  <si>
    <t>Civil szervezetek működési támogatása</t>
  </si>
  <si>
    <t>Civil szervezetek program- és egyéb támogatása</t>
  </si>
  <si>
    <t>Nemzeti és etnikai kisebbségek közösségi, kulturális tevékenységének támogatása</t>
  </si>
  <si>
    <t>Sportlétesítmények működtetése és fejlesztése</t>
  </si>
  <si>
    <t>Versenysport-tevékenység és támogatása</t>
  </si>
  <si>
    <t>Iskolai, diáksport-tevékenység és támogatása</t>
  </si>
  <si>
    <t>Piliscsévi Közös Önkormányzati Hivatal</t>
  </si>
  <si>
    <t>Európai parlamenti képviselőválasztásokhoz kapcsolódó tevékenységek</t>
  </si>
  <si>
    <t>Kálmánfi Béla Művelődési Ház és Könyvtár</t>
  </si>
  <si>
    <t>Könyvtári állomány gyarapítása, nyilvántartása</t>
  </si>
  <si>
    <t>Könyvtári állományfeltárása, megőrzése, védelme</t>
  </si>
  <si>
    <t>Maradvány igénybevétele (B813) közös hivatal</t>
  </si>
  <si>
    <t>Belföldi finanszírozás kiadásai (K91)</t>
  </si>
  <si>
    <t>Piliscsévi "Aranykapu" Egységes Óvoda-bölcsőde</t>
  </si>
  <si>
    <t>Sajátos nevelési igényű gyermekek óvodai nevelése, ellátása</t>
  </si>
  <si>
    <t xml:space="preserve">Piliscsév Község Önkormányzata </t>
  </si>
  <si>
    <t>Céltartalék összesen:</t>
  </si>
  <si>
    <t>Műk. c. támog. államh.-on belülről</t>
  </si>
  <si>
    <t>Belföldi finanszírozás kiadásai</t>
  </si>
  <si>
    <t>Működési célú tám. államh.-on belülről</t>
  </si>
  <si>
    <t xml:space="preserve">Az adósságot keletkeztető ügyletekből és kezességvállalásból fennálló kötelezettségek és a saját bevételek kimutatása  </t>
  </si>
  <si>
    <t>Saját bevétel</t>
  </si>
  <si>
    <t>Helyi adókból származó bevétel</t>
  </si>
  <si>
    <t>1.1.</t>
  </si>
  <si>
    <t>Az önkormányzati vagyon és az önkormányzatot megillető vagyoni értékű jog érétkesítéséből és hasznosításából származó bevétel</t>
  </si>
  <si>
    <t>1.2.</t>
  </si>
  <si>
    <t>1.3.</t>
  </si>
  <si>
    <t>Osztalék, koncessziós díj és a hozambevétel</t>
  </si>
  <si>
    <t>1.4.</t>
  </si>
  <si>
    <t>Tárgyi eszköz és az immateriális jószág, részvény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</si>
  <si>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</si>
  <si>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</si>
  <si>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</si>
  <si>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</si>
  <si>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Hitelfelvételi korlát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</si>
  <si>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</si>
  <si>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</si>
  <si>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</si>
  <si>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</si>
  <si>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</si>
  <si>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</si>
  <si>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</si>
  <si>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Pénzügyi lízing szerződésben kikötött hátralevő tőkerész</t>
  </si>
  <si>
    <t>3.4.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</si>
  <si>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</si>
  <si>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</si>
  <si>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</si>
  <si>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</si>
  <si>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</si>
  <si>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</si>
  <si>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Felújítások összesen</t>
  </si>
  <si>
    <t>összesen</t>
  </si>
  <si>
    <t>kötelező feladat</t>
  </si>
  <si>
    <t>önként vállalt feladat</t>
  </si>
  <si>
    <t>Önkormányzatok működési támogatása (B11)</t>
  </si>
  <si>
    <t>Felújítások (K7)</t>
  </si>
  <si>
    <t>Műk.c.támogatások államh.-on belülről(B6)</t>
  </si>
  <si>
    <t>Maradvány igénybevétele (B813)művelődési ház</t>
  </si>
  <si>
    <t>Az önkormányzati vagyonnal való gazdálkodással kapcsolatos feladatok</t>
  </si>
  <si>
    <t>Önkormányzatok és önkormányzati hivatalok jogalkotó és általános igazgatási tevékenysége</t>
  </si>
  <si>
    <t>Kiemelt állami és önkormányzati rendezvények</t>
  </si>
  <si>
    <t>Város-, községgazdálkodási egyéb szolgáltatások</t>
  </si>
  <si>
    <t>Önkormányzatok elszámolásai a központi költségvetéssel</t>
  </si>
  <si>
    <t>Óvodai nevelés, ellátás működtetési feladatai</t>
  </si>
  <si>
    <t>Köznevelési intézmény 5-8. évfolyamán tanulók nevelésével, oktatásával összefüggő működtetési feladatok</t>
  </si>
  <si>
    <t>Idős, demens betegek nappali ellátása</t>
  </si>
  <si>
    <t>Munkanélküli aktív korúak ellátásai</t>
  </si>
  <si>
    <t>Egyéb szociális pénzbeli és természetbeni ellátások, támogatások</t>
  </si>
  <si>
    <t>Elhunyt személyek hátramaradottainak pénzbeli ellátásai</t>
  </si>
  <si>
    <t>Gyermekvédelmi pénzbeli és természetbeni ellátások</t>
  </si>
  <si>
    <t>Start-munka program - Téli közfoglalkoztatás</t>
  </si>
  <si>
    <t>Hosszabb időtartamú közfoglalkoztatás</t>
  </si>
  <si>
    <t>Országos közfoglalkoztatási program</t>
  </si>
  <si>
    <t>Országygűlési, önkormányzati és európai parlamenti képviselőválasztásokhoz kapcsolódó tevékenységek</t>
  </si>
  <si>
    <t>Országos és helyi népszavazással kapcsolatos tevékenységek</t>
  </si>
  <si>
    <t>Átfogó tervezési és statisztikai szolgáltatások</t>
  </si>
  <si>
    <t>Támogatási célú finanszírozási műveletek</t>
  </si>
  <si>
    <t>Közművelődés-hagyományos közösségi kulturális értékek gondozása</t>
  </si>
  <si>
    <t>Lakásfenntartással, lakhatással öszefüggő ellátások</t>
  </si>
  <si>
    <t>Óvodai nevelés, ellátás szakmai feladatai</t>
  </si>
  <si>
    <t>Nemzetiségi óvodai nevelés, ellátás szakmai feladatai</t>
  </si>
  <si>
    <t>Az önkormányzati vagyonnal való gazdálkodással kapcs.felad.</t>
  </si>
  <si>
    <t>az önkormányzat költségvetése kormányzati funkciónként</t>
  </si>
  <si>
    <t>Kormányzati funkció</t>
  </si>
  <si>
    <t>Közművelődés-hagyományos közösségi kult. értékek gondozása</t>
  </si>
  <si>
    <t>Egyéb szociális pénzbeli és természetbeni ellátások, tám.</t>
  </si>
  <si>
    <t xml:space="preserve">3. </t>
  </si>
  <si>
    <t xml:space="preserve">4. </t>
  </si>
  <si>
    <t>Felhalmozási kiadások összesen</t>
  </si>
  <si>
    <t xml:space="preserve">Közhatalmi bevételek </t>
  </si>
  <si>
    <t xml:space="preserve">Önkormányzatok működési támogatása </t>
  </si>
  <si>
    <t>Központi, irányítószervi támogatás</t>
  </si>
  <si>
    <t>Települési támogatások</t>
  </si>
  <si>
    <t>2016. évi mérleg</t>
  </si>
  <si>
    <t>2016. évi bevételek</t>
  </si>
  <si>
    <t>2016. évi költségvetés</t>
  </si>
  <si>
    <t>2016. évi várható bevételek havi forgalma</t>
  </si>
  <si>
    <t>2016. évi várható kiadások havi forgalma</t>
  </si>
  <si>
    <t>Elköt. pénzmaradv. terhére (Önkormányzat)</t>
  </si>
  <si>
    <t>Elköt. pénzmaradv. terhére (Közös Hiv.)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</si>
  <si>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</si>
  <si>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</si>
  <si>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</si>
  <si>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</si>
  <si>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 xml:space="preserve">Működési célú költségvetési támogatások és kiegészítő támogatások </t>
  </si>
  <si>
    <t xml:space="preserve">Elszámolásból származó bevételek </t>
  </si>
  <si>
    <t>Egyéb működési célú támogatások bevételei államháztartáson belülről</t>
  </si>
  <si>
    <t>Átvett pénzeszközök</t>
  </si>
  <si>
    <t>Magánszemélyek kommunális adója</t>
  </si>
  <si>
    <t>Állandó jelleggel végzett iparűzési tevékenység után fizetett helyi adó</t>
  </si>
  <si>
    <t>Belföldi gépjárművek adójának  a helyi önkormányzatot megillető része</t>
  </si>
  <si>
    <t>Tartózkodás után fizetett idegenforgalmi adó</t>
  </si>
  <si>
    <t>Talajterhelési díj</t>
  </si>
  <si>
    <t>Szabálysértési pénz- és helyszíni bírság és a közlekedési szabályszegések után kiszabott közigazgatási bírság helyi önkormányzatot megillető része</t>
  </si>
  <si>
    <t>Egyéb bírság</t>
  </si>
  <si>
    <t>Késedelmi és önellenőrzési pótlék</t>
  </si>
  <si>
    <t>Tárgyi eszközök bérbeadásából származó bevétel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</si>
  <si>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</si>
  <si>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</si>
  <si>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</si>
  <si>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</si>
  <si>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</si>
  <si>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</si>
  <si>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 xml:space="preserve">Egyéb működési bevételek </t>
  </si>
  <si>
    <t>költségek visszatérítései</t>
  </si>
  <si>
    <t>Földterület eladás bevételei</t>
  </si>
  <si>
    <t>Művelődési Ház működési bevételei</t>
  </si>
  <si>
    <t>Ft</t>
  </si>
  <si>
    <r>
      <t>Az Önkormányzat működési bevételei, adóbevételei, felhalmozási valamint működési célú átvett pénzeszközei</t>
    </r>
    <r>
      <rPr>
        <b/>
        <sz val="9"/>
        <color rgb="FF000000"/>
        <rFont val="Times New Roman"/>
        <family val="1"/>
        <charset val="238"/>
      </rPr>
      <t xml:space="preserve"> </t>
    </r>
  </si>
  <si>
    <t>Központi költségvetésből származó működési és feladatalapú támogatások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</si>
  <si>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</si>
  <si>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</si>
  <si>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>1. melléklet az 1/2016.(II.10.) önkormányzati rendelethez</t>
  </si>
  <si>
    <t>2. melléklet az 1/2016.(II.10.) önkormányzati rendelethez</t>
  </si>
  <si>
    <t>3. melléklet az 1/2016.(II.10.) önkormányzati rendelethez</t>
  </si>
  <si>
    <t>4. melléklet az 1/2016.(II.10.) önkormányzati rendelethez</t>
  </si>
  <si>
    <t>5. melléklet az 1/2016.(II.10.) önkormányzati rendelethez</t>
  </si>
  <si>
    <t>6. melléklet az 1/2016.(II.10.) önkormányzati rendelethez</t>
  </si>
  <si>
    <t>7. melléklet az 1/2016.(II.10.) önkormányzati rendelethez</t>
  </si>
  <si>
    <t>8. melléklet az 1/2016.(II.10.) önkormányzati rendelethez</t>
  </si>
  <si>
    <t>9. melléklet az 1/2016.(II.10.) önkormányzati rendelethez</t>
  </si>
  <si>
    <t>10. melléklet az 1/2016.(II.10.) önkormányzati rendelethez</t>
  </si>
  <si>
    <t>11. melléklet az 1/2016.(II.10.) önkormányzati rendelethez</t>
  </si>
  <si>
    <t>12. melléklet az 1/2016.(II.10.) önkormányzati rendelethez</t>
  </si>
  <si>
    <t>ÁHT-n belüli megelőleg. visszafiz.</t>
  </si>
  <si>
    <t>06.30.</t>
  </si>
  <si>
    <t>1 és 2 forintos érmék forgalomból történő kivonása miatti kerekítési különbözet</t>
  </si>
  <si>
    <t>Közös Hivatal működési bevételei</t>
  </si>
  <si>
    <t>Felhalmozási célú önkormányzati támogatások</t>
  </si>
  <si>
    <t>Felhalm.c. visszatérítendő támogatások, kölcsönök visszatérülése -háztart.</t>
  </si>
  <si>
    <t>Egyéb működési célú támogatások bevételei államháztartáson belülről-helyi önkormányzatok és költségvetési szerveik</t>
  </si>
  <si>
    <t>Helyi megállapítású  rendkívüli gyermekvédelmi támogatás Gyvt.21</t>
  </si>
  <si>
    <t>Helyi megállapítású ápolási díj (SZoc.tv.43§/B)</t>
  </si>
  <si>
    <t xml:space="preserve">Lakásfenntartási támogatás [Szoctv. 38. § (1) bek. a) és b) pontok] </t>
  </si>
  <si>
    <t>Települési támogatás [Szoctv. 45.§]</t>
  </si>
  <si>
    <t>Temetési segély [Szoctv. 46. §]</t>
  </si>
  <si>
    <t>Köztemetés [Szoctv. 48.§]</t>
  </si>
  <si>
    <t>összeg</t>
  </si>
  <si>
    <t>Ingatlanok felújítása</t>
  </si>
  <si>
    <t>Egyéb tárgyi eszközök felújítása</t>
  </si>
  <si>
    <t>ÁHT-n belüli megelőleg.visszafizetése</t>
  </si>
  <si>
    <t>Felhalmozási célú önkorm.támogatások</t>
  </si>
  <si>
    <t>ÁHT-n belüli megelől.visszafizetése</t>
  </si>
  <si>
    <t xml:space="preserve">Egyéb tárgyi eszközök beszerzése, létesítése </t>
  </si>
  <si>
    <t>ebből: közfoglalkoztatás keretében beszerzett eszközök (Önkorm.)</t>
  </si>
  <si>
    <t xml:space="preserve">            televízió beszerzés (Művelődési Ház)</t>
  </si>
  <si>
    <t xml:space="preserve">            mosógép, nyomtató beszerzése(Óvoda)</t>
  </si>
  <si>
    <t>ebből: Vis Maior</t>
  </si>
  <si>
    <t xml:space="preserve">            Vis Maior önerő</t>
  </si>
  <si>
    <t xml:space="preserve">            TDM pályázat önerő</t>
  </si>
  <si>
    <t xml:space="preserve">            fejlesztési céltartalék</t>
  </si>
  <si>
    <t>ebből: Tisztítómű gépeinek felújítása</t>
  </si>
  <si>
    <t>ÁHT-n bel.m.</t>
  </si>
</sst>
</file>

<file path=xl/styles.xml><?xml version="1.0" encoding="utf-8"?>
<styleSheet xmlns="http://schemas.openxmlformats.org/spreadsheetml/2006/main">
  <numFmts count="5">
    <numFmt numFmtId="164" formatCode="_-* #,##0.00\ _F_t_-;\-* #,##0.00\ _F_t_-;_-* &quot;-&quot;??\ _F_t_-;_-@_-"/>
    <numFmt numFmtId="165" formatCode="_-* #,##0\ _F_t_-;\-* #,##0\ _F_t_-;_-* &quot;-&quot;??\ _F_t_-;_-@_-"/>
    <numFmt numFmtId="166" formatCode="0_ ;\-0\ "/>
    <numFmt numFmtId="167" formatCode="#,##0_ ;\-#,##0\ "/>
    <numFmt numFmtId="168" formatCode="_-* #,##0.00,_F_t_-;\-* #,##0.00,_F_t_-;_-* \-??\ _F_t_-;_-@_-"/>
  </numFmts>
  <fonts count="75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Bookman Old Style"/>
      <family val="1"/>
    </font>
    <font>
      <sz val="12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b/>
      <sz val="11"/>
      <name val="Arial"/>
      <family val="2"/>
      <charset val="238"/>
    </font>
    <font>
      <b/>
      <sz val="10"/>
      <name val="Bookman Old Style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b/>
      <sz val="14"/>
      <name val="Bookman Old Style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b/>
      <sz val="11"/>
      <name val="Bookman Old Style"/>
      <family val="1"/>
      <charset val="238"/>
    </font>
    <font>
      <sz val="11"/>
      <name val="Arial CE"/>
      <charset val="238"/>
    </font>
    <font>
      <sz val="11"/>
      <name val="Bookman Old Style"/>
      <family val="1"/>
      <charset val="238"/>
    </font>
    <font>
      <i/>
      <sz val="11"/>
      <name val="Bookman Old Style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name val="Arial CE"/>
      <charset val="238"/>
    </font>
    <font>
      <b/>
      <i/>
      <sz val="10"/>
      <name val="Arial CE"/>
      <charset val="238"/>
    </font>
    <font>
      <sz val="7"/>
      <name val="Arial CE"/>
      <charset val="238"/>
    </font>
    <font>
      <sz val="7"/>
      <name val="Times New Roman"/>
      <family val="1"/>
      <charset val="238"/>
    </font>
    <font>
      <sz val="8"/>
      <name val="Bookman Old Style"/>
      <family val="1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b/>
      <sz val="8"/>
      <name val="Bookman Old Style"/>
      <family val="1"/>
      <charset val="238"/>
    </font>
    <font>
      <b/>
      <sz val="9"/>
      <name val="Bookman Old Style"/>
      <family val="1"/>
      <charset val="238"/>
    </font>
    <font>
      <sz val="9"/>
      <name val="Bookman Old Style"/>
      <family val="1"/>
    </font>
    <font>
      <sz val="9"/>
      <name val="Bookman Old Style"/>
      <family val="1"/>
      <charset val="238"/>
    </font>
    <font>
      <sz val="9"/>
      <color indexed="10"/>
      <name val="Arial CE"/>
      <charset val="238"/>
    </font>
    <font>
      <b/>
      <sz val="9"/>
      <name val="Bookman Old Style"/>
      <family val="1"/>
    </font>
    <font>
      <b/>
      <i/>
      <sz val="9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.75"/>
      <color rgb="FF000000"/>
      <name val="Times New Roman"/>
      <family val="2"/>
    </font>
    <font>
      <b/>
      <sz val="9.75"/>
      <color rgb="FF00000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Bookman Old Styl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2" fillId="0" borderId="0"/>
    <xf numFmtId="9" fontId="1" fillId="0" borderId="0" applyFont="0" applyFill="0" applyBorder="0" applyAlignment="0" applyProtection="0"/>
    <xf numFmtId="168" fontId="2" fillId="0" borderId="0"/>
    <xf numFmtId="0" fontId="57" fillId="0" borderId="0"/>
  </cellStyleXfs>
  <cellXfs count="658">
    <xf numFmtId="0" fontId="0" fillId="0" borderId="0" xfId="0"/>
    <xf numFmtId="0" fontId="0" fillId="0" borderId="0" xfId="0" applyBorder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3" fontId="0" fillId="0" borderId="0" xfId="0" applyNumberFormat="1" applyBorder="1"/>
    <xf numFmtId="0" fontId="0" fillId="0" borderId="0" xfId="0" applyAlignment="1"/>
    <xf numFmtId="0" fontId="0" fillId="0" borderId="0" xfId="0" applyBorder="1" applyAlignment="1"/>
    <xf numFmtId="3" fontId="6" fillId="0" borderId="0" xfId="0" applyNumberFormat="1" applyFont="1" applyBorder="1" applyAlignment="1">
      <alignment horizontal="right"/>
    </xf>
    <xf numFmtId="0" fontId="11" fillId="0" borderId="0" xfId="0" applyFont="1"/>
    <xf numFmtId="0" fontId="1" fillId="0" borderId="0" xfId="0" applyFont="1" applyAlignment="1">
      <alignment horizontal="right"/>
    </xf>
    <xf numFmtId="3" fontId="0" fillId="0" borderId="8" xfId="0" applyNumberFormat="1" applyBorder="1"/>
    <xf numFmtId="0" fontId="0" fillId="0" borderId="8" xfId="0" applyBorder="1"/>
    <xf numFmtId="0" fontId="21" fillId="0" borderId="0" xfId="0" applyFont="1"/>
    <xf numFmtId="0" fontId="26" fillId="0" borderId="13" xfId="0" applyFont="1" applyBorder="1" applyAlignment="1">
      <alignment horizontal="center" vertical="top" wrapText="1"/>
    </xf>
    <xf numFmtId="0" fontId="27" fillId="0" borderId="8" xfId="0" applyFont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9" fillId="0" borderId="22" xfId="0" applyFont="1" applyBorder="1"/>
    <xf numFmtId="0" fontId="32" fillId="0" borderId="13" xfId="0" applyFont="1" applyBorder="1"/>
    <xf numFmtId="0" fontId="14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vertical="top" wrapText="1"/>
    </xf>
    <xf numFmtId="0" fontId="13" fillId="0" borderId="0" xfId="0" applyFont="1" applyAlignment="1"/>
    <xf numFmtId="0" fontId="10" fillId="0" borderId="0" xfId="0" applyFont="1" applyAlignment="1"/>
    <xf numFmtId="0" fontId="16" fillId="0" borderId="0" xfId="0" applyFont="1" applyAlignment="1"/>
    <xf numFmtId="3" fontId="29" fillId="0" borderId="12" xfId="0" applyNumberFormat="1" applyFont="1" applyBorder="1" applyAlignment="1">
      <alignment horizontal="right"/>
    </xf>
    <xf numFmtId="0" fontId="31" fillId="0" borderId="14" xfId="0" applyFont="1" applyBorder="1" applyAlignment="1">
      <alignment horizontal="right"/>
    </xf>
    <xf numFmtId="0" fontId="29" fillId="0" borderId="13" xfId="0" applyFont="1" applyBorder="1"/>
    <xf numFmtId="0" fontId="29" fillId="0" borderId="14" xfId="0" applyFont="1" applyBorder="1" applyAlignment="1">
      <alignment horizontal="center"/>
    </xf>
    <xf numFmtId="0" fontId="29" fillId="0" borderId="10" xfId="0" applyFont="1" applyBorder="1" applyAlignment="1"/>
    <xf numFmtId="0" fontId="29" fillId="0" borderId="13" xfId="0" applyFont="1" applyBorder="1" applyAlignment="1"/>
    <xf numFmtId="3" fontId="29" fillId="0" borderId="14" xfId="0" applyNumberFormat="1" applyFont="1" applyBorder="1"/>
    <xf numFmtId="0" fontId="30" fillId="0" borderId="24" xfId="0" applyFont="1" applyBorder="1"/>
    <xf numFmtId="0" fontId="30" fillId="0" borderId="25" xfId="0" applyFont="1" applyBorder="1"/>
    <xf numFmtId="3" fontId="29" fillId="0" borderId="26" xfId="0" applyNumberFormat="1" applyFont="1" applyBorder="1"/>
    <xf numFmtId="0" fontId="33" fillId="0" borderId="0" xfId="0" applyFont="1" applyAlignment="1">
      <alignment horizontal="right"/>
    </xf>
    <xf numFmtId="0" fontId="30" fillId="0" borderId="0" xfId="0" applyFont="1" applyAlignment="1"/>
    <xf numFmtId="3" fontId="30" fillId="0" borderId="0" xfId="0" applyNumberFormat="1" applyFont="1" applyAlignment="1"/>
    <xf numFmtId="0" fontId="33" fillId="0" borderId="27" xfId="0" applyFont="1" applyBorder="1" applyAlignment="1">
      <alignment horizontal="center" wrapText="1"/>
    </xf>
    <xf numFmtId="3" fontId="33" fillId="0" borderId="27" xfId="0" applyNumberFormat="1" applyFont="1" applyBorder="1" applyAlignment="1">
      <alignment horizontal="center" wrapText="1"/>
    </xf>
    <xf numFmtId="0" fontId="33" fillId="0" borderId="5" xfId="0" applyFont="1" applyBorder="1" applyAlignment="1">
      <alignment horizontal="center" wrapText="1"/>
    </xf>
    <xf numFmtId="0" fontId="33" fillId="0" borderId="5" xfId="0" applyFont="1" applyBorder="1" applyAlignment="1">
      <alignment horizontal="justify" wrapText="1"/>
    </xf>
    <xf numFmtId="3" fontId="33" fillId="0" borderId="5" xfId="0" applyNumberFormat="1" applyFont="1" applyBorder="1" applyAlignment="1">
      <alignment horizontal="right" wrapText="1"/>
    </xf>
    <xf numFmtId="0" fontId="33" fillId="0" borderId="6" xfId="0" applyFont="1" applyBorder="1" applyAlignment="1">
      <alignment horizontal="center" wrapText="1"/>
    </xf>
    <xf numFmtId="0" fontId="33" fillId="0" borderId="6" xfId="0" applyFont="1" applyBorder="1" applyAlignment="1">
      <alignment horizontal="justify" wrapText="1"/>
    </xf>
    <xf numFmtId="3" fontId="33" fillId="0" borderId="6" xfId="0" applyNumberFormat="1" applyFont="1" applyBorder="1" applyAlignment="1">
      <alignment horizontal="right" wrapText="1"/>
    </xf>
    <xf numFmtId="0" fontId="33" fillId="0" borderId="9" xfId="0" applyFont="1" applyBorder="1" applyAlignment="1">
      <alignment horizontal="justify" wrapText="1"/>
    </xf>
    <xf numFmtId="3" fontId="33" fillId="0" borderId="9" xfId="0" applyNumberFormat="1" applyFont="1" applyBorder="1" applyAlignment="1">
      <alignment horizontal="right" wrapText="1"/>
    </xf>
    <xf numFmtId="0" fontId="35" fillId="0" borderId="6" xfId="0" applyFont="1" applyBorder="1" applyAlignment="1">
      <alignment horizontal="center" wrapText="1"/>
    </xf>
    <xf numFmtId="0" fontId="35" fillId="0" borderId="7" xfId="0" applyFont="1" applyBorder="1" applyAlignment="1">
      <alignment horizontal="justify" wrapText="1"/>
    </xf>
    <xf numFmtId="3" fontId="34" fillId="0" borderId="7" xfId="0" applyNumberFormat="1" applyFont="1" applyBorder="1" applyAlignment="1">
      <alignment horizontal="right" wrapText="1"/>
    </xf>
    <xf numFmtId="0" fontId="36" fillId="0" borderId="27" xfId="0" applyFont="1" applyBorder="1" applyAlignment="1">
      <alignment wrapText="1"/>
    </xf>
    <xf numFmtId="0" fontId="35" fillId="0" borderId="7" xfId="0" applyFont="1" applyBorder="1" applyAlignment="1">
      <alignment wrapText="1"/>
    </xf>
    <xf numFmtId="3" fontId="34" fillId="0" borderId="7" xfId="0" applyNumberFormat="1" applyFont="1" applyBorder="1" applyAlignment="1">
      <alignment wrapText="1"/>
    </xf>
    <xf numFmtId="0" fontId="36" fillId="0" borderId="0" xfId="0" applyFont="1" applyBorder="1" applyAlignment="1">
      <alignment horizontal="center" wrapText="1"/>
    </xf>
    <xf numFmtId="0" fontId="36" fillId="0" borderId="0" xfId="0" applyFont="1" applyBorder="1" applyAlignment="1">
      <alignment horizontal="justify" wrapText="1"/>
    </xf>
    <xf numFmtId="3" fontId="33" fillId="0" borderId="0" xfId="0" applyNumberFormat="1" applyFont="1" applyBorder="1" applyAlignment="1">
      <alignment horizontal="right" wrapText="1"/>
    </xf>
    <xf numFmtId="0" fontId="36" fillId="0" borderId="18" xfId="0" applyFont="1" applyBorder="1" applyAlignment="1">
      <alignment horizontal="center" wrapText="1"/>
    </xf>
    <xf numFmtId="0" fontId="36" fillId="0" borderId="18" xfId="0" applyFont="1" applyBorder="1" applyAlignment="1">
      <alignment horizontal="justify" wrapText="1"/>
    </xf>
    <xf numFmtId="0" fontId="33" fillId="0" borderId="7" xfId="0" applyFont="1" applyBorder="1" applyAlignment="1">
      <alignment horizontal="center" wrapText="1"/>
    </xf>
    <xf numFmtId="3" fontId="33" fillId="0" borderId="7" xfId="0" applyNumberFormat="1" applyFont="1" applyBorder="1" applyAlignment="1">
      <alignment horizontal="center" wrapText="1"/>
    </xf>
    <xf numFmtId="0" fontId="33" fillId="0" borderId="21" xfId="0" applyFont="1" applyBorder="1" applyAlignment="1">
      <alignment horizontal="center" wrapText="1"/>
    </xf>
    <xf numFmtId="0" fontId="33" fillId="0" borderId="21" xfId="0" applyFont="1" applyBorder="1" applyAlignment="1">
      <alignment horizontal="justify" wrapText="1"/>
    </xf>
    <xf numFmtId="3" fontId="33" fillId="0" borderId="21" xfId="0" applyNumberFormat="1" applyFont="1" applyBorder="1" applyAlignment="1">
      <alignment horizontal="right" wrapText="1"/>
    </xf>
    <xf numFmtId="0" fontId="33" fillId="0" borderId="28" xfId="0" applyFont="1" applyBorder="1" applyAlignment="1">
      <alignment horizontal="center" wrapText="1"/>
    </xf>
    <xf numFmtId="0" fontId="33" fillId="0" borderId="28" xfId="0" applyFont="1" applyBorder="1" applyAlignment="1">
      <alignment horizontal="justify" wrapText="1"/>
    </xf>
    <xf numFmtId="3" fontId="33" fillId="0" borderId="28" xfId="0" applyNumberFormat="1" applyFont="1" applyBorder="1" applyAlignment="1">
      <alignment horizontal="right" wrapText="1"/>
    </xf>
    <xf numFmtId="3" fontId="33" fillId="0" borderId="28" xfId="0" applyNumberFormat="1" applyFont="1" applyBorder="1" applyAlignment="1">
      <alignment horizontal="justify" wrapText="1"/>
    </xf>
    <xf numFmtId="3" fontId="33" fillId="0" borderId="5" xfId="0" applyNumberFormat="1" applyFont="1" applyBorder="1" applyAlignment="1">
      <alignment horizontal="justify" wrapText="1"/>
    </xf>
    <xf numFmtId="0" fontId="33" fillId="0" borderId="6" xfId="0" applyFont="1" applyBorder="1" applyAlignment="1">
      <alignment horizontal="right" wrapText="1"/>
    </xf>
    <xf numFmtId="3" fontId="33" fillId="0" borderId="6" xfId="0" applyNumberFormat="1" applyFont="1" applyBorder="1" applyAlignment="1">
      <alignment horizontal="justify" wrapText="1"/>
    </xf>
    <xf numFmtId="3" fontId="2" fillId="0" borderId="14" xfId="0" applyNumberFormat="1" applyFont="1" applyFill="1" applyBorder="1" applyAlignment="1">
      <alignment horizontal="right" wrapText="1"/>
    </xf>
    <xf numFmtId="0" fontId="35" fillId="0" borderId="7" xfId="0" applyFont="1" applyBorder="1" applyAlignment="1">
      <alignment horizontal="center" wrapText="1"/>
    </xf>
    <xf numFmtId="0" fontId="33" fillId="0" borderId="0" xfId="0" applyFont="1" applyAlignment="1"/>
    <xf numFmtId="3" fontId="27" fillId="2" borderId="8" xfId="0" applyNumberFormat="1" applyFont="1" applyFill="1" applyBorder="1" applyAlignment="1">
      <alignment horizontal="right" wrapText="1"/>
    </xf>
    <xf numFmtId="3" fontId="27" fillId="2" borderId="14" xfId="0" applyNumberFormat="1" applyFont="1" applyFill="1" applyBorder="1" applyAlignment="1">
      <alignment horizontal="right" wrapText="1"/>
    </xf>
    <xf numFmtId="3" fontId="39" fillId="2" borderId="8" xfId="0" applyNumberFormat="1" applyFont="1" applyFill="1" applyBorder="1" applyAlignment="1">
      <alignment horizontal="right" wrapText="1"/>
    </xf>
    <xf numFmtId="3" fontId="39" fillId="2" borderId="14" xfId="0" applyNumberFormat="1" applyFont="1" applyFill="1" applyBorder="1" applyAlignment="1">
      <alignment horizontal="right" wrapText="1"/>
    </xf>
    <xf numFmtId="0" fontId="40" fillId="2" borderId="0" xfId="0" applyFont="1" applyFill="1" applyBorder="1" applyAlignment="1">
      <alignment wrapText="1"/>
    </xf>
    <xf numFmtId="3" fontId="26" fillId="2" borderId="8" xfId="0" applyNumberFormat="1" applyFont="1" applyFill="1" applyBorder="1" applyAlignment="1">
      <alignment horizontal="right" wrapText="1"/>
    </xf>
    <xf numFmtId="0" fontId="22" fillId="0" borderId="0" xfId="0" applyFont="1"/>
    <xf numFmtId="0" fontId="22" fillId="0" borderId="22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34" xfId="0" applyFont="1" applyBorder="1"/>
    <xf numFmtId="0" fontId="22" fillId="0" borderId="35" xfId="0" applyFont="1" applyBorder="1" applyAlignment="1">
      <alignment horizontal="right"/>
    </xf>
    <xf numFmtId="0" fontId="22" fillId="0" borderId="13" xfId="0" applyFont="1" applyBorder="1"/>
    <xf numFmtId="0" fontId="22" fillId="0" borderId="14" xfId="0" applyFont="1" applyBorder="1" applyAlignment="1">
      <alignment horizontal="right"/>
    </xf>
    <xf numFmtId="0" fontId="42" fillId="0" borderId="13" xfId="0" applyFont="1" applyBorder="1"/>
    <xf numFmtId="0" fontId="42" fillId="0" borderId="14" xfId="0" applyFont="1" applyBorder="1"/>
    <xf numFmtId="0" fontId="22" fillId="0" borderId="23" xfId="0" applyFont="1" applyBorder="1"/>
    <xf numFmtId="0" fontId="22" fillId="0" borderId="15" xfId="0" applyFont="1" applyBorder="1"/>
    <xf numFmtId="0" fontId="4" fillId="0" borderId="0" xfId="0" applyFont="1"/>
    <xf numFmtId="0" fontId="41" fillId="2" borderId="0" xfId="0" applyFont="1" applyFill="1" applyBorder="1" applyAlignment="1">
      <alignment wrapText="1"/>
    </xf>
    <xf numFmtId="0" fontId="36" fillId="0" borderId="0" xfId="0" applyFont="1" applyBorder="1" applyAlignment="1">
      <alignment wrapText="1"/>
    </xf>
    <xf numFmtId="0" fontId="35" fillId="0" borderId="20" xfId="0" applyFont="1" applyBorder="1" applyAlignment="1">
      <alignment wrapText="1"/>
    </xf>
    <xf numFmtId="3" fontId="34" fillId="0" borderId="20" xfId="0" applyNumberFormat="1" applyFont="1" applyBorder="1" applyAlignment="1">
      <alignment wrapText="1"/>
    </xf>
    <xf numFmtId="0" fontId="35" fillId="0" borderId="0" xfId="0" applyFont="1" applyBorder="1" applyAlignment="1">
      <alignment wrapText="1"/>
    </xf>
    <xf numFmtId="3" fontId="34" fillId="0" borderId="0" xfId="0" applyNumberFormat="1" applyFont="1" applyBorder="1" applyAlignment="1">
      <alignment wrapText="1"/>
    </xf>
    <xf numFmtId="3" fontId="28" fillId="0" borderId="8" xfId="0" applyNumberFormat="1" applyFont="1" applyBorder="1" applyAlignment="1">
      <alignment horizontal="right" vertical="top" wrapText="1"/>
    </xf>
    <xf numFmtId="3" fontId="28" fillId="0" borderId="8" xfId="0" applyNumberFormat="1" applyFont="1" applyFill="1" applyBorder="1" applyAlignment="1">
      <alignment horizontal="right" vertical="top" wrapText="1"/>
    </xf>
    <xf numFmtId="0" fontId="28" fillId="0" borderId="8" xfId="0" applyFont="1" applyBorder="1" applyAlignment="1">
      <alignment vertical="top" wrapText="1"/>
    </xf>
    <xf numFmtId="0" fontId="0" fillId="0" borderId="8" xfId="0" applyFill="1" applyBorder="1"/>
    <xf numFmtId="0" fontId="0" fillId="0" borderId="32" xfId="0" applyBorder="1"/>
    <xf numFmtId="0" fontId="44" fillId="0" borderId="36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0" fillId="0" borderId="14" xfId="0" applyBorder="1"/>
    <xf numFmtId="0" fontId="12" fillId="0" borderId="23" xfId="0" applyFont="1" applyBorder="1" applyAlignment="1">
      <alignment horizontal="center" vertical="center" wrapText="1"/>
    </xf>
    <xf numFmtId="0" fontId="0" fillId="0" borderId="13" xfId="0" applyBorder="1"/>
    <xf numFmtId="165" fontId="43" fillId="0" borderId="32" xfId="1" applyNumberFormat="1" applyFont="1" applyBorder="1" applyAlignment="1">
      <alignment vertical="top" wrapText="1"/>
    </xf>
    <xf numFmtId="165" fontId="47" fillId="0" borderId="32" xfId="1" applyNumberFormat="1" applyFont="1" applyBorder="1"/>
    <xf numFmtId="165" fontId="47" fillId="0" borderId="35" xfId="1" applyNumberFormat="1" applyFont="1" applyBorder="1"/>
    <xf numFmtId="165" fontId="47" fillId="0" borderId="34" xfId="1" applyNumberFormat="1" applyFont="1" applyBorder="1"/>
    <xf numFmtId="165" fontId="43" fillId="0" borderId="8" xfId="1" applyNumberFormat="1" applyFont="1" applyFill="1" applyBorder="1" applyAlignment="1">
      <alignment horizontal="right" vertical="top" wrapText="1"/>
    </xf>
    <xf numFmtId="165" fontId="47" fillId="0" borderId="8" xfId="1" applyNumberFormat="1" applyFont="1" applyBorder="1"/>
    <xf numFmtId="165" fontId="47" fillId="0" borderId="14" xfId="1" applyNumberFormat="1" applyFont="1" applyBorder="1"/>
    <xf numFmtId="165" fontId="47" fillId="0" borderId="13" xfId="1" applyNumberFormat="1" applyFont="1" applyBorder="1"/>
    <xf numFmtId="165" fontId="43" fillId="0" borderId="36" xfId="1" applyNumberFormat="1" applyFont="1" applyFill="1" applyBorder="1" applyAlignment="1">
      <alignment horizontal="right" vertical="top" wrapText="1"/>
    </xf>
    <xf numFmtId="165" fontId="47" fillId="0" borderId="36" xfId="1" applyNumberFormat="1" applyFont="1" applyBorder="1"/>
    <xf numFmtId="165" fontId="47" fillId="0" borderId="15" xfId="1" applyNumberFormat="1" applyFont="1" applyBorder="1"/>
    <xf numFmtId="165" fontId="47" fillId="0" borderId="23" xfId="1" applyNumberFormat="1" applyFont="1" applyBorder="1"/>
    <xf numFmtId="165" fontId="12" fillId="0" borderId="8" xfId="1" applyNumberFormat="1" applyFont="1" applyBorder="1"/>
    <xf numFmtId="1" fontId="12" fillId="0" borderId="8" xfId="1" applyNumberFormat="1" applyFont="1" applyBorder="1"/>
    <xf numFmtId="1" fontId="12" fillId="0" borderId="14" xfId="1" applyNumberFormat="1" applyFont="1" applyBorder="1"/>
    <xf numFmtId="1" fontId="47" fillId="0" borderId="32" xfId="1" applyNumberFormat="1" applyFont="1" applyBorder="1"/>
    <xf numFmtId="1" fontId="47" fillId="0" borderId="8" xfId="1" applyNumberFormat="1" applyFont="1" applyBorder="1"/>
    <xf numFmtId="0" fontId="4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top" wrapText="1"/>
    </xf>
    <xf numFmtId="0" fontId="46" fillId="0" borderId="0" xfId="0" applyFont="1" applyBorder="1" applyAlignment="1"/>
    <xf numFmtId="1" fontId="12" fillId="0" borderId="13" xfId="1" applyNumberFormat="1" applyFont="1" applyBorder="1"/>
    <xf numFmtId="0" fontId="28" fillId="0" borderId="6" xfId="0" applyFont="1" applyBorder="1" applyAlignment="1">
      <alignment horizontal="center"/>
    </xf>
    <xf numFmtId="0" fontId="28" fillId="0" borderId="6" xfId="0" applyFont="1" applyBorder="1" applyAlignment="1">
      <alignment horizontal="center" vertical="top" wrapText="1"/>
    </xf>
    <xf numFmtId="0" fontId="48" fillId="0" borderId="7" xfId="0" applyFont="1" applyFill="1" applyBorder="1" applyAlignment="1">
      <alignment horizontal="center" vertical="top" wrapText="1"/>
    </xf>
    <xf numFmtId="3" fontId="28" fillId="0" borderId="32" xfId="0" applyNumberFormat="1" applyFont="1" applyFill="1" applyBorder="1" applyAlignment="1">
      <alignment horizontal="right" vertical="top" wrapText="1"/>
    </xf>
    <xf numFmtId="1" fontId="43" fillId="0" borderId="8" xfId="1" applyNumberFormat="1" applyFont="1" applyFill="1" applyBorder="1" applyAlignment="1">
      <alignment horizontal="right" vertical="top" wrapText="1"/>
    </xf>
    <xf numFmtId="3" fontId="33" fillId="0" borderId="6" xfId="0" applyNumberFormat="1" applyFont="1" applyFill="1" applyBorder="1" applyAlignment="1">
      <alignment horizontal="right" wrapText="1"/>
    </xf>
    <xf numFmtId="165" fontId="12" fillId="0" borderId="13" xfId="1" applyNumberFormat="1" applyFont="1" applyBorder="1"/>
    <xf numFmtId="0" fontId="28" fillId="0" borderId="8" xfId="0" applyFont="1" applyBorder="1" applyAlignment="1">
      <alignment horizontal="center"/>
    </xf>
    <xf numFmtId="3" fontId="33" fillId="2" borderId="6" xfId="0" applyNumberFormat="1" applyFont="1" applyFill="1" applyBorder="1" applyAlignment="1">
      <alignment horizontal="right" wrapText="1"/>
    </xf>
    <xf numFmtId="3" fontId="28" fillId="0" borderId="46" xfId="0" applyNumberFormat="1" applyFont="1" applyBorder="1" applyAlignment="1">
      <alignment horizontal="right" vertical="top" wrapText="1"/>
    </xf>
    <xf numFmtId="3" fontId="25" fillId="0" borderId="46" xfId="0" applyNumberFormat="1" applyFont="1" applyBorder="1" applyAlignment="1">
      <alignment horizontal="right" vertical="top" wrapText="1"/>
    </xf>
    <xf numFmtId="0" fontId="28" fillId="0" borderId="46" xfId="0" applyFont="1" applyBorder="1" applyAlignment="1">
      <alignment vertical="top" wrapText="1"/>
    </xf>
    <xf numFmtId="3" fontId="28" fillId="0" borderId="46" xfId="0" applyNumberFormat="1" applyFont="1" applyBorder="1" applyAlignment="1">
      <alignment horizontal="center" vertical="top" wrapText="1"/>
    </xf>
    <xf numFmtId="0" fontId="28" fillId="0" borderId="46" xfId="0" applyFont="1" applyBorder="1" applyAlignment="1">
      <alignment horizontal="center" vertical="top" wrapText="1"/>
    </xf>
    <xf numFmtId="0" fontId="0" fillId="0" borderId="46" xfId="0" applyBorder="1"/>
    <xf numFmtId="3" fontId="28" fillId="0" borderId="11" xfId="0" applyNumberFormat="1" applyFont="1" applyFill="1" applyBorder="1" applyAlignment="1">
      <alignment horizontal="right" vertical="top" wrapText="1"/>
    </xf>
    <xf numFmtId="0" fontId="0" fillId="0" borderId="11" xfId="0" applyBorder="1"/>
    <xf numFmtId="0" fontId="0" fillId="0" borderId="12" xfId="0" applyBorder="1"/>
    <xf numFmtId="0" fontId="0" fillId="0" borderId="23" xfId="0" applyBorder="1"/>
    <xf numFmtId="0" fontId="0" fillId="0" borderId="36" xfId="0" applyFill="1" applyBorder="1"/>
    <xf numFmtId="0" fontId="0" fillId="0" borderId="36" xfId="0" applyBorder="1"/>
    <xf numFmtId="0" fontId="0" fillId="0" borderId="15" xfId="0" applyBorder="1"/>
    <xf numFmtId="0" fontId="0" fillId="0" borderId="10" xfId="0" applyBorder="1"/>
    <xf numFmtId="3" fontId="28" fillId="0" borderId="47" xfId="0" applyNumberFormat="1" applyFont="1" applyBorder="1" applyAlignment="1">
      <alignment horizontal="right" vertical="top" wrapText="1"/>
    </xf>
    <xf numFmtId="0" fontId="28" fillId="0" borderId="8" xfId="0" applyFont="1" applyBorder="1" applyAlignment="1">
      <alignment horizontal="center" vertical="top" wrapText="1"/>
    </xf>
    <xf numFmtId="0" fontId="0" fillId="0" borderId="48" xfId="0" applyBorder="1"/>
    <xf numFmtId="0" fontId="0" fillId="0" borderId="44" xfId="0" applyBorder="1"/>
    <xf numFmtId="0" fontId="0" fillId="0" borderId="49" xfId="0" applyBorder="1"/>
    <xf numFmtId="0" fontId="0" fillId="0" borderId="50" xfId="0" applyFill="1" applyBorder="1"/>
    <xf numFmtId="0" fontId="0" fillId="0" borderId="50" xfId="0" applyBorder="1"/>
    <xf numFmtId="0" fontId="0" fillId="0" borderId="24" xfId="0" applyBorder="1"/>
    <xf numFmtId="0" fontId="0" fillId="0" borderId="25" xfId="0" applyBorder="1"/>
    <xf numFmtId="0" fontId="28" fillId="0" borderId="3" xfId="0" applyFont="1" applyBorder="1" applyAlignment="1">
      <alignment horizontal="center"/>
    </xf>
    <xf numFmtId="0" fontId="28" fillId="0" borderId="3" xfId="0" applyFont="1" applyBorder="1" applyAlignment="1">
      <alignment horizontal="center" vertical="top" wrapText="1"/>
    </xf>
    <xf numFmtId="0" fontId="28" fillId="0" borderId="40" xfId="0" applyFont="1" applyBorder="1" applyAlignment="1">
      <alignment horizontal="center"/>
    </xf>
    <xf numFmtId="3" fontId="45" fillId="0" borderId="45" xfId="0" applyNumberFormat="1" applyFont="1" applyBorder="1" applyAlignment="1">
      <alignment horizontal="center" vertical="top" wrapText="1"/>
    </xf>
    <xf numFmtId="0" fontId="44" fillId="0" borderId="52" xfId="0" applyFont="1" applyBorder="1" applyAlignment="1">
      <alignment horizontal="center" vertical="center" wrapText="1"/>
    </xf>
    <xf numFmtId="165" fontId="43" fillId="0" borderId="47" xfId="1" applyNumberFormat="1" applyFont="1" applyBorder="1" applyAlignment="1">
      <alignment vertical="top" wrapText="1"/>
    </xf>
    <xf numFmtId="165" fontId="43" fillId="0" borderId="46" xfId="1" applyNumberFormat="1" applyFont="1" applyBorder="1" applyAlignment="1">
      <alignment horizontal="right" vertical="top" wrapText="1"/>
    </xf>
    <xf numFmtId="165" fontId="43" fillId="0" borderId="52" xfId="1" applyNumberFormat="1" applyFont="1" applyBorder="1" applyAlignment="1">
      <alignment horizontal="right" vertical="top" wrapText="1"/>
    </xf>
    <xf numFmtId="3" fontId="28" fillId="0" borderId="53" xfId="0" applyNumberFormat="1" applyFont="1" applyBorder="1" applyAlignment="1">
      <alignment horizontal="right" vertical="top" wrapText="1"/>
    </xf>
    <xf numFmtId="0" fontId="0" fillId="0" borderId="52" xfId="0" applyBorder="1"/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8" fillId="0" borderId="50" xfId="0" applyFont="1" applyBorder="1" applyAlignment="1">
      <alignment horizontal="center"/>
    </xf>
    <xf numFmtId="0" fontId="28" fillId="0" borderId="3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0" fillId="0" borderId="7" xfId="0" applyBorder="1"/>
    <xf numFmtId="0" fontId="11" fillId="0" borderId="38" xfId="0" applyFont="1" applyBorder="1"/>
    <xf numFmtId="0" fontId="47" fillId="0" borderId="0" xfId="0" applyFont="1"/>
    <xf numFmtId="3" fontId="50" fillId="2" borderId="50" xfId="0" applyNumberFormat="1" applyFont="1" applyFill="1" applyBorder="1" applyAlignment="1">
      <alignment wrapText="1"/>
    </xf>
    <xf numFmtId="3" fontId="50" fillId="2" borderId="25" xfId="0" applyNumberFormat="1" applyFont="1" applyFill="1" applyBorder="1" applyAlignment="1">
      <alignment wrapText="1"/>
    </xf>
    <xf numFmtId="0" fontId="0" fillId="0" borderId="33" xfId="0" applyBorder="1"/>
    <xf numFmtId="0" fontId="41" fillId="2" borderId="45" xfId="0" applyFont="1" applyFill="1" applyBorder="1" applyAlignment="1">
      <alignment wrapText="1"/>
    </xf>
    <xf numFmtId="3" fontId="27" fillId="2" borderId="46" xfId="0" applyNumberFormat="1" applyFont="1" applyFill="1" applyBorder="1" applyAlignment="1">
      <alignment wrapText="1"/>
    </xf>
    <xf numFmtId="3" fontId="27" fillId="2" borderId="46" xfId="0" applyNumberFormat="1" applyFont="1" applyFill="1" applyBorder="1" applyAlignment="1">
      <alignment horizontal="right" wrapText="1"/>
    </xf>
    <xf numFmtId="3" fontId="39" fillId="2" borderId="46" xfId="0" applyNumberFormat="1" applyFont="1" applyFill="1" applyBorder="1" applyAlignment="1">
      <alignment horizontal="right" wrapText="1"/>
    </xf>
    <xf numFmtId="3" fontId="41" fillId="2" borderId="7" xfId="0" applyNumberFormat="1" applyFont="1" applyFill="1" applyBorder="1" applyAlignment="1">
      <alignment horizontal="center" wrapText="1"/>
    </xf>
    <xf numFmtId="0" fontId="41" fillId="2" borderId="42" xfId="0" applyFont="1" applyFill="1" applyBorder="1" applyAlignment="1">
      <alignment wrapText="1"/>
    </xf>
    <xf numFmtId="0" fontId="8" fillId="0" borderId="1" xfId="0" applyFont="1" applyBorder="1"/>
    <xf numFmtId="3" fontId="41" fillId="2" borderId="31" xfId="0" applyNumberFormat="1" applyFont="1" applyFill="1" applyBorder="1" applyAlignment="1">
      <alignment horizontal="center" wrapText="1"/>
    </xf>
    <xf numFmtId="3" fontId="41" fillId="2" borderId="38" xfId="0" applyNumberFormat="1" applyFont="1" applyFill="1" applyBorder="1" applyAlignment="1">
      <alignment horizontal="center" wrapText="1"/>
    </xf>
    <xf numFmtId="0" fontId="26" fillId="2" borderId="2" xfId="0" applyFont="1" applyFill="1" applyBorder="1" applyAlignment="1">
      <alignment wrapText="1"/>
    </xf>
    <xf numFmtId="0" fontId="41" fillId="2" borderId="1" xfId="0" applyFont="1" applyFill="1" applyBorder="1" applyAlignment="1">
      <alignment wrapText="1"/>
    </xf>
    <xf numFmtId="3" fontId="22" fillId="2" borderId="46" xfId="0" applyNumberFormat="1" applyFont="1" applyFill="1" applyBorder="1" applyAlignment="1">
      <alignment horizontal="right" wrapText="1"/>
    </xf>
    <xf numFmtId="3" fontId="26" fillId="2" borderId="46" xfId="0" applyNumberFormat="1" applyFont="1" applyFill="1" applyBorder="1" applyAlignment="1">
      <alignment horizontal="right" wrapText="1"/>
    </xf>
    <xf numFmtId="3" fontId="50" fillId="2" borderId="49" xfId="0" applyNumberFormat="1" applyFont="1" applyFill="1" applyBorder="1" applyAlignment="1">
      <alignment wrapText="1"/>
    </xf>
    <xf numFmtId="3" fontId="50" fillId="2" borderId="9" xfId="0" applyNumberFormat="1" applyFont="1" applyFill="1" applyBorder="1" applyAlignment="1">
      <alignment wrapText="1"/>
    </xf>
    <xf numFmtId="0" fontId="48" fillId="0" borderId="18" xfId="0" applyFont="1" applyBorder="1"/>
    <xf numFmtId="0" fontId="34" fillId="0" borderId="19" xfId="0" applyFont="1" applyBorder="1" applyAlignment="1">
      <alignment horizontal="justify" wrapText="1"/>
    </xf>
    <xf numFmtId="0" fontId="34" fillId="0" borderId="0" xfId="0" applyFont="1" applyBorder="1" applyAlignment="1">
      <alignment horizontal="justify" wrapText="1"/>
    </xf>
    <xf numFmtId="3" fontId="34" fillId="0" borderId="28" xfId="0" applyNumberFormat="1" applyFont="1" applyBorder="1" applyAlignment="1">
      <alignment horizontal="right" wrapText="1"/>
    </xf>
    <xf numFmtId="3" fontId="24" fillId="0" borderId="7" xfId="0" applyNumberFormat="1" applyFont="1" applyBorder="1"/>
    <xf numFmtId="0" fontId="24" fillId="0" borderId="7" xfId="0" applyFont="1" applyBorder="1"/>
    <xf numFmtId="0" fontId="35" fillId="0" borderId="19" xfId="0" applyFont="1" applyBorder="1" applyAlignment="1">
      <alignment horizontal="justify" wrapText="1"/>
    </xf>
    <xf numFmtId="0" fontId="48" fillId="0" borderId="19" xfId="0" applyFont="1" applyBorder="1"/>
    <xf numFmtId="0" fontId="34" fillId="0" borderId="7" xfId="0" applyFont="1" applyBorder="1" applyAlignment="1">
      <alignment horizontal="center" wrapText="1"/>
    </xf>
    <xf numFmtId="0" fontId="34" fillId="0" borderId="28" xfId="0" applyFont="1" applyBorder="1" applyAlignment="1">
      <alignment horizontal="center" wrapText="1"/>
    </xf>
    <xf numFmtId="0" fontId="34" fillId="0" borderId="38" xfId="0" applyFont="1" applyBorder="1" applyAlignment="1">
      <alignment horizontal="center" wrapText="1"/>
    </xf>
    <xf numFmtId="3" fontId="53" fillId="0" borderId="7" xfId="0" applyNumberFormat="1" applyFont="1" applyBorder="1"/>
    <xf numFmtId="3" fontId="41" fillId="2" borderId="55" xfId="0" applyNumberFormat="1" applyFont="1" applyFill="1" applyBorder="1" applyAlignment="1">
      <alignment horizontal="center" wrapText="1"/>
    </xf>
    <xf numFmtId="3" fontId="53" fillId="0" borderId="29" xfId="0" applyNumberFormat="1" applyFont="1" applyBorder="1"/>
    <xf numFmtId="3" fontId="53" fillId="0" borderId="54" xfId="0" applyNumberFormat="1" applyFont="1" applyBorder="1"/>
    <xf numFmtId="3" fontId="51" fillId="0" borderId="42" xfId="0" applyNumberFormat="1" applyFont="1" applyBorder="1" applyAlignment="1">
      <alignment horizontal="center" vertical="top" wrapText="1"/>
    </xf>
    <xf numFmtId="0" fontId="48" fillId="0" borderId="16" xfId="0" applyFont="1" applyFill="1" applyBorder="1" applyAlignment="1">
      <alignment horizontal="center" vertical="top" wrapText="1"/>
    </xf>
    <xf numFmtId="0" fontId="11" fillId="0" borderId="56" xfId="0" applyFont="1" applyBorder="1" applyAlignment="1"/>
    <xf numFmtId="0" fontId="51" fillId="0" borderId="29" xfId="0" applyFont="1" applyFill="1" applyBorder="1" applyAlignment="1">
      <alignment vertical="top" wrapText="1"/>
    </xf>
    <xf numFmtId="0" fontId="47" fillId="0" borderId="29" xfId="0" applyFont="1" applyBorder="1"/>
    <xf numFmtId="0" fontId="52" fillId="0" borderId="31" xfId="0" applyFont="1" applyBorder="1"/>
    <xf numFmtId="165" fontId="54" fillId="0" borderId="8" xfId="1" applyNumberFormat="1" applyFont="1" applyBorder="1"/>
    <xf numFmtId="0" fontId="10" fillId="0" borderId="0" xfId="0" applyFont="1" applyAlignment="1">
      <alignment horizontal="center"/>
    </xf>
    <xf numFmtId="3" fontId="21" fillId="0" borderId="6" xfId="0" applyNumberFormat="1" applyFont="1" applyFill="1" applyBorder="1"/>
    <xf numFmtId="3" fontId="21" fillId="0" borderId="6" xfId="0" applyNumberFormat="1" applyFont="1" applyBorder="1"/>
    <xf numFmtId="1" fontId="55" fillId="0" borderId="36" xfId="1" applyNumberFormat="1" applyFont="1" applyFill="1" applyBorder="1" applyAlignment="1">
      <alignment horizontal="right" vertical="top" wrapText="1"/>
    </xf>
    <xf numFmtId="1" fontId="12" fillId="0" borderId="14" xfId="1" applyNumberFormat="1" applyFont="1" applyBorder="1" applyAlignment="1">
      <alignment horizontal="right"/>
    </xf>
    <xf numFmtId="1" fontId="12" fillId="0" borderId="13" xfId="1" applyNumberFormat="1" applyFont="1" applyBorder="1" applyAlignment="1">
      <alignment horizontal="right"/>
    </xf>
    <xf numFmtId="1" fontId="12" fillId="0" borderId="8" xfId="1" applyNumberFormat="1" applyFont="1" applyBorder="1" applyAlignment="1">
      <alignment horizontal="right"/>
    </xf>
    <xf numFmtId="1" fontId="44" fillId="0" borderId="36" xfId="0" applyNumberFormat="1" applyFont="1" applyBorder="1" applyAlignment="1">
      <alignment horizontal="right"/>
    </xf>
    <xf numFmtId="1" fontId="54" fillId="0" borderId="36" xfId="1" applyNumberFormat="1" applyFont="1" applyBorder="1" applyAlignment="1">
      <alignment horizontal="right"/>
    </xf>
    <xf numFmtId="1" fontId="12" fillId="0" borderId="15" xfId="1" applyNumberFormat="1" applyFont="1" applyBorder="1" applyAlignment="1">
      <alignment horizontal="right"/>
    </xf>
    <xf numFmtId="1" fontId="12" fillId="0" borderId="23" xfId="1" applyNumberFormat="1" applyFont="1" applyBorder="1" applyAlignment="1">
      <alignment horizontal="right"/>
    </xf>
    <xf numFmtId="1" fontId="12" fillId="0" borderId="36" xfId="1" applyNumberFormat="1" applyFont="1" applyBorder="1" applyAlignment="1">
      <alignment horizontal="right"/>
    </xf>
    <xf numFmtId="1" fontId="43" fillId="0" borderId="8" xfId="0" applyNumberFormat="1" applyFont="1" applyBorder="1" applyAlignment="1">
      <alignment horizontal="right"/>
    </xf>
    <xf numFmtId="1" fontId="47" fillId="0" borderId="8" xfId="1" applyNumberFormat="1" applyFont="1" applyBorder="1" applyAlignment="1">
      <alignment horizontal="right"/>
    </xf>
    <xf numFmtId="1" fontId="47" fillId="0" borderId="14" xfId="1" applyNumberFormat="1" applyFont="1" applyBorder="1" applyAlignment="1">
      <alignment horizontal="right"/>
    </xf>
    <xf numFmtId="1" fontId="43" fillId="0" borderId="8" xfId="0" applyNumberFormat="1" applyFont="1" applyBorder="1" applyAlignment="1">
      <alignment horizontal="right" vertical="top" wrapText="1"/>
    </xf>
    <xf numFmtId="1" fontId="43" fillId="0" borderId="8" xfId="1" applyNumberFormat="1" applyFont="1" applyFill="1" applyBorder="1" applyAlignment="1">
      <alignment horizontal="right" vertical="center" wrapText="1"/>
    </xf>
    <xf numFmtId="1" fontId="47" fillId="0" borderId="8" xfId="1" applyNumberFormat="1" applyFont="1" applyBorder="1" applyAlignment="1">
      <alignment horizontal="right" vertical="center"/>
    </xf>
    <xf numFmtId="1" fontId="47" fillId="0" borderId="13" xfId="1" applyNumberFormat="1" applyFont="1" applyBorder="1" applyAlignment="1">
      <alignment horizontal="right"/>
    </xf>
    <xf numFmtId="166" fontId="12" fillId="0" borderId="13" xfId="1" applyNumberFormat="1" applyFont="1" applyBorder="1"/>
    <xf numFmtId="0" fontId="49" fillId="0" borderId="0" xfId="0" applyFont="1" applyAlignment="1">
      <alignment vertical="top" wrapText="1"/>
    </xf>
    <xf numFmtId="3" fontId="13" fillId="0" borderId="0" xfId="0" applyNumberFormat="1" applyFont="1" applyAlignment="1"/>
    <xf numFmtId="0" fontId="13" fillId="0" borderId="10" xfId="0" applyFont="1" applyBorder="1" applyAlignment="1"/>
    <xf numFmtId="0" fontId="13" fillId="0" borderId="12" xfId="0" applyFont="1" applyBorder="1" applyAlignment="1">
      <alignment horizontal="center"/>
    </xf>
    <xf numFmtId="3" fontId="48" fillId="0" borderId="38" xfId="0" applyNumberFormat="1" applyFont="1" applyBorder="1"/>
    <xf numFmtId="0" fontId="56" fillId="0" borderId="39" xfId="0" applyFont="1" applyBorder="1"/>
    <xf numFmtId="0" fontId="38" fillId="2" borderId="68" xfId="0" applyFont="1" applyFill="1" applyBorder="1" applyAlignment="1">
      <alignment horizontal="center" wrapText="1"/>
    </xf>
    <xf numFmtId="0" fontId="38" fillId="2" borderId="69" xfId="0" applyFont="1" applyFill="1" applyBorder="1" applyAlignment="1">
      <alignment horizontal="center" wrapText="1"/>
    </xf>
    <xf numFmtId="0" fontId="38" fillId="2" borderId="70" xfId="0" applyFont="1" applyFill="1" applyBorder="1" applyAlignment="1">
      <alignment horizontal="center" wrapText="1"/>
    </xf>
    <xf numFmtId="3" fontId="41" fillId="2" borderId="64" xfId="0" applyNumberFormat="1" applyFont="1" applyFill="1" applyBorder="1" applyAlignment="1">
      <alignment horizontal="center" wrapText="1"/>
    </xf>
    <xf numFmtId="3" fontId="41" fillId="2" borderId="67" xfId="0" applyNumberFormat="1" applyFont="1" applyFill="1" applyBorder="1" applyAlignment="1">
      <alignment horizontal="center" wrapText="1"/>
    </xf>
    <xf numFmtId="0" fontId="0" fillId="0" borderId="8" xfId="0" applyBorder="1" applyAlignment="1"/>
    <xf numFmtId="0" fontId="56" fillId="0" borderId="3" xfId="0" applyFont="1" applyBorder="1"/>
    <xf numFmtId="0" fontId="56" fillId="0" borderId="3" xfId="0" applyFont="1" applyFill="1" applyBorder="1"/>
    <xf numFmtId="3" fontId="41" fillId="2" borderId="28" xfId="0" applyNumberFormat="1" applyFont="1" applyFill="1" applyBorder="1" applyAlignment="1">
      <alignment horizontal="center" wrapText="1"/>
    </xf>
    <xf numFmtId="3" fontId="39" fillId="2" borderId="36" xfId="0" applyNumberFormat="1" applyFont="1" applyFill="1" applyBorder="1" applyAlignment="1">
      <alignment horizontal="right" wrapText="1"/>
    </xf>
    <xf numFmtId="3" fontId="39" fillId="2" borderId="15" xfId="0" applyNumberFormat="1" applyFont="1" applyFill="1" applyBorder="1" applyAlignment="1">
      <alignment horizontal="right" wrapText="1"/>
    </xf>
    <xf numFmtId="0" fontId="56" fillId="0" borderId="40" xfId="0" applyFont="1" applyBorder="1"/>
    <xf numFmtId="3" fontId="27" fillId="2" borderId="53" xfId="0" applyNumberFormat="1" applyFont="1" applyFill="1" applyBorder="1" applyAlignment="1">
      <alignment horizontal="right" wrapText="1"/>
    </xf>
    <xf numFmtId="3" fontId="39" fillId="2" borderId="52" xfId="0" applyNumberFormat="1" applyFont="1" applyFill="1" applyBorder="1" applyAlignment="1">
      <alignment horizontal="right" wrapText="1"/>
    </xf>
    <xf numFmtId="3" fontId="21" fillId="0" borderId="21" xfId="3" applyNumberFormat="1" applyFont="1" applyBorder="1"/>
    <xf numFmtId="3" fontId="21" fillId="0" borderId="6" xfId="3" applyNumberFormat="1" applyFont="1" applyBorder="1"/>
    <xf numFmtId="3" fontId="21" fillId="0" borderId="6" xfId="3" applyNumberFormat="1" applyFont="1" applyFill="1" applyBorder="1"/>
    <xf numFmtId="3" fontId="21" fillId="2" borderId="27" xfId="0" applyNumberFormat="1" applyFont="1" applyFill="1" applyBorder="1" applyAlignment="1">
      <alignment wrapText="1"/>
    </xf>
    <xf numFmtId="3" fontId="56" fillId="0" borderId="3" xfId="0" applyNumberFormat="1" applyFont="1" applyBorder="1"/>
    <xf numFmtId="3" fontId="56" fillId="0" borderId="39" xfId="0" applyNumberFormat="1" applyFont="1" applyBorder="1"/>
    <xf numFmtId="3" fontId="22" fillId="2" borderId="47" xfId="0" applyNumberFormat="1" applyFont="1" applyFill="1" applyBorder="1" applyAlignment="1">
      <alignment horizontal="right" wrapText="1"/>
    </xf>
    <xf numFmtId="0" fontId="38" fillId="2" borderId="52" xfId="0" applyFont="1" applyFill="1" applyBorder="1" applyAlignment="1">
      <alignment horizontal="center" wrapText="1"/>
    </xf>
    <xf numFmtId="0" fontId="38" fillId="2" borderId="36" xfId="0" applyFont="1" applyFill="1" applyBorder="1" applyAlignment="1">
      <alignment horizontal="center" wrapText="1"/>
    </xf>
    <xf numFmtId="0" fontId="38" fillId="2" borderId="15" xfId="0" applyFont="1" applyFill="1" applyBorder="1" applyAlignment="1">
      <alignment horizontal="center" wrapText="1"/>
    </xf>
    <xf numFmtId="3" fontId="21" fillId="0" borderId="21" xfId="0" applyNumberFormat="1" applyFont="1" applyFill="1" applyBorder="1"/>
    <xf numFmtId="3" fontId="27" fillId="2" borderId="60" xfId="0" applyNumberFormat="1" applyFont="1" applyFill="1" applyBorder="1" applyAlignment="1">
      <alignment horizontal="right" wrapText="1"/>
    </xf>
    <xf numFmtId="3" fontId="27" fillId="2" borderId="66" xfId="0" applyNumberFormat="1" applyFont="1" applyFill="1" applyBorder="1" applyAlignment="1">
      <alignment wrapText="1"/>
    </xf>
    <xf numFmtId="3" fontId="22" fillId="2" borderId="66" xfId="0" applyNumberFormat="1" applyFont="1" applyFill="1" applyBorder="1" applyAlignment="1">
      <alignment horizontal="right" wrapText="1"/>
    </xf>
    <xf numFmtId="3" fontId="27" fillId="2" borderId="66" xfId="0" applyNumberFormat="1" applyFont="1" applyFill="1" applyBorder="1" applyAlignment="1">
      <alignment horizontal="right" wrapText="1"/>
    </xf>
    <xf numFmtId="3" fontId="39" fillId="2" borderId="29" xfId="0" applyNumberFormat="1" applyFont="1" applyFill="1" applyBorder="1" applyAlignment="1">
      <alignment horizontal="right" wrapText="1"/>
    </xf>
    <xf numFmtId="3" fontId="39" fillId="2" borderId="54" xfId="0" applyNumberFormat="1" applyFont="1" applyFill="1" applyBorder="1" applyAlignment="1">
      <alignment horizontal="right" wrapText="1"/>
    </xf>
    <xf numFmtId="3" fontId="26" fillId="2" borderId="7" xfId="0" applyNumberFormat="1" applyFont="1" applyFill="1" applyBorder="1" applyAlignment="1">
      <alignment wrapText="1"/>
    </xf>
    <xf numFmtId="0" fontId="23" fillId="0" borderId="0" xfId="0" applyFont="1" applyAlignment="1">
      <alignment horizontal="center" vertical="top" wrapText="1"/>
    </xf>
    <xf numFmtId="0" fontId="25" fillId="2" borderId="10" xfId="0" applyFont="1" applyFill="1" applyBorder="1" applyAlignment="1">
      <alignment horizontal="center" vertical="top" wrapText="1"/>
    </xf>
    <xf numFmtId="0" fontId="25" fillId="2" borderId="11" xfId="0" applyFont="1" applyFill="1" applyBorder="1" applyAlignment="1">
      <alignment horizontal="center" vertical="top" wrapText="1"/>
    </xf>
    <xf numFmtId="0" fontId="25" fillId="2" borderId="12" xfId="0" applyFont="1" applyFill="1" applyBorder="1" applyAlignment="1">
      <alignment horizontal="center" vertical="top" wrapText="1"/>
    </xf>
    <xf numFmtId="0" fontId="25" fillId="0" borderId="13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 vertical="top" wrapText="1"/>
    </xf>
    <xf numFmtId="0" fontId="25" fillId="0" borderId="14" xfId="0" applyFont="1" applyBorder="1" applyAlignment="1">
      <alignment vertical="top" wrapText="1"/>
    </xf>
    <xf numFmtId="0" fontId="26" fillId="0" borderId="23" xfId="0" applyFont="1" applyBorder="1" applyAlignment="1">
      <alignment horizontal="center" vertical="top" wrapText="1"/>
    </xf>
    <xf numFmtId="0" fontId="27" fillId="0" borderId="36" xfId="0" applyFont="1" applyBorder="1" applyAlignment="1">
      <alignment horizontal="center" vertical="top" wrapText="1"/>
    </xf>
    <xf numFmtId="0" fontId="26" fillId="0" borderId="0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center" vertical="top" wrapText="1"/>
    </xf>
    <xf numFmtId="0" fontId="25" fillId="0" borderId="13" xfId="0" applyFont="1" applyBorder="1" applyAlignment="1">
      <alignment horizontal="center"/>
    </xf>
    <xf numFmtId="0" fontId="11" fillId="0" borderId="8" xfId="0" applyFont="1" applyBorder="1"/>
    <xf numFmtId="0" fontId="0" fillId="0" borderId="13" xfId="0" applyBorder="1" applyAlignment="1">
      <alignment horizontal="center"/>
    </xf>
    <xf numFmtId="0" fontId="27" fillId="0" borderId="8" xfId="0" applyFont="1" applyFill="1" applyBorder="1" applyAlignment="1">
      <alignment horizontal="center" vertical="top" wrapText="1"/>
    </xf>
    <xf numFmtId="0" fontId="27" fillId="0" borderId="8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/>
    </xf>
    <xf numFmtId="3" fontId="22" fillId="2" borderId="71" xfId="0" applyNumberFormat="1" applyFont="1" applyFill="1" applyBorder="1" applyAlignment="1">
      <alignment horizontal="right" wrapText="1"/>
    </xf>
    <xf numFmtId="1" fontId="44" fillId="0" borderId="8" xfId="1" applyNumberFormat="1" applyFont="1" applyFill="1" applyBorder="1" applyAlignment="1">
      <alignment horizontal="right" vertical="top" wrapText="1"/>
    </xf>
    <xf numFmtId="165" fontId="12" fillId="0" borderId="14" xfId="1" applyNumberFormat="1" applyFont="1" applyBorder="1"/>
    <xf numFmtId="165" fontId="55" fillId="0" borderId="46" xfId="1" applyNumberFormat="1" applyFont="1" applyBorder="1" applyAlignment="1">
      <alignment horizontal="right" vertical="top" wrapText="1"/>
    </xf>
    <xf numFmtId="165" fontId="12" fillId="0" borderId="15" xfId="1" applyNumberFormat="1" applyFont="1" applyBorder="1"/>
    <xf numFmtId="0" fontId="14" fillId="0" borderId="0" xfId="0" applyFont="1" applyFill="1" applyBorder="1" applyAlignment="1">
      <alignment horizontal="center" vertical="top" wrapText="1"/>
    </xf>
    <xf numFmtId="3" fontId="29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0" fillId="0" borderId="0" xfId="2" applyFont="1" applyAlignment="1"/>
    <xf numFmtId="3" fontId="30" fillId="0" borderId="0" xfId="2" applyNumberFormat="1" applyFont="1" applyAlignment="1"/>
    <xf numFmtId="3" fontId="30" fillId="0" borderId="0" xfId="2" applyNumberFormat="1" applyFont="1" applyAlignment="1">
      <alignment horizontal="right"/>
    </xf>
    <xf numFmtId="49" fontId="0" fillId="0" borderId="0" xfId="0" applyNumberFormat="1"/>
    <xf numFmtId="0" fontId="58" fillId="0" borderId="22" xfId="0" applyFont="1" applyBorder="1"/>
    <xf numFmtId="0" fontId="58" fillId="0" borderId="33" xfId="2" applyFont="1" applyBorder="1" applyAlignment="1">
      <alignment horizontal="center" wrapText="1"/>
    </xf>
    <xf numFmtId="3" fontId="58" fillId="0" borderId="33" xfId="2" applyNumberFormat="1" applyFont="1" applyBorder="1" applyAlignment="1">
      <alignment horizontal="center" wrapText="1"/>
    </xf>
    <xf numFmtId="3" fontId="58" fillId="0" borderId="26" xfId="2" applyNumberFormat="1" applyFont="1" applyBorder="1" applyAlignment="1">
      <alignment horizontal="center" wrapText="1"/>
    </xf>
    <xf numFmtId="0" fontId="58" fillId="0" borderId="32" xfId="2" applyFont="1" applyBorder="1" applyAlignment="1">
      <alignment horizontal="left" wrapText="1"/>
    </xf>
    <xf numFmtId="49" fontId="17" fillId="0" borderId="8" xfId="2" applyNumberFormat="1" applyFont="1" applyBorder="1" applyAlignment="1">
      <alignment horizontal="justify" wrapText="1"/>
    </xf>
    <xf numFmtId="3" fontId="17" fillId="0" borderId="8" xfId="2" applyNumberFormat="1" applyFont="1" applyBorder="1" applyAlignment="1">
      <alignment horizontal="right" wrapText="1"/>
    </xf>
    <xf numFmtId="49" fontId="58" fillId="0" borderId="8" xfId="2" applyNumberFormat="1" applyFont="1" applyBorder="1" applyAlignment="1">
      <alignment horizontal="justify" wrapText="1"/>
    </xf>
    <xf numFmtId="49" fontId="58" fillId="0" borderId="8" xfId="2" applyNumberFormat="1" applyFont="1" applyBorder="1"/>
    <xf numFmtId="0" fontId="17" fillId="0" borderId="8" xfId="2" applyFont="1" applyBorder="1"/>
    <xf numFmtId="49" fontId="17" fillId="0" borderId="8" xfId="2" applyNumberFormat="1" applyFont="1" applyFill="1" applyBorder="1" applyAlignment="1">
      <alignment horizontal="justify" wrapText="1"/>
    </xf>
    <xf numFmtId="49" fontId="17" fillId="0" borderId="8" xfId="2" applyNumberFormat="1" applyFont="1" applyBorder="1"/>
    <xf numFmtId="0" fontId="17" fillId="0" borderId="8" xfId="0" applyFont="1" applyBorder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3" fontId="13" fillId="0" borderId="14" xfId="0" applyNumberFormat="1" applyFont="1" applyBorder="1"/>
    <xf numFmtId="0" fontId="13" fillId="0" borderId="13" xfId="0" applyFont="1" applyBorder="1" applyAlignment="1">
      <alignment horizontal="left"/>
    </xf>
    <xf numFmtId="0" fontId="58" fillId="0" borderId="34" xfId="0" applyFont="1" applyBorder="1"/>
    <xf numFmtId="49" fontId="17" fillId="0" borderId="13" xfId="0" applyNumberFormat="1" applyFont="1" applyBorder="1" applyAlignment="1">
      <alignment horizontal="right"/>
    </xf>
    <xf numFmtId="3" fontId="17" fillId="0" borderId="14" xfId="2" applyNumberFormat="1" applyFont="1" applyBorder="1" applyAlignment="1">
      <alignment horizontal="right" wrapText="1"/>
    </xf>
    <xf numFmtId="49" fontId="58" fillId="0" borderId="13" xfId="0" applyNumberFormat="1" applyFont="1" applyBorder="1"/>
    <xf numFmtId="0" fontId="17" fillId="0" borderId="14" xfId="2" applyFont="1" applyBorder="1"/>
    <xf numFmtId="0" fontId="17" fillId="0" borderId="14" xfId="0" applyFont="1" applyBorder="1"/>
    <xf numFmtId="49" fontId="17" fillId="0" borderId="23" xfId="0" applyNumberFormat="1" applyFont="1" applyBorder="1" applyAlignment="1">
      <alignment horizontal="right"/>
    </xf>
    <xf numFmtId="0" fontId="17" fillId="0" borderId="36" xfId="0" applyFont="1" applyBorder="1"/>
    <xf numFmtId="0" fontId="17" fillId="0" borderId="15" xfId="0" applyFont="1" applyBorder="1"/>
    <xf numFmtId="3" fontId="58" fillId="0" borderId="32" xfId="2" applyNumberFormat="1" applyFont="1" applyBorder="1" applyAlignment="1">
      <alignment horizontal="center" wrapText="1"/>
    </xf>
    <xf numFmtId="0" fontId="58" fillId="0" borderId="8" xfId="2" applyFont="1" applyBorder="1"/>
    <xf numFmtId="3" fontId="58" fillId="0" borderId="35" xfId="2" applyNumberFormat="1" applyFont="1" applyBorder="1" applyAlignment="1">
      <alignment horizontal="center" wrapText="1"/>
    </xf>
    <xf numFmtId="0" fontId="58" fillId="0" borderId="14" xfId="2" applyFont="1" applyBorder="1"/>
    <xf numFmtId="3" fontId="5" fillId="0" borderId="0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top" wrapText="1"/>
    </xf>
    <xf numFmtId="0" fontId="28" fillId="0" borderId="13" xfId="0" applyFont="1" applyBorder="1" applyAlignment="1">
      <alignment horizontal="center" vertical="top" wrapText="1"/>
    </xf>
    <xf numFmtId="0" fontId="43" fillId="0" borderId="13" xfId="0" applyFont="1" applyBorder="1" applyAlignment="1">
      <alignment horizontal="center" vertical="top" wrapText="1"/>
    </xf>
    <xf numFmtId="0" fontId="7" fillId="0" borderId="40" xfId="0" applyFont="1" applyBorder="1"/>
    <xf numFmtId="1" fontId="59" fillId="0" borderId="7" xfId="3" applyNumberFormat="1" applyFont="1" applyBorder="1" applyAlignment="1">
      <alignment horizontal="center" vertical="center" wrapText="1"/>
    </xf>
    <xf numFmtId="1" fontId="59" fillId="0" borderId="52" xfId="3" applyNumberFormat="1" applyFont="1" applyBorder="1" applyAlignment="1">
      <alignment horizontal="center" vertical="center" wrapText="1"/>
    </xf>
    <xf numFmtId="1" fontId="60" fillId="0" borderId="40" xfId="3" applyNumberFormat="1" applyFont="1" applyBorder="1" applyAlignment="1">
      <alignment horizontal="center" vertical="center" wrapText="1"/>
    </xf>
    <xf numFmtId="1" fontId="59" fillId="0" borderId="15" xfId="3" applyNumberFormat="1" applyFont="1" applyBorder="1" applyAlignment="1">
      <alignment horizontal="center" vertical="center" wrapText="1"/>
    </xf>
    <xf numFmtId="0" fontId="61" fillId="0" borderId="4" xfId="0" applyFont="1" applyBorder="1"/>
    <xf numFmtId="3" fontId="62" fillId="0" borderId="5" xfId="0" applyNumberFormat="1" applyFont="1" applyFill="1" applyBorder="1"/>
    <xf numFmtId="165" fontId="47" fillId="0" borderId="47" xfId="1" applyNumberFormat="1" applyFont="1" applyBorder="1"/>
    <xf numFmtId="0" fontId="61" fillId="0" borderId="3" xfId="0" applyFont="1" applyBorder="1"/>
    <xf numFmtId="3" fontId="62" fillId="0" borderId="6" xfId="0" applyNumberFormat="1" applyFont="1" applyFill="1" applyBorder="1"/>
    <xf numFmtId="165" fontId="47" fillId="0" borderId="46" xfId="1" applyNumberFormat="1" applyFont="1" applyBorder="1"/>
    <xf numFmtId="0" fontId="61" fillId="0" borderId="3" xfId="0" applyFont="1" applyFill="1" applyBorder="1"/>
    <xf numFmtId="165" fontId="63" fillId="0" borderId="46" xfId="1" applyNumberFormat="1" applyFont="1" applyBorder="1"/>
    <xf numFmtId="0" fontId="64" fillId="0" borderId="3" xfId="0" applyFont="1" applyBorder="1"/>
    <xf numFmtId="3" fontId="60" fillId="0" borderId="6" xfId="0" applyNumberFormat="1" applyFont="1" applyBorder="1"/>
    <xf numFmtId="165" fontId="52" fillId="0" borderId="46" xfId="1" applyNumberFormat="1" applyFont="1" applyBorder="1"/>
    <xf numFmtId="165" fontId="52" fillId="0" borderId="66" xfId="1" applyNumberFormat="1" applyFont="1" applyBorder="1"/>
    <xf numFmtId="3" fontId="62" fillId="0" borderId="6" xfId="0" applyNumberFormat="1" applyFont="1" applyBorder="1"/>
    <xf numFmtId="3" fontId="62" fillId="0" borderId="9" xfId="0" applyNumberFormat="1" applyFont="1" applyBorder="1"/>
    <xf numFmtId="165" fontId="47" fillId="0" borderId="49" xfId="1" applyNumberFormat="1" applyFont="1" applyBorder="1"/>
    <xf numFmtId="165" fontId="47" fillId="0" borderId="25" xfId="1" applyNumberFormat="1" applyFont="1" applyBorder="1"/>
    <xf numFmtId="0" fontId="64" fillId="0" borderId="1" xfId="0" applyFont="1" applyBorder="1"/>
    <xf numFmtId="3" fontId="64" fillId="0" borderId="7" xfId="0" applyNumberFormat="1" applyFont="1" applyBorder="1"/>
    <xf numFmtId="3" fontId="64" fillId="0" borderId="29" xfId="0" applyNumberFormat="1" applyFont="1" applyBorder="1"/>
    <xf numFmtId="3" fontId="64" fillId="0" borderId="1" xfId="0" applyNumberFormat="1" applyFont="1" applyBorder="1"/>
    <xf numFmtId="3" fontId="60" fillId="0" borderId="7" xfId="0" applyNumberFormat="1" applyFont="1" applyBorder="1" applyAlignment="1">
      <alignment horizontal="right"/>
    </xf>
    <xf numFmtId="165" fontId="52" fillId="0" borderId="29" xfId="1" applyNumberFormat="1" applyFont="1" applyBorder="1"/>
    <xf numFmtId="165" fontId="52" fillId="0" borderId="54" xfId="1" applyNumberFormat="1" applyFont="1" applyBorder="1"/>
    <xf numFmtId="0" fontId="61" fillId="0" borderId="42" xfId="0" applyFont="1" applyFill="1" applyBorder="1"/>
    <xf numFmtId="3" fontId="61" fillId="0" borderId="28" xfId="0" applyNumberFormat="1" applyFont="1" applyBorder="1"/>
    <xf numFmtId="3" fontId="61" fillId="0" borderId="64" xfId="0" applyNumberFormat="1" applyFont="1" applyBorder="1"/>
    <xf numFmtId="0" fontId="47" fillId="0" borderId="72" xfId="0" applyFont="1" applyBorder="1"/>
    <xf numFmtId="3" fontId="62" fillId="0" borderId="28" xfId="0" applyNumberFormat="1" applyFont="1" applyFill="1" applyBorder="1"/>
    <xf numFmtId="165" fontId="47" fillId="0" borderId="64" xfId="1" applyNumberFormat="1" applyFont="1" applyBorder="1"/>
    <xf numFmtId="165" fontId="47" fillId="0" borderId="73" xfId="1" applyNumberFormat="1" applyFont="1" applyBorder="1"/>
    <xf numFmtId="0" fontId="64" fillId="0" borderId="1" xfId="0" applyFont="1" applyFill="1" applyBorder="1"/>
    <xf numFmtId="3" fontId="60" fillId="0" borderId="7" xfId="0" applyNumberFormat="1" applyFont="1" applyBorder="1"/>
    <xf numFmtId="0" fontId="28" fillId="3" borderId="14" xfId="0" applyFont="1" applyFill="1" applyBorder="1"/>
    <xf numFmtId="0" fontId="43" fillId="0" borderId="34" xfId="0" applyFont="1" applyBorder="1" applyAlignment="1">
      <alignment horizontal="center" vertical="top" wrapText="1"/>
    </xf>
    <xf numFmtId="0" fontId="0" fillId="3" borderId="13" xfId="0" applyFill="1" applyBorder="1" applyAlignment="1">
      <alignment horizontal="center"/>
    </xf>
    <xf numFmtId="0" fontId="28" fillId="0" borderId="36" xfId="0" applyFont="1" applyFill="1" applyBorder="1" applyAlignment="1">
      <alignment horizontal="center"/>
    </xf>
    <xf numFmtId="0" fontId="28" fillId="3" borderId="14" xfId="0" applyFont="1" applyFill="1" applyBorder="1" applyAlignment="1">
      <alignment vertical="top" wrapText="1"/>
    </xf>
    <xf numFmtId="0" fontId="28" fillId="3" borderId="14" xfId="0" applyFont="1" applyFill="1" applyBorder="1" applyAlignment="1">
      <alignment wrapText="1"/>
    </xf>
    <xf numFmtId="0" fontId="28" fillId="3" borderId="67" xfId="0" applyFont="1" applyFill="1" applyBorder="1"/>
    <xf numFmtId="0" fontId="28" fillId="3" borderId="15" xfId="0" applyFont="1" applyFill="1" applyBorder="1"/>
    <xf numFmtId="0" fontId="28" fillId="3" borderId="0" xfId="0" applyFont="1" applyFill="1" applyBorder="1"/>
    <xf numFmtId="0" fontId="28" fillId="3" borderId="0" xfId="0" applyFont="1" applyFill="1" applyBorder="1" applyAlignment="1">
      <alignment horizontal="right"/>
    </xf>
    <xf numFmtId="0" fontId="25" fillId="3" borderId="12" xfId="0" applyFont="1" applyFill="1" applyBorder="1" applyAlignment="1">
      <alignment horizontal="center" vertical="top" wrapText="1"/>
    </xf>
    <xf numFmtId="0" fontId="25" fillId="3" borderId="14" xfId="0" applyFont="1" applyFill="1" applyBorder="1"/>
    <xf numFmtId="0" fontId="44" fillId="0" borderId="49" xfId="0" applyFont="1" applyBorder="1" applyAlignment="1">
      <alignment horizontal="center" vertical="center" wrapText="1"/>
    </xf>
    <xf numFmtId="0" fontId="44" fillId="0" borderId="50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1" fontId="43" fillId="0" borderId="8" xfId="1" applyNumberFormat="1" applyFont="1" applyBorder="1" applyAlignment="1">
      <alignment horizontal="right" vertical="top" wrapText="1"/>
    </xf>
    <xf numFmtId="1" fontId="44" fillId="0" borderId="8" xfId="0" applyNumberFormat="1" applyFont="1" applyBorder="1" applyAlignment="1">
      <alignment horizontal="right"/>
    </xf>
    <xf numFmtId="1" fontId="55" fillId="0" borderId="8" xfId="1" applyNumberFormat="1" applyFont="1" applyBorder="1" applyAlignment="1">
      <alignment horizontal="right" vertical="top" wrapText="1"/>
    </xf>
    <xf numFmtId="1" fontId="55" fillId="0" borderId="8" xfId="1" applyNumberFormat="1" applyFont="1" applyFill="1" applyBorder="1" applyAlignment="1">
      <alignment horizontal="right" vertical="top" wrapText="1"/>
    </xf>
    <xf numFmtId="1" fontId="54" fillId="0" borderId="8" xfId="1" applyNumberFormat="1" applyFont="1" applyBorder="1" applyAlignment="1">
      <alignment horizontal="right"/>
    </xf>
    <xf numFmtId="0" fontId="17" fillId="0" borderId="10" xfId="0" applyFont="1" applyBorder="1" applyAlignment="1">
      <alignment horizontal="center" vertical="top" wrapText="1"/>
    </xf>
    <xf numFmtId="1" fontId="43" fillId="0" borderId="11" xfId="0" applyNumberFormat="1" applyFont="1" applyBorder="1" applyAlignment="1">
      <alignment horizontal="right" vertical="top" wrapText="1"/>
    </xf>
    <xf numFmtId="1" fontId="43" fillId="0" borderId="11" xfId="1" applyNumberFormat="1" applyFont="1" applyBorder="1" applyAlignment="1">
      <alignment horizontal="right" vertical="top" wrapText="1"/>
    </xf>
    <xf numFmtId="1" fontId="47" fillId="0" borderId="11" xfId="1" applyNumberFormat="1" applyFont="1" applyBorder="1" applyAlignment="1">
      <alignment horizontal="right"/>
    </xf>
    <xf numFmtId="0" fontId="28" fillId="0" borderId="13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1" fontId="55" fillId="0" borderId="36" xfId="1" applyNumberFormat="1" applyFont="1" applyBorder="1" applyAlignment="1">
      <alignment horizontal="right" vertical="top" wrapText="1"/>
    </xf>
    <xf numFmtId="1" fontId="47" fillId="0" borderId="58" xfId="1" applyNumberFormat="1" applyFont="1" applyBorder="1" applyAlignment="1">
      <alignment horizontal="right"/>
    </xf>
    <xf numFmtId="1" fontId="47" fillId="0" borderId="44" xfId="1" applyNumberFormat="1" applyFont="1" applyBorder="1" applyAlignment="1">
      <alignment horizontal="right"/>
    </xf>
    <xf numFmtId="1" fontId="12" fillId="0" borderId="44" xfId="1" applyNumberFormat="1" applyFont="1" applyBorder="1" applyAlignment="1">
      <alignment horizontal="right"/>
    </xf>
    <xf numFmtId="1" fontId="12" fillId="0" borderId="37" xfId="1" applyNumberFormat="1" applyFont="1" applyBorder="1" applyAlignment="1">
      <alignment horizontal="right"/>
    </xf>
    <xf numFmtId="0" fontId="12" fillId="0" borderId="24" xfId="0" applyFont="1" applyBorder="1" applyAlignment="1">
      <alignment horizontal="center" vertical="center" wrapText="1"/>
    </xf>
    <xf numFmtId="1" fontId="12" fillId="0" borderId="10" xfId="1" applyNumberFormat="1" applyFont="1" applyBorder="1" applyAlignment="1">
      <alignment horizontal="right"/>
    </xf>
    <xf numFmtId="1" fontId="12" fillId="0" borderId="11" xfId="1" applyNumberFormat="1" applyFont="1" applyBorder="1" applyAlignment="1">
      <alignment horizontal="right"/>
    </xf>
    <xf numFmtId="1" fontId="12" fillId="0" borderId="12" xfId="1" applyNumberFormat="1" applyFont="1" applyBorder="1" applyAlignment="1">
      <alignment horizontal="right"/>
    </xf>
    <xf numFmtId="1" fontId="12" fillId="0" borderId="58" xfId="1" applyNumberFormat="1" applyFont="1" applyBorder="1" applyAlignment="1">
      <alignment horizontal="right"/>
    </xf>
    <xf numFmtId="0" fontId="54" fillId="0" borderId="24" xfId="0" applyFont="1" applyBorder="1" applyAlignment="1">
      <alignment horizontal="center" vertical="center" wrapText="1"/>
    </xf>
    <xf numFmtId="0" fontId="43" fillId="3" borderId="13" xfId="0" applyFont="1" applyFill="1" applyBorder="1" applyAlignment="1">
      <alignment horizontal="center" vertical="top" wrapText="1"/>
    </xf>
    <xf numFmtId="0" fontId="28" fillId="3" borderId="44" xfId="0" applyFont="1" applyFill="1" applyBorder="1"/>
    <xf numFmtId="0" fontId="28" fillId="3" borderId="44" xfId="0" applyFont="1" applyFill="1" applyBorder="1" applyAlignment="1">
      <alignment vertical="top" wrapText="1"/>
    </xf>
    <xf numFmtId="0" fontId="28" fillId="3" borderId="44" xfId="0" applyFont="1" applyFill="1" applyBorder="1" applyAlignment="1">
      <alignment wrapText="1"/>
    </xf>
    <xf numFmtId="0" fontId="43" fillId="3" borderId="23" xfId="0" applyFont="1" applyFill="1" applyBorder="1" applyAlignment="1">
      <alignment horizontal="center" vertical="top" wrapText="1"/>
    </xf>
    <xf numFmtId="0" fontId="28" fillId="3" borderId="37" xfId="0" applyFont="1" applyFill="1" applyBorder="1"/>
    <xf numFmtId="0" fontId="28" fillId="0" borderId="27" xfId="0" applyFont="1" applyBorder="1" applyAlignment="1">
      <alignment horizontal="center"/>
    </xf>
    <xf numFmtId="0" fontId="28" fillId="0" borderId="59" xfId="0" applyFont="1" applyBorder="1" applyAlignment="1">
      <alignment horizontal="center"/>
    </xf>
    <xf numFmtId="0" fontId="28" fillId="0" borderId="76" xfId="0" applyFont="1" applyBorder="1" applyAlignment="1">
      <alignment horizontal="center"/>
    </xf>
    <xf numFmtId="0" fontId="28" fillId="0" borderId="76" xfId="0" applyFont="1" applyBorder="1" applyAlignment="1">
      <alignment horizontal="center" vertical="top" wrapText="1"/>
    </xf>
    <xf numFmtId="0" fontId="28" fillId="0" borderId="77" xfId="0" applyFont="1" applyBorder="1" applyAlignment="1">
      <alignment horizontal="center"/>
    </xf>
    <xf numFmtId="0" fontId="28" fillId="0" borderId="78" xfId="0" applyFont="1" applyBorder="1" applyAlignment="1">
      <alignment horizontal="center"/>
    </xf>
    <xf numFmtId="0" fontId="43" fillId="3" borderId="10" xfId="0" applyFont="1" applyFill="1" applyBorder="1" applyAlignment="1">
      <alignment horizontal="center" vertical="top" wrapText="1"/>
    </xf>
    <xf numFmtId="0" fontId="28" fillId="3" borderId="12" xfId="0" applyFont="1" applyFill="1" applyBorder="1"/>
    <xf numFmtId="0" fontId="28" fillId="3" borderId="12" xfId="0" applyFont="1" applyFill="1" applyBorder="1" applyAlignment="1">
      <alignment vertical="top" wrapText="1"/>
    </xf>
    <xf numFmtId="0" fontId="16" fillId="0" borderId="1" xfId="0" applyFont="1" applyBorder="1"/>
    <xf numFmtId="0" fontId="13" fillId="0" borderId="22" xfId="0" applyFont="1" applyBorder="1" applyAlignment="1">
      <alignment horizontal="left"/>
    </xf>
    <xf numFmtId="167" fontId="13" fillId="0" borderId="26" xfId="1" applyNumberFormat="1" applyFont="1" applyBorder="1"/>
    <xf numFmtId="3" fontId="32" fillId="3" borderId="14" xfId="0" applyNumberFormat="1" applyFont="1" applyFill="1" applyBorder="1"/>
    <xf numFmtId="0" fontId="24" fillId="0" borderId="3" xfId="0" applyFont="1" applyBorder="1"/>
    <xf numFmtId="0" fontId="24" fillId="0" borderId="4" xfId="0" applyFont="1" applyBorder="1"/>
    <xf numFmtId="3" fontId="17" fillId="3" borderId="8" xfId="2" applyNumberFormat="1" applyFont="1" applyFill="1" applyBorder="1" applyAlignment="1">
      <alignment horizontal="right" wrapText="1"/>
    </xf>
    <xf numFmtId="3" fontId="17" fillId="3" borderId="14" xfId="2" applyNumberFormat="1" applyFont="1" applyFill="1" applyBorder="1" applyAlignment="1">
      <alignment horizontal="right" wrapText="1"/>
    </xf>
    <xf numFmtId="0" fontId="22" fillId="3" borderId="14" xfId="0" applyFont="1" applyFill="1" applyBorder="1" applyAlignment="1">
      <alignment horizontal="right"/>
    </xf>
    <xf numFmtId="165" fontId="55" fillId="0" borderId="8" xfId="1" applyNumberFormat="1" applyFont="1" applyFill="1" applyBorder="1" applyAlignment="1">
      <alignment horizontal="right" vertical="top" wrapText="1"/>
    </xf>
    <xf numFmtId="165" fontId="54" fillId="0" borderId="14" xfId="1" applyNumberFormat="1" applyFont="1" applyBorder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62" fillId="3" borderId="6" xfId="0" applyNumberFormat="1" applyFont="1" applyFill="1" applyBorder="1"/>
    <xf numFmtId="165" fontId="47" fillId="3" borderId="46" xfId="1" applyNumberFormat="1" applyFont="1" applyFill="1" applyBorder="1"/>
    <xf numFmtId="165" fontId="47" fillId="3" borderId="14" xfId="1" applyNumberFormat="1" applyFont="1" applyFill="1" applyBorder="1"/>
    <xf numFmtId="0" fontId="0" fillId="3" borderId="0" xfId="0" applyFill="1"/>
    <xf numFmtId="3" fontId="43" fillId="3" borderId="35" xfId="0" applyNumberFormat="1" applyFont="1" applyFill="1" applyBorder="1" applyAlignment="1" applyProtection="1">
      <alignment vertical="center" wrapText="1" shrinkToFit="1"/>
    </xf>
    <xf numFmtId="3" fontId="43" fillId="3" borderId="14" xfId="0" applyNumberFormat="1" applyFont="1" applyFill="1" applyBorder="1" applyAlignment="1" applyProtection="1">
      <alignment vertical="center" wrapText="1" shrinkToFit="1"/>
    </xf>
    <xf numFmtId="3" fontId="43" fillId="3" borderId="25" xfId="0" applyNumberFormat="1" applyFont="1" applyFill="1" applyBorder="1" applyAlignment="1" applyProtection="1">
      <alignment vertical="center" wrapText="1" shrinkToFit="1"/>
    </xf>
    <xf numFmtId="3" fontId="43" fillId="3" borderId="12" xfId="0" applyNumberFormat="1" applyFont="1" applyFill="1" applyBorder="1" applyAlignment="1" applyProtection="1">
      <alignment vertical="center" wrapText="1" shrinkToFit="1"/>
    </xf>
    <xf numFmtId="3" fontId="43" fillId="3" borderId="15" xfId="0" applyNumberFormat="1" applyFont="1" applyFill="1" applyBorder="1" applyAlignment="1" applyProtection="1">
      <alignment vertical="center" wrapText="1" shrinkToFit="1"/>
    </xf>
    <xf numFmtId="3" fontId="65" fillId="3" borderId="26" xfId="0" applyNumberFormat="1" applyFont="1" applyFill="1" applyBorder="1" applyAlignment="1" applyProtection="1">
      <alignment vertical="center" wrapText="1" shrinkToFit="1"/>
    </xf>
    <xf numFmtId="49" fontId="65" fillId="3" borderId="1" xfId="0" applyNumberFormat="1" applyFont="1" applyFill="1" applyBorder="1" applyAlignment="1" applyProtection="1">
      <alignment vertical="center" wrapText="1" shrinkToFit="1"/>
    </xf>
    <xf numFmtId="49" fontId="43" fillId="3" borderId="10" xfId="0" applyNumberFormat="1" applyFont="1" applyFill="1" applyBorder="1" applyAlignment="1" applyProtection="1">
      <alignment vertical="center" wrapText="1" shrinkToFit="1"/>
    </xf>
    <xf numFmtId="49" fontId="43" fillId="3" borderId="13" xfId="0" applyNumberFormat="1" applyFont="1" applyFill="1" applyBorder="1" applyAlignment="1" applyProtection="1">
      <alignment vertical="center" wrapText="1" shrinkToFit="1"/>
    </xf>
    <xf numFmtId="49" fontId="43" fillId="3" borderId="34" xfId="0" applyNumberFormat="1" applyFont="1" applyFill="1" applyBorder="1" applyAlignment="1" applyProtection="1">
      <alignment vertical="center" wrapText="1" shrinkToFit="1"/>
    </xf>
    <xf numFmtId="49" fontId="43" fillId="3" borderId="24" xfId="0" applyNumberFormat="1" applyFont="1" applyFill="1" applyBorder="1" applyAlignment="1" applyProtection="1">
      <alignment vertical="center" wrapText="1" shrinkToFit="1"/>
    </xf>
    <xf numFmtId="3" fontId="65" fillId="3" borderId="17" xfId="0" applyNumberFormat="1" applyFont="1" applyFill="1" applyBorder="1" applyAlignment="1" applyProtection="1">
      <alignment vertical="center" wrapText="1" shrinkToFit="1"/>
    </xf>
    <xf numFmtId="49" fontId="43" fillId="3" borderId="23" xfId="0" applyNumberFormat="1" applyFont="1" applyFill="1" applyBorder="1" applyAlignment="1" applyProtection="1">
      <alignment vertical="center" wrapText="1" shrinkToFit="1"/>
    </xf>
    <xf numFmtId="3" fontId="42" fillId="3" borderId="65" xfId="0" applyNumberFormat="1" applyFont="1" applyFill="1" applyBorder="1"/>
    <xf numFmtId="49" fontId="65" fillId="3" borderId="43" xfId="0" applyNumberFormat="1" applyFont="1" applyFill="1" applyBorder="1" applyAlignment="1" applyProtection="1">
      <alignment vertical="center" wrapText="1" shrinkToFit="1"/>
    </xf>
    <xf numFmtId="49" fontId="17" fillId="3" borderId="10" xfId="0" applyNumberFormat="1" applyFont="1" applyFill="1" applyBorder="1" applyAlignment="1" applyProtection="1">
      <alignment vertical="center" wrapText="1" shrinkToFit="1"/>
    </xf>
    <xf numFmtId="3" fontId="17" fillId="3" borderId="12" xfId="0" applyNumberFormat="1" applyFont="1" applyFill="1" applyBorder="1" applyAlignment="1" applyProtection="1">
      <alignment vertical="center" wrapText="1" shrinkToFit="1"/>
    </xf>
    <xf numFmtId="49" fontId="17" fillId="3" borderId="13" xfId="0" applyNumberFormat="1" applyFont="1" applyFill="1" applyBorder="1" applyAlignment="1" applyProtection="1">
      <alignment vertical="center" wrapText="1" shrinkToFit="1"/>
    </xf>
    <xf numFmtId="3" fontId="17" fillId="3" borderId="14" xfId="0" applyNumberFormat="1" applyFont="1" applyFill="1" applyBorder="1" applyAlignment="1" applyProtection="1">
      <alignment vertical="center" wrapText="1" shrinkToFit="1"/>
    </xf>
    <xf numFmtId="49" fontId="17" fillId="3" borderId="24" xfId="0" applyNumberFormat="1" applyFont="1" applyFill="1" applyBorder="1" applyAlignment="1" applyProtection="1">
      <alignment vertical="center" wrapText="1" shrinkToFit="1"/>
    </xf>
    <xf numFmtId="3" fontId="17" fillId="3" borderId="25" xfId="0" applyNumberFormat="1" applyFont="1" applyFill="1" applyBorder="1" applyAlignment="1" applyProtection="1">
      <alignment vertical="center" wrapText="1" shrinkToFit="1"/>
    </xf>
    <xf numFmtId="49" fontId="66" fillId="3" borderId="1" xfId="0" applyNumberFormat="1" applyFont="1" applyFill="1" applyBorder="1" applyAlignment="1" applyProtection="1">
      <alignment vertical="center" wrapText="1" shrinkToFit="1"/>
    </xf>
    <xf numFmtId="3" fontId="66" fillId="3" borderId="26" xfId="0" applyNumberFormat="1" applyFont="1" applyFill="1" applyBorder="1" applyAlignment="1" applyProtection="1">
      <alignment vertical="center" wrapText="1" shrinkToFit="1"/>
    </xf>
    <xf numFmtId="0" fontId="68" fillId="0" borderId="74" xfId="0" applyFont="1" applyBorder="1" applyAlignment="1">
      <alignment wrapText="1"/>
    </xf>
    <xf numFmtId="3" fontId="15" fillId="0" borderId="0" xfId="0" applyNumberFormat="1" applyFont="1" applyAlignment="1">
      <alignment wrapText="1"/>
    </xf>
    <xf numFmtId="0" fontId="21" fillId="0" borderId="0" xfId="0" applyFont="1" applyAlignment="1">
      <alignment horizontal="right"/>
    </xf>
    <xf numFmtId="49" fontId="65" fillId="3" borderId="22" xfId="0" applyNumberFormat="1" applyFont="1" applyFill="1" applyBorder="1" applyAlignment="1" applyProtection="1">
      <alignment horizontal="center" vertical="center" wrapText="1" shrinkToFit="1"/>
    </xf>
    <xf numFmtId="3" fontId="31" fillId="0" borderId="0" xfId="0" applyNumberFormat="1" applyFont="1" applyBorder="1" applyAlignment="1">
      <alignment horizontal="right"/>
    </xf>
    <xf numFmtId="1" fontId="47" fillId="3" borderId="8" xfId="1" applyNumberFormat="1" applyFont="1" applyFill="1" applyBorder="1"/>
    <xf numFmtId="165" fontId="43" fillId="3" borderId="46" xfId="1" applyNumberFormat="1" applyFont="1" applyFill="1" applyBorder="1" applyAlignment="1">
      <alignment horizontal="right" vertical="top" wrapText="1"/>
    </xf>
    <xf numFmtId="1" fontId="43" fillId="3" borderId="8" xfId="1" applyNumberFormat="1" applyFont="1" applyFill="1" applyBorder="1" applyAlignment="1">
      <alignment horizontal="right" vertical="top" wrapText="1"/>
    </xf>
    <xf numFmtId="3" fontId="61" fillId="0" borderId="4" xfId="3" applyNumberFormat="1" applyFont="1" applyBorder="1"/>
    <xf numFmtId="3" fontId="61" fillId="0" borderId="3" xfId="3" applyNumberFormat="1" applyFont="1" applyBorder="1"/>
    <xf numFmtId="3" fontId="61" fillId="0" borderId="3" xfId="3" applyNumberFormat="1" applyFont="1" applyFill="1" applyBorder="1"/>
    <xf numFmtId="3" fontId="64" fillId="0" borderId="3" xfId="0" applyNumberFormat="1" applyFont="1" applyBorder="1" applyAlignment="1">
      <alignment horizontal="right"/>
    </xf>
    <xf numFmtId="3" fontId="61" fillId="0" borderId="2" xfId="3" applyNumberFormat="1" applyFont="1" applyBorder="1"/>
    <xf numFmtId="3" fontId="61" fillId="0" borderId="2" xfId="3" applyNumberFormat="1" applyFont="1" applyFill="1" applyBorder="1"/>
    <xf numFmtId="3" fontId="61" fillId="0" borderId="80" xfId="0" applyNumberFormat="1" applyFont="1" applyBorder="1"/>
    <xf numFmtId="3" fontId="61" fillId="0" borderId="76" xfId="0" applyNumberFormat="1" applyFont="1" applyBorder="1"/>
    <xf numFmtId="3" fontId="64" fillId="0" borderId="76" xfId="0" applyNumberFormat="1" applyFont="1" applyBorder="1"/>
    <xf numFmtId="3" fontId="61" fillId="0" borderId="77" xfId="0" applyNumberFormat="1" applyFont="1" applyBorder="1"/>
    <xf numFmtId="1" fontId="59" fillId="0" borderId="49" xfId="3" applyNumberFormat="1" applyFont="1" applyBorder="1" applyAlignment="1">
      <alignment horizontal="center" vertical="center" wrapText="1"/>
    </xf>
    <xf numFmtId="1" fontId="59" fillId="0" borderId="51" xfId="3" applyNumberFormat="1" applyFont="1" applyBorder="1" applyAlignment="1">
      <alignment horizontal="center" vertical="center" wrapText="1"/>
    </xf>
    <xf numFmtId="3" fontId="64" fillId="0" borderId="31" xfId="0" applyNumberFormat="1" applyFont="1" applyBorder="1"/>
    <xf numFmtId="3" fontId="61" fillId="0" borderId="10" xfId="3" applyNumberFormat="1" applyFont="1" applyBorder="1"/>
    <xf numFmtId="3" fontId="61" fillId="0" borderId="12" xfId="3" applyNumberFormat="1" applyFont="1" applyBorder="1"/>
    <xf numFmtId="3" fontId="61" fillId="3" borderId="13" xfId="3" applyNumberFormat="1" applyFont="1" applyFill="1" applyBorder="1"/>
    <xf numFmtId="3" fontId="61" fillId="3" borderId="14" xfId="3" applyNumberFormat="1" applyFont="1" applyFill="1" applyBorder="1"/>
    <xf numFmtId="3" fontId="61" fillId="0" borderId="13" xfId="3" applyNumberFormat="1" applyFont="1" applyFill="1" applyBorder="1"/>
    <xf numFmtId="3" fontId="61" fillId="0" borderId="14" xfId="3" applyNumberFormat="1" applyFont="1" applyBorder="1"/>
    <xf numFmtId="3" fontId="64" fillId="0" borderId="13" xfId="0" applyNumberFormat="1" applyFont="1" applyBorder="1" applyAlignment="1">
      <alignment horizontal="right"/>
    </xf>
    <xf numFmtId="3" fontId="64" fillId="0" borderId="14" xfId="0" applyNumberFormat="1" applyFont="1" applyBorder="1" applyAlignment="1">
      <alignment horizontal="right"/>
    </xf>
    <xf numFmtId="3" fontId="61" fillId="0" borderId="13" xfId="3" applyNumberFormat="1" applyFont="1" applyBorder="1"/>
    <xf numFmtId="3" fontId="61" fillId="0" borderId="23" xfId="3" applyNumberFormat="1" applyFont="1" applyFill="1" applyBorder="1"/>
    <xf numFmtId="3" fontId="61" fillId="0" borderId="15" xfId="3" applyNumberFormat="1" applyFont="1" applyBorder="1"/>
    <xf numFmtId="49" fontId="71" fillId="0" borderId="13" xfId="0" applyNumberFormat="1" applyFont="1" applyBorder="1" applyAlignment="1" applyProtection="1">
      <alignment vertical="center" wrapText="1"/>
    </xf>
    <xf numFmtId="0" fontId="58" fillId="3" borderId="30" xfId="0" applyFont="1" applyFill="1" applyBorder="1" applyAlignment="1">
      <alignment horizontal="center"/>
    </xf>
    <xf numFmtId="49" fontId="71" fillId="4" borderId="13" xfId="0" applyNumberFormat="1" applyFont="1" applyFill="1" applyBorder="1" applyAlignment="1" applyProtection="1">
      <alignment vertical="center" wrapText="1"/>
    </xf>
    <xf numFmtId="49" fontId="71" fillId="0" borderId="24" xfId="0" applyNumberFormat="1" applyFont="1" applyBorder="1" applyAlignment="1" applyProtection="1">
      <alignment vertical="center" wrapText="1"/>
    </xf>
    <xf numFmtId="49" fontId="65" fillId="3" borderId="22" xfId="0" applyNumberFormat="1" applyFont="1" applyFill="1" applyBorder="1" applyAlignment="1" applyProtection="1">
      <alignment horizontal="left" vertical="center" wrapText="1" shrinkToFit="1"/>
    </xf>
    <xf numFmtId="49" fontId="65" fillId="3" borderId="22" xfId="0" applyNumberFormat="1" applyFont="1" applyFill="1" applyBorder="1" applyAlignment="1" applyProtection="1">
      <alignment vertical="center" wrapText="1" shrinkToFit="1"/>
    </xf>
    <xf numFmtId="49" fontId="71" fillId="4" borderId="10" xfId="0" applyNumberFormat="1" applyFont="1" applyFill="1" applyBorder="1" applyAlignment="1" applyProtection="1">
      <alignment vertical="center" wrapText="1"/>
    </xf>
    <xf numFmtId="3" fontId="71" fillId="0" borderId="12" xfId="0" applyNumberFormat="1" applyFont="1" applyBorder="1" applyAlignment="1" applyProtection="1">
      <alignment vertical="center" wrapText="1"/>
    </xf>
    <xf numFmtId="3" fontId="71" fillId="0" borderId="14" xfId="0" applyNumberFormat="1" applyFont="1" applyBorder="1" applyAlignment="1" applyProtection="1">
      <alignment vertical="center" wrapText="1"/>
    </xf>
    <xf numFmtId="49" fontId="72" fillId="4" borderId="22" xfId="0" applyNumberFormat="1" applyFont="1" applyFill="1" applyBorder="1" applyAlignment="1" applyProtection="1">
      <alignment horizontal="center" vertical="center" wrapText="1"/>
    </xf>
    <xf numFmtId="49" fontId="72" fillId="4" borderId="7" xfId="0" applyNumberFormat="1" applyFont="1" applyFill="1" applyBorder="1" applyAlignment="1" applyProtection="1">
      <alignment horizontal="center" vertical="center" wrapText="1"/>
    </xf>
    <xf numFmtId="167" fontId="74" fillId="0" borderId="14" xfId="1" applyNumberFormat="1" applyFont="1" applyBorder="1" applyAlignment="1">
      <alignment horizontal="left"/>
    </xf>
    <xf numFmtId="49" fontId="71" fillId="0" borderId="8" xfId="0" applyNumberFormat="1" applyFont="1" applyBorder="1" applyAlignment="1" applyProtection="1">
      <alignment vertical="center" wrapText="1"/>
    </xf>
    <xf numFmtId="49" fontId="71" fillId="4" borderId="8" xfId="0" applyNumberFormat="1" applyFont="1" applyFill="1" applyBorder="1" applyAlignment="1" applyProtection="1">
      <alignment vertical="center" wrapText="1"/>
    </xf>
    <xf numFmtId="3" fontId="0" fillId="0" borderId="0" xfId="0" applyNumberFormat="1"/>
    <xf numFmtId="3" fontId="22" fillId="2" borderId="14" xfId="0" applyNumberFormat="1" applyFont="1" applyFill="1" applyBorder="1" applyAlignment="1">
      <alignment horizontal="right" wrapText="1"/>
    </xf>
    <xf numFmtId="0" fontId="28" fillId="0" borderId="13" xfId="0" applyFont="1" applyBorder="1"/>
    <xf numFmtId="3" fontId="21" fillId="0" borderId="14" xfId="0" applyNumberFormat="1" applyFont="1" applyBorder="1"/>
    <xf numFmtId="0" fontId="73" fillId="0" borderId="13" xfId="0" applyFont="1" applyBorder="1" applyAlignment="1">
      <alignment horizontal="right"/>
    </xf>
    <xf numFmtId="0" fontId="73" fillId="0" borderId="13" xfId="0" applyFont="1" applyBorder="1" applyAlignment="1">
      <alignment horizontal="left"/>
    </xf>
    <xf numFmtId="0" fontId="13" fillId="0" borderId="34" xfId="0" applyFont="1" applyBorder="1" applyAlignment="1"/>
    <xf numFmtId="3" fontId="13" fillId="0" borderId="35" xfId="0" applyNumberFormat="1" applyFont="1" applyBorder="1"/>
    <xf numFmtId="0" fontId="13" fillId="0" borderId="23" xfId="0" applyFont="1" applyBorder="1" applyAlignment="1"/>
    <xf numFmtId="3" fontId="13" fillId="0" borderId="15" xfId="0" applyNumberFormat="1" applyFont="1" applyBorder="1"/>
    <xf numFmtId="3" fontId="45" fillId="3" borderId="7" xfId="0" applyNumberFormat="1" applyFont="1" applyFill="1" applyBorder="1" applyAlignment="1">
      <alignment horizontal="center" vertical="top" wrapText="1"/>
    </xf>
    <xf numFmtId="3" fontId="45" fillId="3" borderId="45" xfId="0" applyNumberFormat="1" applyFont="1" applyFill="1" applyBorder="1" applyAlignment="1">
      <alignment horizontal="center" vertical="top" wrapText="1"/>
    </xf>
    <xf numFmtId="3" fontId="51" fillId="3" borderId="42" xfId="0" applyNumberFormat="1" applyFont="1" applyFill="1" applyBorder="1" applyAlignment="1">
      <alignment horizontal="center" vertical="top" wrapText="1"/>
    </xf>
    <xf numFmtId="3" fontId="51" fillId="3" borderId="28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14" fontId="49" fillId="0" borderId="0" xfId="0" applyNumberFormat="1" applyFont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49" fontId="0" fillId="0" borderId="0" xfId="0" applyNumberFormat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3" fontId="20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 vertical="center"/>
    </xf>
    <xf numFmtId="3" fontId="11" fillId="0" borderId="56" xfId="0" applyNumberFormat="1" applyFont="1" applyBorder="1" applyAlignment="1">
      <alignment horizontal="center"/>
    </xf>
    <xf numFmtId="0" fontId="11" fillId="0" borderId="56" xfId="0" applyFont="1" applyBorder="1" applyAlignment="1">
      <alignment horizontal="center"/>
    </xf>
    <xf numFmtId="0" fontId="11" fillId="0" borderId="65" xfId="0" applyFont="1" applyBorder="1" applyAlignment="1">
      <alignment horizontal="center"/>
    </xf>
    <xf numFmtId="0" fontId="43" fillId="0" borderId="10" xfId="0" applyFont="1" applyBorder="1" applyAlignment="1">
      <alignment horizontal="center" vertical="top" wrapText="1"/>
    </xf>
    <xf numFmtId="0" fontId="43" fillId="0" borderId="24" xfId="0" applyFont="1" applyBorder="1" applyAlignment="1">
      <alignment horizontal="center" vertical="top" wrapText="1"/>
    </xf>
    <xf numFmtId="0" fontId="43" fillId="0" borderId="17" xfId="0" applyFont="1" applyBorder="1" applyAlignment="1">
      <alignment horizontal="center" vertical="center" wrapText="1"/>
    </xf>
    <xf numFmtId="0" fontId="43" fillId="0" borderId="73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top" wrapText="1"/>
    </xf>
    <xf numFmtId="0" fontId="43" fillId="0" borderId="30" xfId="0" applyFont="1" applyFill="1" applyBorder="1" applyAlignment="1">
      <alignment horizontal="left" vertical="top" wrapText="1"/>
    </xf>
    <xf numFmtId="0" fontId="43" fillId="0" borderId="65" xfId="0" applyFont="1" applyFill="1" applyBorder="1" applyAlignment="1">
      <alignment horizontal="left" vertical="top" wrapText="1"/>
    </xf>
    <xf numFmtId="0" fontId="52" fillId="0" borderId="30" xfId="0" applyFont="1" applyBorder="1" applyAlignment="1">
      <alignment horizontal="left"/>
    </xf>
    <xf numFmtId="0" fontId="52" fillId="0" borderId="65" xfId="0" applyFont="1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26" xfId="0" applyBorder="1" applyAlignment="1">
      <alignment horizontal="center"/>
    </xf>
    <xf numFmtId="0" fontId="28" fillId="0" borderId="21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/>
    </xf>
    <xf numFmtId="0" fontId="46" fillId="0" borderId="11" xfId="0" applyFont="1" applyBorder="1" applyAlignment="1">
      <alignment horizontal="center"/>
    </xf>
    <xf numFmtId="0" fontId="46" fillId="0" borderId="58" xfId="0" applyFont="1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2" xfId="0" applyBorder="1" applyAlignment="1">
      <alignment horizontal="right"/>
    </xf>
    <xf numFmtId="0" fontId="28" fillId="0" borderId="16" xfId="0" applyFont="1" applyBorder="1" applyAlignment="1">
      <alignment horizontal="center" vertical="center" wrapText="1"/>
    </xf>
    <xf numFmtId="0" fontId="28" fillId="0" borderId="74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3" fontId="11" fillId="0" borderId="18" xfId="0" applyNumberFormat="1" applyFont="1" applyBorder="1" applyAlignment="1">
      <alignment horizontal="center"/>
    </xf>
    <xf numFmtId="3" fontId="11" fillId="0" borderId="55" xfId="0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4" xfId="0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55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center"/>
    </xf>
    <xf numFmtId="0" fontId="43" fillId="0" borderId="30" xfId="0" applyFont="1" applyBorder="1" applyAlignment="1">
      <alignment horizontal="justify" vertical="top" wrapText="1"/>
    </xf>
    <xf numFmtId="0" fontId="43" fillId="0" borderId="79" xfId="0" applyFont="1" applyBorder="1" applyAlignment="1">
      <alignment horizontal="justify" vertical="top" wrapText="1"/>
    </xf>
    <xf numFmtId="0" fontId="28" fillId="3" borderId="10" xfId="0" applyFont="1" applyFill="1" applyBorder="1" applyAlignment="1">
      <alignment horizontal="center" vertical="top" wrapText="1"/>
    </xf>
    <xf numFmtId="0" fontId="28" fillId="3" borderId="13" xfId="0" applyFont="1" applyFill="1" applyBorder="1" applyAlignment="1">
      <alignment horizontal="center" vertical="top" wrapText="1"/>
    </xf>
    <xf numFmtId="0" fontId="28" fillId="3" borderId="58" xfId="0" applyFont="1" applyFill="1" applyBorder="1" applyAlignment="1">
      <alignment horizontal="center" vertical="center" wrapText="1"/>
    </xf>
    <xf numFmtId="0" fontId="28" fillId="3" borderId="44" xfId="0" applyFont="1" applyFill="1" applyBorder="1" applyAlignment="1">
      <alignment horizontal="center" vertical="center" wrapText="1"/>
    </xf>
    <xf numFmtId="0" fontId="28" fillId="0" borderId="53" xfId="0" applyFont="1" applyBorder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28" fillId="0" borderId="12" xfId="0" applyFont="1" applyBorder="1" applyAlignment="1">
      <alignment horizontal="center" vertical="top" wrapText="1"/>
    </xf>
    <xf numFmtId="0" fontId="46" fillId="0" borderId="12" xfId="0" applyFont="1" applyBorder="1" applyAlignment="1">
      <alignment horizontal="center"/>
    </xf>
    <xf numFmtId="0" fontId="0" fillId="0" borderId="11" xfId="0" applyBorder="1" applyAlignment="1">
      <alignment horizontal="right"/>
    </xf>
    <xf numFmtId="14" fontId="49" fillId="0" borderId="0" xfId="0" applyNumberFormat="1" applyFont="1" applyFill="1" applyBorder="1" applyAlignment="1">
      <alignment horizontal="center" vertical="top" wrapText="1"/>
    </xf>
    <xf numFmtId="0" fontId="49" fillId="0" borderId="0" xfId="0" applyFont="1" applyFill="1" applyBorder="1" applyAlignment="1">
      <alignment horizontal="center" vertical="top" wrapText="1"/>
    </xf>
    <xf numFmtId="0" fontId="43" fillId="3" borderId="13" xfId="0" applyFont="1" applyFill="1" applyBorder="1" applyAlignment="1">
      <alignment horizontal="center" vertical="top" wrapText="1"/>
    </xf>
    <xf numFmtId="0" fontId="43" fillId="3" borderId="44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3" fillId="3" borderId="10" xfId="0" applyFont="1" applyFill="1" applyBorder="1" applyAlignment="1">
      <alignment horizontal="center" vertical="top" wrapText="1"/>
    </xf>
    <xf numFmtId="0" fontId="43" fillId="3" borderId="24" xfId="0" applyFont="1" applyFill="1" applyBorder="1" applyAlignment="1">
      <alignment horizontal="center" vertical="top" wrapText="1"/>
    </xf>
    <xf numFmtId="0" fontId="43" fillId="3" borderId="58" xfId="0" applyFont="1" applyFill="1" applyBorder="1" applyAlignment="1">
      <alignment horizontal="center" vertical="center" wrapText="1"/>
    </xf>
    <xf numFmtId="0" fontId="43" fillId="3" borderId="51" xfId="0" applyFont="1" applyFill="1" applyBorder="1" applyAlignment="1">
      <alignment horizontal="center" vertical="center" wrapText="1"/>
    </xf>
    <xf numFmtId="0" fontId="51" fillId="0" borderId="22" xfId="0" applyFont="1" applyFill="1" applyBorder="1" applyAlignment="1">
      <alignment horizontal="left" vertical="top" wrapText="1"/>
    </xf>
    <xf numFmtId="0" fontId="51" fillId="0" borderId="57" xfId="0" applyFont="1" applyFill="1" applyBorder="1" applyAlignment="1">
      <alignment horizontal="left" vertical="top" wrapText="1"/>
    </xf>
    <xf numFmtId="0" fontId="43" fillId="0" borderId="75" xfId="0" applyFont="1" applyBorder="1" applyAlignment="1">
      <alignment horizontal="justify" vertical="top" wrapText="1"/>
    </xf>
    <xf numFmtId="0" fontId="43" fillId="0" borderId="72" xfId="0" applyFont="1" applyBorder="1" applyAlignment="1">
      <alignment horizontal="justify" vertical="top" wrapText="1"/>
    </xf>
    <xf numFmtId="3" fontId="11" fillId="0" borderId="16" xfId="0" applyNumberFormat="1" applyFont="1" applyBorder="1" applyAlignment="1">
      <alignment horizontal="center"/>
    </xf>
    <xf numFmtId="3" fontId="11" fillId="0" borderId="17" xfId="0" applyNumberFormat="1" applyFont="1" applyBorder="1" applyAlignment="1">
      <alignment horizontal="center"/>
    </xf>
    <xf numFmtId="0" fontId="28" fillId="0" borderId="59" xfId="0" applyFont="1" applyBorder="1" applyAlignment="1">
      <alignment horizontal="center" vertical="top" wrapText="1"/>
    </xf>
    <xf numFmtId="0" fontId="28" fillId="0" borderId="60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/>
    </xf>
    <xf numFmtId="0" fontId="46" fillId="0" borderId="59" xfId="0" applyFont="1" applyBorder="1" applyAlignment="1">
      <alignment horizontal="center"/>
    </xf>
    <xf numFmtId="0" fontId="46" fillId="0" borderId="60" xfId="0" applyFont="1" applyBorder="1" applyAlignment="1">
      <alignment horizontal="center"/>
    </xf>
    <xf numFmtId="0" fontId="0" fillId="0" borderId="39" xfId="0" applyBorder="1" applyAlignment="1">
      <alignment horizontal="right"/>
    </xf>
    <xf numFmtId="0" fontId="0" fillId="0" borderId="60" xfId="0" applyBorder="1" applyAlignment="1">
      <alignment horizontal="right"/>
    </xf>
    <xf numFmtId="0" fontId="28" fillId="0" borderId="58" xfId="0" applyFont="1" applyBorder="1" applyAlignment="1">
      <alignment horizontal="center" vertical="top" wrapText="1"/>
    </xf>
    <xf numFmtId="0" fontId="51" fillId="0" borderId="26" xfId="0" applyFont="1" applyFill="1" applyBorder="1" applyAlignment="1">
      <alignment horizontal="left" vertical="top" wrapText="1"/>
    </xf>
    <xf numFmtId="0" fontId="43" fillId="0" borderId="1" xfId="0" applyFont="1" applyFill="1" applyBorder="1" applyAlignment="1">
      <alignment horizontal="left" vertical="top" wrapText="1"/>
    </xf>
    <xf numFmtId="0" fontId="43" fillId="0" borderId="19" xfId="0" applyFont="1" applyFill="1" applyBorder="1" applyAlignment="1">
      <alignment horizontal="left" vertical="top" wrapText="1"/>
    </xf>
    <xf numFmtId="0" fontId="52" fillId="0" borderId="45" xfId="0" applyFont="1" applyBorder="1" applyAlignment="1">
      <alignment horizontal="left"/>
    </xf>
    <xf numFmtId="0" fontId="52" fillId="0" borderId="18" xfId="0" applyFont="1" applyBorder="1" applyAlignment="1">
      <alignment horizontal="left"/>
    </xf>
    <xf numFmtId="0" fontId="43" fillId="0" borderId="34" xfId="0" applyFont="1" applyBorder="1" applyAlignment="1">
      <alignment horizontal="center" vertical="top" wrapText="1"/>
    </xf>
    <xf numFmtId="0" fontId="43" fillId="0" borderId="48" xfId="0" applyFont="1" applyBorder="1" applyAlignment="1">
      <alignment horizontal="center" vertical="top" wrapText="1"/>
    </xf>
    <xf numFmtId="0" fontId="43" fillId="0" borderId="12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69" fillId="0" borderId="22" xfId="0" applyFont="1" applyBorder="1" applyAlignment="1">
      <alignment horizontal="center" wrapText="1"/>
    </xf>
    <xf numFmtId="0" fontId="69" fillId="0" borderId="26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67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9" fontId="22" fillId="0" borderId="0" xfId="0" applyNumberFormat="1" applyFont="1" applyAlignment="1">
      <alignment horizontal="center" vertical="top" wrapText="1"/>
    </xf>
    <xf numFmtId="3" fontId="29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49" fillId="0" borderId="0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34" fillId="0" borderId="61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wrapText="1"/>
    </xf>
    <xf numFmtId="3" fontId="33" fillId="0" borderId="18" xfId="0" applyNumberFormat="1" applyFont="1" applyBorder="1" applyAlignment="1">
      <alignment horizontal="center" wrapText="1"/>
    </xf>
    <xf numFmtId="0" fontId="40" fillId="2" borderId="0" xfId="0" applyFont="1" applyFill="1" applyBorder="1" applyAlignment="1">
      <alignment horizontal="center" wrapText="1"/>
    </xf>
    <xf numFmtId="0" fontId="26" fillId="2" borderId="39" xfId="0" applyFont="1" applyFill="1" applyBorder="1" applyAlignment="1">
      <alignment horizontal="center" wrapText="1"/>
    </xf>
    <xf numFmtId="0" fontId="26" fillId="2" borderId="2" xfId="0" applyFont="1" applyFill="1" applyBorder="1" applyAlignment="1">
      <alignment horizontal="center" wrapText="1"/>
    </xf>
    <xf numFmtId="0" fontId="38" fillId="2" borderId="21" xfId="0" applyFont="1" applyFill="1" applyBorder="1" applyAlignment="1">
      <alignment horizontal="center" wrapText="1"/>
    </xf>
    <xf numFmtId="0" fontId="38" fillId="2" borderId="9" xfId="0" applyFont="1" applyFill="1" applyBorder="1" applyAlignment="1">
      <alignment horizontal="center" wrapText="1"/>
    </xf>
    <xf numFmtId="0" fontId="37" fillId="2" borderId="53" xfId="0" applyFont="1" applyFill="1" applyBorder="1" applyAlignment="1">
      <alignment horizontal="center" wrapText="1"/>
    </xf>
    <xf numFmtId="0" fontId="37" fillId="2" borderId="11" xfId="0" applyFont="1" applyFill="1" applyBorder="1" applyAlignment="1">
      <alignment horizontal="center" wrapText="1"/>
    </xf>
    <xf numFmtId="0" fontId="37" fillId="2" borderId="12" xfId="0" applyFont="1" applyFill="1" applyBorder="1" applyAlignment="1">
      <alignment horizontal="center" wrapText="1"/>
    </xf>
    <xf numFmtId="0" fontId="37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26" fillId="2" borderId="43" xfId="0" applyFont="1" applyFill="1" applyBorder="1" applyAlignment="1">
      <alignment horizontal="center" wrapText="1"/>
    </xf>
    <xf numFmtId="0" fontId="26" fillId="2" borderId="42" xfId="0" applyFont="1" applyFill="1" applyBorder="1" applyAlignment="1">
      <alignment horizontal="center" wrapText="1"/>
    </xf>
    <xf numFmtId="0" fontId="38" fillId="2" borderId="41" xfId="0" applyFont="1" applyFill="1" applyBorder="1" applyAlignment="1">
      <alignment horizontal="center" wrapText="1"/>
    </xf>
    <xf numFmtId="0" fontId="38" fillId="2" borderId="28" xfId="0" applyFont="1" applyFill="1" applyBorder="1" applyAlignment="1">
      <alignment horizontal="center" wrapText="1"/>
    </xf>
    <xf numFmtId="0" fontId="37" fillId="2" borderId="62" xfId="0" applyFont="1" applyFill="1" applyBorder="1" applyAlignment="1">
      <alignment horizontal="center" wrapText="1"/>
    </xf>
    <xf numFmtId="0" fontId="37" fillId="2" borderId="63" xfId="0" applyFont="1" applyFill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48" fillId="0" borderId="0" xfId="2" applyFont="1" applyAlignment="1">
      <alignment horizontal="center" vertical="center" wrapText="1"/>
    </xf>
  </cellXfs>
  <cellStyles count="6">
    <cellStyle name="Ezres" xfId="1" builtinId="3"/>
    <cellStyle name="Ezres 2" xfId="4"/>
    <cellStyle name="Normál" xfId="0" builtinId="0"/>
    <cellStyle name="Normál 2" xfId="2"/>
    <cellStyle name="Normál 3" xfId="5"/>
    <cellStyle name="Százalék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0"/>
  <sheetViews>
    <sheetView workbookViewId="0">
      <selection activeCell="H14" sqref="H14"/>
    </sheetView>
  </sheetViews>
  <sheetFormatPr defaultRowHeight="12.75"/>
  <cols>
    <col min="1" max="1" width="4.7109375" customWidth="1"/>
    <col min="2" max="2" width="5.28515625" customWidth="1"/>
    <col min="3" max="3" width="6" customWidth="1"/>
    <col min="4" max="4" width="59.5703125" customWidth="1"/>
  </cols>
  <sheetData>
    <row r="1" spans="1:4" s="320" customFormat="1"/>
    <row r="2" spans="1:4" ht="15">
      <c r="B2" s="531" t="s">
        <v>378</v>
      </c>
      <c r="C2" s="531"/>
      <c r="D2" s="531"/>
    </row>
    <row r="3" spans="1:4" s="320" customFormat="1" ht="15">
      <c r="B3" s="338"/>
      <c r="C3" s="338"/>
      <c r="D3" s="338"/>
    </row>
    <row r="4" spans="1:4" s="320" customFormat="1" ht="15" customHeight="1">
      <c r="A4" s="534" t="s">
        <v>391</v>
      </c>
      <c r="B4" s="534"/>
      <c r="C4" s="534"/>
      <c r="D4" s="534"/>
    </row>
    <row r="5" spans="1:4" s="320" customFormat="1" ht="15">
      <c r="B5" s="338"/>
      <c r="C5" s="338"/>
      <c r="D5" s="338"/>
    </row>
    <row r="6" spans="1:4" ht="15">
      <c r="B6" s="277"/>
      <c r="C6" s="277"/>
      <c r="D6" s="277"/>
    </row>
    <row r="7" spans="1:4" ht="15" thickBot="1">
      <c r="B7" s="532"/>
      <c r="C7" s="533"/>
      <c r="D7" s="533"/>
    </row>
    <row r="8" spans="1:4">
      <c r="B8" s="278" t="s">
        <v>12</v>
      </c>
      <c r="C8" s="279" t="s">
        <v>13</v>
      </c>
      <c r="D8" s="280" t="s">
        <v>14</v>
      </c>
    </row>
    <row r="9" spans="1:4">
      <c r="B9" s="281" t="s">
        <v>15</v>
      </c>
      <c r="C9" s="282"/>
      <c r="D9" s="283" t="s">
        <v>241</v>
      </c>
    </row>
    <row r="10" spans="1:4">
      <c r="B10" s="13"/>
      <c r="C10" s="14">
        <v>1</v>
      </c>
      <c r="D10" s="378" t="s">
        <v>16</v>
      </c>
    </row>
    <row r="11" spans="1:4">
      <c r="B11" s="13"/>
      <c r="C11" s="14">
        <v>2</v>
      </c>
      <c r="D11" s="382" t="s">
        <v>17</v>
      </c>
    </row>
    <row r="12" spans="1:4">
      <c r="B12" s="13"/>
      <c r="C12" s="14">
        <v>3</v>
      </c>
      <c r="D12" s="378" t="s">
        <v>304</v>
      </c>
    </row>
    <row r="13" spans="1:4" ht="25.5">
      <c r="B13" s="13"/>
      <c r="C13" s="14">
        <v>4</v>
      </c>
      <c r="D13" s="383" t="s">
        <v>305</v>
      </c>
    </row>
    <row r="14" spans="1:4">
      <c r="B14" s="13"/>
      <c r="C14" s="14">
        <v>5</v>
      </c>
      <c r="D14" s="378" t="s">
        <v>306</v>
      </c>
    </row>
    <row r="15" spans="1:4">
      <c r="B15" s="13"/>
      <c r="C15" s="14">
        <v>6</v>
      </c>
      <c r="D15" s="382" t="s">
        <v>20</v>
      </c>
    </row>
    <row r="16" spans="1:4">
      <c r="B16" s="13"/>
      <c r="C16" s="14">
        <v>7</v>
      </c>
      <c r="D16" s="382" t="s">
        <v>307</v>
      </c>
    </row>
    <row r="17" spans="2:4">
      <c r="B17" s="13"/>
      <c r="C17" s="14">
        <v>8</v>
      </c>
      <c r="D17" s="382" t="s">
        <v>308</v>
      </c>
    </row>
    <row r="18" spans="2:4" s="320" customFormat="1">
      <c r="B18" s="13"/>
      <c r="C18" s="14">
        <v>9</v>
      </c>
      <c r="D18" s="382" t="s">
        <v>322</v>
      </c>
    </row>
    <row r="19" spans="2:4">
      <c r="B19" s="13"/>
      <c r="C19" s="14">
        <v>10</v>
      </c>
      <c r="D19" s="382" t="s">
        <v>309</v>
      </c>
    </row>
    <row r="20" spans="2:4" ht="28.5" customHeight="1">
      <c r="B20" s="13"/>
      <c r="C20" s="14">
        <v>11</v>
      </c>
      <c r="D20" s="382" t="s">
        <v>310</v>
      </c>
    </row>
    <row r="21" spans="2:4" s="320" customFormat="1" ht="13.5" customHeight="1">
      <c r="B21" s="13"/>
      <c r="C21" s="14">
        <v>12</v>
      </c>
      <c r="D21" s="382" t="s">
        <v>18</v>
      </c>
    </row>
    <row r="22" spans="2:4" s="320" customFormat="1" ht="13.5" customHeight="1">
      <c r="B22" s="13"/>
      <c r="C22" s="14">
        <v>13</v>
      </c>
      <c r="D22" s="382" t="s">
        <v>19</v>
      </c>
    </row>
    <row r="23" spans="2:4">
      <c r="B23" s="13"/>
      <c r="C23" s="14">
        <v>14</v>
      </c>
      <c r="D23" s="382" t="s">
        <v>242</v>
      </c>
    </row>
    <row r="24" spans="2:4">
      <c r="B24" s="13"/>
      <c r="C24" s="14">
        <v>15</v>
      </c>
      <c r="D24" s="378" t="s">
        <v>21</v>
      </c>
    </row>
    <row r="25" spans="2:4">
      <c r="B25" s="13"/>
      <c r="C25" s="14">
        <v>16</v>
      </c>
      <c r="D25" s="378" t="s">
        <v>22</v>
      </c>
    </row>
    <row r="26" spans="2:4">
      <c r="B26" s="13"/>
      <c r="C26" s="14">
        <v>17</v>
      </c>
      <c r="D26" s="382" t="s">
        <v>311</v>
      </c>
    </row>
    <row r="27" spans="2:4">
      <c r="B27" s="13"/>
      <c r="C27" s="14">
        <v>18</v>
      </c>
      <c r="D27" s="378" t="s">
        <v>312</v>
      </c>
    </row>
    <row r="28" spans="2:4">
      <c r="B28" s="13"/>
      <c r="C28" s="14">
        <v>19</v>
      </c>
      <c r="D28" s="378" t="s">
        <v>23</v>
      </c>
    </row>
    <row r="29" spans="2:4">
      <c r="B29" s="13"/>
      <c r="C29" s="14">
        <v>20</v>
      </c>
      <c r="D29" s="378" t="s">
        <v>243</v>
      </c>
    </row>
    <row r="30" spans="2:4">
      <c r="B30" s="13"/>
      <c r="C30" s="14">
        <v>21</v>
      </c>
      <c r="D30" s="378" t="s">
        <v>24</v>
      </c>
    </row>
    <row r="31" spans="2:4">
      <c r="B31" s="13"/>
      <c r="C31" s="14">
        <v>22</v>
      </c>
      <c r="D31" s="378" t="s">
        <v>25</v>
      </c>
    </row>
    <row r="32" spans="2:4">
      <c r="B32" s="13"/>
      <c r="C32" s="14">
        <v>23</v>
      </c>
      <c r="D32" s="378" t="s">
        <v>26</v>
      </c>
    </row>
    <row r="33" spans="2:4">
      <c r="B33" s="13"/>
      <c r="C33" s="14">
        <v>24</v>
      </c>
      <c r="D33" s="378" t="s">
        <v>27</v>
      </c>
    </row>
    <row r="34" spans="2:4">
      <c r="B34" s="13"/>
      <c r="C34" s="14">
        <v>25</v>
      </c>
      <c r="D34" s="378" t="s">
        <v>28</v>
      </c>
    </row>
    <row r="35" spans="2:4">
      <c r="B35" s="13"/>
      <c r="C35" s="14">
        <v>26</v>
      </c>
      <c r="D35" s="378" t="s">
        <v>244</v>
      </c>
    </row>
    <row r="36" spans="2:4">
      <c r="B36" s="13"/>
      <c r="C36" s="14">
        <v>27</v>
      </c>
      <c r="D36" s="384" t="s">
        <v>313</v>
      </c>
    </row>
    <row r="37" spans="2:4">
      <c r="B37" s="13"/>
      <c r="C37" s="14">
        <v>28</v>
      </c>
      <c r="D37" s="378" t="s">
        <v>314</v>
      </c>
    </row>
    <row r="38" spans="2:4">
      <c r="B38" s="13"/>
      <c r="C38" s="14">
        <v>29</v>
      </c>
      <c r="D38" s="378" t="s">
        <v>315</v>
      </c>
    </row>
    <row r="39" spans="2:4">
      <c r="B39" s="13"/>
      <c r="C39" s="14">
        <v>30</v>
      </c>
      <c r="D39" s="378" t="s">
        <v>29</v>
      </c>
    </row>
    <row r="40" spans="2:4">
      <c r="B40" s="13"/>
      <c r="C40" s="14">
        <v>31</v>
      </c>
      <c r="D40" s="378" t="s">
        <v>30</v>
      </c>
    </row>
    <row r="41" spans="2:4">
      <c r="B41" s="13"/>
      <c r="C41" s="14">
        <v>32</v>
      </c>
      <c r="D41" s="378" t="s">
        <v>31</v>
      </c>
    </row>
    <row r="42" spans="2:4">
      <c r="B42" s="13"/>
      <c r="C42" s="14">
        <v>33</v>
      </c>
      <c r="D42" s="378" t="s">
        <v>32</v>
      </c>
    </row>
    <row r="43" spans="2:4">
      <c r="B43" s="13"/>
      <c r="C43" s="14">
        <v>34</v>
      </c>
      <c r="D43" s="378" t="s">
        <v>33</v>
      </c>
    </row>
    <row r="44" spans="2:4">
      <c r="B44" s="13"/>
      <c r="C44" s="14">
        <v>35</v>
      </c>
      <c r="D44" s="378" t="s">
        <v>245</v>
      </c>
    </row>
    <row r="45" spans="2:4">
      <c r="B45" s="13"/>
      <c r="C45" s="14">
        <v>36</v>
      </c>
      <c r="D45" s="378" t="s">
        <v>246</v>
      </c>
    </row>
    <row r="46" spans="2:4">
      <c r="B46" s="13"/>
      <c r="C46" s="14">
        <v>37</v>
      </c>
      <c r="D46" s="378" t="s">
        <v>247</v>
      </c>
    </row>
    <row r="47" spans="2:4">
      <c r="B47" s="13"/>
      <c r="C47" s="14">
        <v>38</v>
      </c>
      <c r="D47" s="382" t="s">
        <v>316</v>
      </c>
    </row>
    <row r="48" spans="2:4">
      <c r="B48" s="13"/>
      <c r="C48" s="14">
        <v>39</v>
      </c>
      <c r="D48" s="382" t="s">
        <v>317</v>
      </c>
    </row>
    <row r="49" spans="2:5">
      <c r="B49" s="13"/>
      <c r="C49" s="14">
        <v>40</v>
      </c>
      <c r="D49" s="382" t="s">
        <v>318</v>
      </c>
    </row>
    <row r="50" spans="2:5" ht="25.5">
      <c r="B50" s="13"/>
      <c r="C50" s="14">
        <v>41</v>
      </c>
      <c r="D50" s="382" t="s">
        <v>248</v>
      </c>
    </row>
    <row r="51" spans="2:5">
      <c r="B51" s="13"/>
      <c r="C51" s="14">
        <v>42</v>
      </c>
      <c r="D51" s="382" t="s">
        <v>249</v>
      </c>
    </row>
    <row r="52" spans="2:5">
      <c r="B52" s="13"/>
      <c r="C52" s="14">
        <v>43</v>
      </c>
      <c r="D52" s="382" t="s">
        <v>250</v>
      </c>
    </row>
    <row r="53" spans="2:5">
      <c r="B53" s="13"/>
      <c r="C53" s="14">
        <v>44</v>
      </c>
      <c r="D53" s="382" t="s">
        <v>251</v>
      </c>
    </row>
    <row r="54" spans="2:5" ht="13.5" thickBot="1">
      <c r="B54" s="284"/>
      <c r="C54" s="285">
        <v>45</v>
      </c>
      <c r="D54" s="385" t="s">
        <v>35</v>
      </c>
    </row>
    <row r="55" spans="2:5">
      <c r="B55" s="286"/>
      <c r="C55" s="287"/>
      <c r="D55" s="386"/>
    </row>
    <row r="56" spans="2:5">
      <c r="B56" s="286"/>
      <c r="C56" s="287"/>
      <c r="D56" s="386"/>
    </row>
    <row r="57" spans="2:5">
      <c r="B57" s="286"/>
      <c r="C57" s="287"/>
      <c r="D57" s="386"/>
    </row>
    <row r="58" spans="2:5">
      <c r="B58" s="286"/>
      <c r="C58" s="287"/>
      <c r="D58" s="386"/>
      <c r="E58" s="2" t="s">
        <v>15</v>
      </c>
    </row>
    <row r="59" spans="2:5">
      <c r="B59" s="286"/>
      <c r="C59" s="287"/>
      <c r="D59" s="386"/>
    </row>
    <row r="60" spans="2:5" ht="13.5" thickBot="1">
      <c r="B60" s="286"/>
      <c r="C60" s="287"/>
      <c r="D60" s="387"/>
    </row>
    <row r="61" spans="2:5">
      <c r="B61" s="278" t="s">
        <v>12</v>
      </c>
      <c r="C61" s="279" t="s">
        <v>13</v>
      </c>
      <c r="D61" s="388" t="s">
        <v>14</v>
      </c>
    </row>
    <row r="62" spans="2:5">
      <c r="B62" s="288" t="s">
        <v>38</v>
      </c>
      <c r="C62" s="289"/>
      <c r="D62" s="389" t="s">
        <v>252</v>
      </c>
    </row>
    <row r="63" spans="2:5" ht="25.5">
      <c r="B63" s="380"/>
      <c r="C63" s="291">
        <v>1</v>
      </c>
      <c r="D63" s="383" t="s">
        <v>319</v>
      </c>
    </row>
    <row r="64" spans="2:5">
      <c r="B64" s="380"/>
      <c r="C64" s="291">
        <v>2</v>
      </c>
      <c r="D64" s="378" t="s">
        <v>312</v>
      </c>
    </row>
    <row r="65" spans="2:4">
      <c r="B65" s="380"/>
      <c r="C65" s="292">
        <v>3</v>
      </c>
      <c r="D65" s="378" t="s">
        <v>324</v>
      </c>
    </row>
    <row r="66" spans="2:4">
      <c r="B66" s="380"/>
      <c r="C66" s="291">
        <v>4</v>
      </c>
      <c r="D66" s="378" t="s">
        <v>253</v>
      </c>
    </row>
    <row r="67" spans="2:4">
      <c r="B67" s="380"/>
      <c r="C67" s="291">
        <v>5</v>
      </c>
      <c r="D67" s="378" t="s">
        <v>320</v>
      </c>
    </row>
    <row r="68" spans="2:4" ht="25.5">
      <c r="B68" s="290"/>
      <c r="C68" s="291">
        <v>6</v>
      </c>
      <c r="D68" s="383" t="s">
        <v>305</v>
      </c>
    </row>
    <row r="69" spans="2:4">
      <c r="B69" s="290"/>
      <c r="C69" s="291">
        <v>7</v>
      </c>
      <c r="D69" s="378" t="s">
        <v>321</v>
      </c>
    </row>
    <row r="70" spans="2:4">
      <c r="B70" s="288" t="s">
        <v>39</v>
      </c>
      <c r="C70" s="289"/>
      <c r="D70" s="389" t="s">
        <v>254</v>
      </c>
    </row>
    <row r="71" spans="2:4">
      <c r="B71" s="288"/>
      <c r="C71" s="136">
        <v>1</v>
      </c>
      <c r="D71" s="378" t="s">
        <v>255</v>
      </c>
    </row>
    <row r="72" spans="2:4">
      <c r="B72" s="288"/>
      <c r="C72" s="136">
        <v>2</v>
      </c>
      <c r="D72" s="378" t="s">
        <v>256</v>
      </c>
    </row>
    <row r="73" spans="2:4">
      <c r="B73" s="13"/>
      <c r="C73" s="153">
        <v>3</v>
      </c>
      <c r="D73" s="378" t="s">
        <v>34</v>
      </c>
    </row>
    <row r="74" spans="2:4">
      <c r="B74" s="13"/>
      <c r="C74" s="153">
        <v>4</v>
      </c>
      <c r="D74" s="378" t="s">
        <v>323</v>
      </c>
    </row>
    <row r="75" spans="2:4">
      <c r="B75" s="293" t="s">
        <v>40</v>
      </c>
      <c r="C75" s="11"/>
      <c r="D75" s="389" t="s">
        <v>259</v>
      </c>
    </row>
    <row r="76" spans="2:4">
      <c r="B76" s="106"/>
      <c r="C76" s="136">
        <v>1</v>
      </c>
      <c r="D76" s="378" t="s">
        <v>325</v>
      </c>
    </row>
    <row r="77" spans="2:4" s="320" customFormat="1">
      <c r="B77" s="106"/>
      <c r="C77" s="136">
        <v>2</v>
      </c>
      <c r="D77" s="378" t="s">
        <v>309</v>
      </c>
    </row>
    <row r="78" spans="2:4">
      <c r="B78" s="106"/>
      <c r="C78" s="136">
        <v>3</v>
      </c>
      <c r="D78" s="378" t="s">
        <v>260</v>
      </c>
    </row>
    <row r="79" spans="2:4">
      <c r="B79" s="106"/>
      <c r="C79" s="136">
        <v>4</v>
      </c>
      <c r="D79" s="378" t="s">
        <v>326</v>
      </c>
    </row>
    <row r="80" spans="2:4" ht="13.5" thickBot="1">
      <c r="B80" s="147"/>
      <c r="C80" s="381">
        <v>5</v>
      </c>
      <c r="D80" s="385" t="s">
        <v>18</v>
      </c>
    </row>
    <row r="120" spans="5:5">
      <c r="E120" s="2" t="s">
        <v>38</v>
      </c>
    </row>
  </sheetData>
  <mergeCells count="3">
    <mergeCell ref="B2:D2"/>
    <mergeCell ref="B7:D7"/>
    <mergeCell ref="A4:D4"/>
  </mergeCells>
  <phoneticPr fontId="12" type="noConversion"/>
  <pageMargins left="0.74803149606299213" right="0.74803149606299213" top="0.19685039370078741" bottom="0.39370078740157483" header="0.51181102362204722" footer="0.51181102362204722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41"/>
  <sheetViews>
    <sheetView workbookViewId="0">
      <selection activeCell="A26" sqref="A26:N41"/>
    </sheetView>
  </sheetViews>
  <sheetFormatPr defaultRowHeight="12.75"/>
  <cols>
    <col min="1" max="1" width="32.42578125" customWidth="1"/>
    <col min="3" max="3" width="8.42578125" customWidth="1"/>
    <col min="4" max="4" width="8.5703125" customWidth="1"/>
    <col min="5" max="5" width="7.5703125" customWidth="1"/>
    <col min="6" max="6" width="7.28515625" customWidth="1"/>
    <col min="7" max="7" width="7.42578125" customWidth="1"/>
  </cols>
  <sheetData>
    <row r="1" spans="1:15" ht="15" customHeight="1">
      <c r="A1" s="576" t="s">
        <v>387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</row>
    <row r="2" spans="1:15" ht="15" customHeight="1">
      <c r="A2" s="633" t="s">
        <v>391</v>
      </c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</row>
    <row r="3" spans="1:15" ht="9" customHeight="1">
      <c r="B3" s="18"/>
      <c r="C3" s="18"/>
      <c r="D3" s="18"/>
    </row>
    <row r="4" spans="1:15" ht="15.75">
      <c r="A4" s="629" t="s">
        <v>241</v>
      </c>
      <c r="B4" s="629"/>
      <c r="C4" s="629"/>
      <c r="D4" s="629"/>
      <c r="E4" s="629"/>
      <c r="F4" s="629"/>
      <c r="G4" s="629"/>
      <c r="H4" s="629"/>
      <c r="I4" s="629"/>
      <c r="J4" s="629"/>
      <c r="K4" s="629"/>
      <c r="L4" s="629"/>
      <c r="M4" s="629"/>
      <c r="N4" s="629"/>
    </row>
    <row r="5" spans="1:15" ht="15.75">
      <c r="A5" s="632" t="s">
        <v>341</v>
      </c>
      <c r="B5" s="632"/>
      <c r="C5" s="632"/>
      <c r="D5" s="632"/>
      <c r="E5" s="632"/>
      <c r="F5" s="632"/>
      <c r="G5" s="632"/>
      <c r="H5" s="632"/>
      <c r="I5" s="632"/>
      <c r="J5" s="632"/>
      <c r="K5" s="632"/>
      <c r="L5" s="632"/>
      <c r="M5" s="632"/>
      <c r="N5" s="632"/>
    </row>
    <row r="6" spans="1:15" hidden="1"/>
    <row r="7" spans="1:15" ht="12.75" customHeight="1" thickBot="1">
      <c r="A7" s="648" t="s">
        <v>155</v>
      </c>
      <c r="B7" s="649"/>
      <c r="C7" s="649"/>
      <c r="D7" s="649"/>
      <c r="E7" s="649"/>
      <c r="F7" s="649"/>
      <c r="G7" s="649"/>
      <c r="H7" s="649"/>
      <c r="I7" s="649"/>
      <c r="J7" s="649"/>
      <c r="K7" s="649"/>
      <c r="L7" s="649"/>
      <c r="M7" s="649"/>
      <c r="N7" s="649"/>
    </row>
    <row r="8" spans="1:15" ht="13.5" thickBot="1">
      <c r="A8" s="650" t="s">
        <v>1</v>
      </c>
      <c r="B8" s="652" t="s">
        <v>141</v>
      </c>
      <c r="C8" s="654" t="s">
        <v>342</v>
      </c>
      <c r="D8" s="654"/>
      <c r="E8" s="654"/>
      <c r="F8" s="654"/>
      <c r="G8" s="654"/>
      <c r="H8" s="654"/>
      <c r="I8" s="654"/>
      <c r="J8" s="654"/>
      <c r="K8" s="654"/>
      <c r="L8" s="654"/>
      <c r="M8" s="654"/>
      <c r="N8" s="655"/>
    </row>
    <row r="9" spans="1:15" ht="13.5" thickBot="1">
      <c r="A9" s="651"/>
      <c r="B9" s="653"/>
      <c r="C9" s="245" t="s">
        <v>142</v>
      </c>
      <c r="D9" s="246" t="s">
        <v>143</v>
      </c>
      <c r="E9" s="246" t="s">
        <v>144</v>
      </c>
      <c r="F9" s="246" t="s">
        <v>145</v>
      </c>
      <c r="G9" s="246" t="s">
        <v>146</v>
      </c>
      <c r="H9" s="246" t="s">
        <v>147</v>
      </c>
      <c r="I9" s="246" t="s">
        <v>148</v>
      </c>
      <c r="J9" s="246" t="s">
        <v>149</v>
      </c>
      <c r="K9" s="246" t="s">
        <v>150</v>
      </c>
      <c r="L9" s="246" t="s">
        <v>151</v>
      </c>
      <c r="M9" s="246" t="s">
        <v>152</v>
      </c>
      <c r="N9" s="247" t="s">
        <v>153</v>
      </c>
    </row>
    <row r="10" spans="1:15" ht="17.25" customHeight="1">
      <c r="A10" s="244" t="s">
        <v>227</v>
      </c>
      <c r="B10" s="259">
        <v>149249</v>
      </c>
      <c r="C10" s="257">
        <v>12437</v>
      </c>
      <c r="D10" s="257">
        <v>12437</v>
      </c>
      <c r="E10" s="257">
        <v>12437</v>
      </c>
      <c r="F10" s="257">
        <v>12437</v>
      </c>
      <c r="G10" s="257">
        <v>12437</v>
      </c>
      <c r="H10" s="257">
        <v>12437</v>
      </c>
      <c r="I10" s="257">
        <v>12437</v>
      </c>
      <c r="J10" s="257">
        <v>12440</v>
      </c>
      <c r="K10" s="257">
        <v>12437</v>
      </c>
      <c r="L10" s="257">
        <v>12439</v>
      </c>
      <c r="M10" s="257">
        <v>12437</v>
      </c>
      <c r="N10" s="270">
        <v>12437</v>
      </c>
      <c r="O10" s="517"/>
    </row>
    <row r="11" spans="1:15" ht="15" customHeight="1">
      <c r="A11" s="251" t="s">
        <v>231</v>
      </c>
      <c r="B11" s="260">
        <v>13842</v>
      </c>
      <c r="C11" s="183">
        <v>1154</v>
      </c>
      <c r="D11" s="183">
        <v>1154</v>
      </c>
      <c r="E11" s="183">
        <v>1154</v>
      </c>
      <c r="F11" s="183">
        <v>1154</v>
      </c>
      <c r="G11" s="183">
        <v>1154</v>
      </c>
      <c r="H11" s="183">
        <v>1152</v>
      </c>
      <c r="I11" s="183">
        <v>1150</v>
      </c>
      <c r="J11" s="183">
        <v>1154</v>
      </c>
      <c r="K11" s="183">
        <v>1154</v>
      </c>
      <c r="L11" s="183">
        <v>1154</v>
      </c>
      <c r="M11" s="183">
        <v>1154</v>
      </c>
      <c r="N11" s="271">
        <v>1154</v>
      </c>
      <c r="O11" s="517"/>
    </row>
    <row r="12" spans="1:15" ht="15" customHeight="1">
      <c r="A12" s="251" t="s">
        <v>263</v>
      </c>
      <c r="B12" s="260"/>
      <c r="C12" s="184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3"/>
      <c r="O12" s="517"/>
    </row>
    <row r="13" spans="1:15" ht="15" customHeight="1">
      <c r="A13" s="251" t="s">
        <v>217</v>
      </c>
      <c r="B13" s="260">
        <v>60390</v>
      </c>
      <c r="C13" s="184"/>
      <c r="D13" s="72"/>
      <c r="E13" s="72">
        <v>25000</v>
      </c>
      <c r="F13" s="72">
        <v>1000</v>
      </c>
      <c r="G13" s="250"/>
      <c r="H13" s="72">
        <v>1000</v>
      </c>
      <c r="I13" s="72">
        <v>490</v>
      </c>
      <c r="J13" s="72">
        <v>500</v>
      </c>
      <c r="K13" s="72">
        <v>29000</v>
      </c>
      <c r="L13" s="72">
        <v>3000</v>
      </c>
      <c r="M13" s="72">
        <v>400</v>
      </c>
      <c r="N13" s="73"/>
      <c r="O13" s="517"/>
    </row>
    <row r="14" spans="1:15" ht="15" customHeight="1">
      <c r="A14" s="251" t="s">
        <v>166</v>
      </c>
      <c r="B14" s="261">
        <v>14500</v>
      </c>
      <c r="C14" s="184">
        <v>1208</v>
      </c>
      <c r="D14" s="184">
        <v>1208</v>
      </c>
      <c r="E14" s="184">
        <v>1208</v>
      </c>
      <c r="F14" s="184">
        <v>1208</v>
      </c>
      <c r="G14" s="184">
        <v>1208</v>
      </c>
      <c r="H14" s="184">
        <v>1208</v>
      </c>
      <c r="I14" s="184">
        <v>1208</v>
      </c>
      <c r="J14" s="184">
        <v>1212</v>
      </c>
      <c r="K14" s="184">
        <v>1208</v>
      </c>
      <c r="L14" s="184">
        <v>1208</v>
      </c>
      <c r="M14" s="184">
        <v>1208</v>
      </c>
      <c r="N14" s="273">
        <v>1208</v>
      </c>
      <c r="O14" s="517"/>
    </row>
    <row r="15" spans="1:15" ht="15" customHeight="1">
      <c r="A15" s="252" t="s">
        <v>228</v>
      </c>
      <c r="B15" s="261">
        <v>40977</v>
      </c>
      <c r="C15" s="184"/>
      <c r="D15" s="72"/>
      <c r="E15" s="72">
        <v>16000</v>
      </c>
      <c r="F15" s="72"/>
      <c r="G15" s="72">
        <v>19977</v>
      </c>
      <c r="H15" s="72"/>
      <c r="I15" s="72">
        <v>5000</v>
      </c>
      <c r="J15" s="72"/>
      <c r="K15" s="72"/>
      <c r="L15" s="72"/>
      <c r="M15" s="72"/>
      <c r="N15" s="73"/>
      <c r="O15" s="517"/>
    </row>
    <row r="16" spans="1:15" ht="15" customHeight="1">
      <c r="A16" s="252" t="s">
        <v>229</v>
      </c>
      <c r="B16" s="261"/>
      <c r="C16" s="185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5"/>
      <c r="O16" s="517"/>
    </row>
    <row r="17" spans="1:15" ht="15" customHeight="1">
      <c r="A17" s="252" t="s">
        <v>230</v>
      </c>
      <c r="B17" s="261">
        <v>116511</v>
      </c>
      <c r="C17" s="193">
        <v>9709</v>
      </c>
      <c r="D17" s="193">
        <v>9709</v>
      </c>
      <c r="E17" s="193">
        <v>9709</v>
      </c>
      <c r="F17" s="193">
        <v>9709</v>
      </c>
      <c r="G17" s="193">
        <v>9709</v>
      </c>
      <c r="H17" s="193">
        <v>9709</v>
      </c>
      <c r="I17" s="193">
        <v>9709</v>
      </c>
      <c r="J17" s="193">
        <v>9712</v>
      </c>
      <c r="K17" s="193">
        <v>9709</v>
      </c>
      <c r="L17" s="193">
        <v>9709</v>
      </c>
      <c r="M17" s="193">
        <v>9709</v>
      </c>
      <c r="N17" s="272">
        <v>9709</v>
      </c>
      <c r="O17" s="517"/>
    </row>
    <row r="18" spans="1:15" ht="15" customHeight="1" thickBot="1">
      <c r="A18" s="256" t="s">
        <v>232</v>
      </c>
      <c r="B18" s="262">
        <v>36079</v>
      </c>
      <c r="C18" s="258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5">
        <v>36079</v>
      </c>
      <c r="O18" s="517"/>
    </row>
    <row r="19" spans="1:15" ht="15" customHeight="1" thickBot="1">
      <c r="A19" s="187" t="s">
        <v>161</v>
      </c>
      <c r="B19" s="253">
        <f>SUM(B10:B18)</f>
        <v>431548</v>
      </c>
      <c r="C19" s="248">
        <f>SUM(C10:C17)</f>
        <v>24508</v>
      </c>
      <c r="D19" s="248">
        <f t="shared" ref="D19:M19" si="0">SUM(D10:D17)</f>
        <v>24508</v>
      </c>
      <c r="E19" s="248">
        <f t="shared" si="0"/>
        <v>65508</v>
      </c>
      <c r="F19" s="248">
        <f t="shared" si="0"/>
        <v>25508</v>
      </c>
      <c r="G19" s="248">
        <f t="shared" si="0"/>
        <v>44485</v>
      </c>
      <c r="H19" s="248">
        <f t="shared" si="0"/>
        <v>25506</v>
      </c>
      <c r="I19" s="248">
        <f t="shared" si="0"/>
        <v>29994</v>
      </c>
      <c r="J19" s="248">
        <f t="shared" si="0"/>
        <v>25018</v>
      </c>
      <c r="K19" s="248">
        <f t="shared" si="0"/>
        <v>53508</v>
      </c>
      <c r="L19" s="248">
        <f t="shared" si="0"/>
        <v>27510</v>
      </c>
      <c r="M19" s="248">
        <f t="shared" si="0"/>
        <v>24908</v>
      </c>
      <c r="N19" s="249">
        <f>SUM(N10:N18)</f>
        <v>60587</v>
      </c>
      <c r="O19" s="517"/>
    </row>
    <row r="20" spans="1:15" ht="17.25" customHeight="1" thickBot="1">
      <c r="A20" s="188" t="s">
        <v>188</v>
      </c>
      <c r="B20" s="186">
        <v>-116511</v>
      </c>
      <c r="C20" s="274">
        <v>-9709</v>
      </c>
      <c r="D20" s="274">
        <v>-9709</v>
      </c>
      <c r="E20" s="274">
        <v>-9709</v>
      </c>
      <c r="F20" s="274">
        <v>-9709</v>
      </c>
      <c r="G20" s="274">
        <v>-9709</v>
      </c>
      <c r="H20" s="274">
        <v>-9709</v>
      </c>
      <c r="I20" s="274">
        <v>-9709</v>
      </c>
      <c r="J20" s="274">
        <v>-9712</v>
      </c>
      <c r="K20" s="274">
        <v>-9709</v>
      </c>
      <c r="L20" s="274">
        <v>-9709</v>
      </c>
      <c r="M20" s="274">
        <v>-9709</v>
      </c>
      <c r="N20" s="275">
        <v>-9709</v>
      </c>
      <c r="O20" s="517"/>
    </row>
    <row r="21" spans="1:15" ht="15" customHeight="1" thickBot="1">
      <c r="A21" s="182" t="s">
        <v>191</v>
      </c>
      <c r="B21" s="190">
        <f>SUM(B19:B20)</f>
        <v>315037</v>
      </c>
      <c r="C21" s="189">
        <f>SUM(C19:C20)</f>
        <v>14799</v>
      </c>
      <c r="D21" s="189">
        <f t="shared" ref="D21:M21" si="1">SUM(D19:D20)</f>
        <v>14799</v>
      </c>
      <c r="E21" s="189">
        <f t="shared" si="1"/>
        <v>55799</v>
      </c>
      <c r="F21" s="189">
        <f t="shared" si="1"/>
        <v>15799</v>
      </c>
      <c r="G21" s="189">
        <f t="shared" si="1"/>
        <v>34776</v>
      </c>
      <c r="H21" s="189">
        <f t="shared" si="1"/>
        <v>15797</v>
      </c>
      <c r="I21" s="189">
        <f t="shared" si="1"/>
        <v>20285</v>
      </c>
      <c r="J21" s="189">
        <f t="shared" si="1"/>
        <v>15306</v>
      </c>
      <c r="K21" s="189">
        <f t="shared" si="1"/>
        <v>43799</v>
      </c>
      <c r="L21" s="189">
        <f t="shared" si="1"/>
        <v>17801</v>
      </c>
      <c r="M21" s="189">
        <f t="shared" si="1"/>
        <v>15199</v>
      </c>
      <c r="N21" s="209">
        <f>SUM(N19:N20)</f>
        <v>50878</v>
      </c>
      <c r="O21" s="517"/>
    </row>
    <row r="22" spans="1:15" ht="14.25" customHeight="1" thickBot="1">
      <c r="A22" s="90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</row>
    <row r="23" spans="1:15" ht="15" hidden="1" customHeight="1" thickBot="1">
      <c r="A23" s="90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</row>
    <row r="24" spans="1:15" ht="15" hidden="1" customHeight="1" thickBot="1">
      <c r="A24" s="90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640"/>
      <c r="M24" s="640"/>
      <c r="N24" s="640"/>
    </row>
    <row r="25" spans="1:15" ht="15" hidden="1" customHeight="1" thickBot="1">
      <c r="A25" s="90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</row>
    <row r="26" spans="1:15" ht="15" customHeight="1">
      <c r="A26" s="641" t="s">
        <v>2</v>
      </c>
      <c r="B26" s="643" t="s">
        <v>141</v>
      </c>
      <c r="C26" s="645" t="s">
        <v>343</v>
      </c>
      <c r="D26" s="646"/>
      <c r="E26" s="646"/>
      <c r="F26" s="646"/>
      <c r="G26" s="646"/>
      <c r="H26" s="646"/>
      <c r="I26" s="646"/>
      <c r="J26" s="646"/>
      <c r="K26" s="646"/>
      <c r="L26" s="646"/>
      <c r="M26" s="646"/>
      <c r="N26" s="647"/>
    </row>
    <row r="27" spans="1:15" ht="15" customHeight="1" thickBot="1">
      <c r="A27" s="642"/>
      <c r="B27" s="644"/>
      <c r="C27" s="266" t="s">
        <v>142</v>
      </c>
      <c r="D27" s="267" t="s">
        <v>143</v>
      </c>
      <c r="E27" s="267" t="s">
        <v>144</v>
      </c>
      <c r="F27" s="267" t="s">
        <v>145</v>
      </c>
      <c r="G27" s="267" t="s">
        <v>146</v>
      </c>
      <c r="H27" s="267" t="s">
        <v>147</v>
      </c>
      <c r="I27" s="267" t="s">
        <v>148</v>
      </c>
      <c r="J27" s="267" t="s">
        <v>149</v>
      </c>
      <c r="K27" s="267" t="s">
        <v>150</v>
      </c>
      <c r="L27" s="267" t="s">
        <v>151</v>
      </c>
      <c r="M27" s="267" t="s">
        <v>152</v>
      </c>
      <c r="N27" s="268" t="s">
        <v>153</v>
      </c>
    </row>
    <row r="28" spans="1:15" ht="15" customHeight="1">
      <c r="A28" s="264" t="s">
        <v>233</v>
      </c>
      <c r="B28" s="269">
        <v>114892</v>
      </c>
      <c r="C28" s="265">
        <v>9574</v>
      </c>
      <c r="D28" s="265">
        <v>9574</v>
      </c>
      <c r="E28" s="265">
        <v>9574</v>
      </c>
      <c r="F28" s="265">
        <v>9574</v>
      </c>
      <c r="G28" s="265">
        <v>9574</v>
      </c>
      <c r="H28" s="265">
        <v>9574</v>
      </c>
      <c r="I28" s="265">
        <v>9574</v>
      </c>
      <c r="J28" s="265">
        <v>9578</v>
      </c>
      <c r="K28" s="265">
        <v>9574</v>
      </c>
      <c r="L28" s="265">
        <v>9574</v>
      </c>
      <c r="M28" s="265">
        <v>9574</v>
      </c>
      <c r="N28" s="294">
        <v>9574</v>
      </c>
      <c r="O28" s="517"/>
    </row>
    <row r="29" spans="1:15" ht="15" customHeight="1">
      <c r="A29" s="263" t="s">
        <v>234</v>
      </c>
      <c r="B29" s="220">
        <v>29980</v>
      </c>
      <c r="C29" s="193">
        <v>2498</v>
      </c>
      <c r="D29" s="193">
        <v>2498</v>
      </c>
      <c r="E29" s="193">
        <v>2498</v>
      </c>
      <c r="F29" s="193">
        <v>2498</v>
      </c>
      <c r="G29" s="193">
        <v>2498</v>
      </c>
      <c r="H29" s="193">
        <v>2498</v>
      </c>
      <c r="I29" s="193">
        <v>2498</v>
      </c>
      <c r="J29" s="193">
        <v>2498</v>
      </c>
      <c r="K29" s="193">
        <v>2498</v>
      </c>
      <c r="L29" s="193">
        <v>2502</v>
      </c>
      <c r="M29" s="193">
        <v>2498</v>
      </c>
      <c r="N29" s="272">
        <v>2498</v>
      </c>
      <c r="O29" s="517"/>
    </row>
    <row r="30" spans="1:15" ht="15" customHeight="1">
      <c r="A30" s="263" t="s">
        <v>5</v>
      </c>
      <c r="B30" s="220">
        <v>64051</v>
      </c>
      <c r="C30" s="184">
        <v>5338</v>
      </c>
      <c r="D30" s="184">
        <v>5338</v>
      </c>
      <c r="E30" s="184">
        <v>5338</v>
      </c>
      <c r="F30" s="184">
        <v>5333</v>
      </c>
      <c r="G30" s="184">
        <v>5338</v>
      </c>
      <c r="H30" s="184">
        <v>5338</v>
      </c>
      <c r="I30" s="184">
        <v>5338</v>
      </c>
      <c r="J30" s="184">
        <v>5338</v>
      </c>
      <c r="K30" s="184">
        <v>5338</v>
      </c>
      <c r="L30" s="184">
        <v>5338</v>
      </c>
      <c r="M30" s="184">
        <v>5338</v>
      </c>
      <c r="N30" s="273">
        <v>5338</v>
      </c>
      <c r="O30" s="517"/>
    </row>
    <row r="31" spans="1:15" ht="15" customHeight="1">
      <c r="A31" s="263" t="s">
        <v>235</v>
      </c>
      <c r="B31" s="220">
        <v>9200</v>
      </c>
      <c r="C31" s="184">
        <v>752</v>
      </c>
      <c r="D31" s="184">
        <v>752</v>
      </c>
      <c r="E31" s="184">
        <v>822</v>
      </c>
      <c r="F31" s="184">
        <v>752</v>
      </c>
      <c r="G31" s="184">
        <v>752</v>
      </c>
      <c r="H31" s="184">
        <v>752</v>
      </c>
      <c r="I31" s="184">
        <v>752</v>
      </c>
      <c r="J31" s="184">
        <v>852</v>
      </c>
      <c r="K31" s="184">
        <v>758</v>
      </c>
      <c r="L31" s="184">
        <v>752</v>
      </c>
      <c r="M31" s="184">
        <v>752</v>
      </c>
      <c r="N31" s="273">
        <v>752</v>
      </c>
      <c r="O31" s="517"/>
    </row>
    <row r="32" spans="1:15" ht="15" customHeight="1">
      <c r="A32" s="263" t="s">
        <v>236</v>
      </c>
      <c r="B32" s="220">
        <v>4653</v>
      </c>
      <c r="C32" s="184">
        <v>388</v>
      </c>
      <c r="D32" s="184">
        <v>388</v>
      </c>
      <c r="E32" s="184">
        <v>388</v>
      </c>
      <c r="F32" s="184">
        <v>388</v>
      </c>
      <c r="G32" s="184">
        <v>388</v>
      </c>
      <c r="H32" s="184">
        <v>388</v>
      </c>
      <c r="I32" s="184">
        <v>388</v>
      </c>
      <c r="J32" s="184">
        <v>388</v>
      </c>
      <c r="K32" s="184">
        <v>385</v>
      </c>
      <c r="L32" s="184">
        <v>388</v>
      </c>
      <c r="M32" s="184">
        <v>388</v>
      </c>
      <c r="N32" s="273">
        <v>388</v>
      </c>
      <c r="O32" s="517"/>
    </row>
    <row r="33" spans="1:15" ht="15" customHeight="1">
      <c r="A33" s="263" t="s">
        <v>237</v>
      </c>
      <c r="B33" s="220">
        <v>5890</v>
      </c>
      <c r="C33" s="184"/>
      <c r="D33" s="72"/>
      <c r="E33" s="184">
        <v>2500</v>
      </c>
      <c r="F33" s="184">
        <v>100</v>
      </c>
      <c r="G33" s="184"/>
      <c r="H33" s="184">
        <v>265</v>
      </c>
      <c r="I33" s="184">
        <v>50</v>
      </c>
      <c r="J33" s="184">
        <v>2500</v>
      </c>
      <c r="K33" s="184">
        <v>50</v>
      </c>
      <c r="L33" s="184"/>
      <c r="M33" s="184">
        <v>390</v>
      </c>
      <c r="N33" s="273">
        <v>35</v>
      </c>
      <c r="O33" s="517"/>
    </row>
    <row r="34" spans="1:15" ht="15" customHeight="1">
      <c r="A34" s="263" t="s">
        <v>406</v>
      </c>
      <c r="B34" s="220">
        <v>5288</v>
      </c>
      <c r="C34" s="184"/>
      <c r="D34" s="184"/>
      <c r="E34" s="184"/>
      <c r="F34" s="184"/>
      <c r="G34" s="184"/>
      <c r="H34" s="184"/>
      <c r="I34" s="72"/>
      <c r="J34" s="72"/>
      <c r="K34" s="72"/>
      <c r="L34" s="72"/>
      <c r="M34" s="72"/>
      <c r="N34" s="73">
        <v>5288</v>
      </c>
      <c r="O34" s="517"/>
    </row>
    <row r="35" spans="1:15" ht="15" customHeight="1">
      <c r="A35" s="263" t="s">
        <v>238</v>
      </c>
      <c r="B35" s="220">
        <v>116511</v>
      </c>
      <c r="C35" s="193">
        <v>9709</v>
      </c>
      <c r="D35" s="193">
        <v>9709</v>
      </c>
      <c r="E35" s="193">
        <v>9709</v>
      </c>
      <c r="F35" s="193">
        <v>9709</v>
      </c>
      <c r="G35" s="193">
        <v>9709</v>
      </c>
      <c r="H35" s="193">
        <v>9709</v>
      </c>
      <c r="I35" s="193">
        <v>9709</v>
      </c>
      <c r="J35" s="193">
        <v>9712</v>
      </c>
      <c r="K35" s="193">
        <v>9709</v>
      </c>
      <c r="L35" s="193">
        <v>9709</v>
      </c>
      <c r="M35" s="193">
        <v>9709</v>
      </c>
      <c r="N35" s="272">
        <v>9709</v>
      </c>
      <c r="O35" s="517"/>
    </row>
    <row r="36" spans="1:15" ht="15" customHeight="1">
      <c r="A36" s="263" t="s">
        <v>219</v>
      </c>
      <c r="B36" s="221">
        <v>1165</v>
      </c>
      <c r="C36" s="184"/>
      <c r="D36" s="72"/>
      <c r="E36" s="72">
        <v>500</v>
      </c>
      <c r="F36" s="72"/>
      <c r="G36" s="72">
        <v>665</v>
      </c>
      <c r="H36" s="72"/>
      <c r="I36" s="72"/>
      <c r="J36" s="72"/>
      <c r="K36" s="72"/>
      <c r="L36" s="72"/>
      <c r="M36" s="72"/>
      <c r="N36" s="73"/>
      <c r="O36" s="517"/>
    </row>
    <row r="37" spans="1:15" ht="15" customHeight="1">
      <c r="A37" s="263" t="s">
        <v>239</v>
      </c>
      <c r="B37" s="221">
        <v>69143</v>
      </c>
      <c r="C37" s="184"/>
      <c r="D37" s="72"/>
      <c r="E37" s="72">
        <v>20000</v>
      </c>
      <c r="F37" s="72"/>
      <c r="G37" s="72">
        <v>20000</v>
      </c>
      <c r="H37" s="72">
        <v>3000</v>
      </c>
      <c r="I37" s="72">
        <v>10000</v>
      </c>
      <c r="J37" s="72">
        <v>8000</v>
      </c>
      <c r="K37" s="72">
        <v>7700</v>
      </c>
      <c r="L37" s="72">
        <v>443</v>
      </c>
      <c r="M37" s="72"/>
      <c r="N37" s="73"/>
      <c r="O37" s="517"/>
    </row>
    <row r="38" spans="1:15" ht="15" customHeight="1">
      <c r="A38" s="263" t="s">
        <v>240</v>
      </c>
      <c r="B38" s="221">
        <v>10775</v>
      </c>
      <c r="C38" s="194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518">
        <v>10775</v>
      </c>
      <c r="O38" s="517"/>
    </row>
    <row r="39" spans="1:15" ht="15" customHeight="1" thickBot="1">
      <c r="A39" s="191" t="s">
        <v>154</v>
      </c>
      <c r="B39" s="196">
        <f>SUM(B28:B38)</f>
        <v>431548</v>
      </c>
      <c r="C39" s="195">
        <f>SUM(C28:C38)</f>
        <v>28259</v>
      </c>
      <c r="D39" s="179">
        <f t="shared" ref="D39:N39" si="2">SUM(D28:D38)</f>
        <v>28259</v>
      </c>
      <c r="E39" s="179">
        <f t="shared" si="2"/>
        <v>51329</v>
      </c>
      <c r="F39" s="179">
        <f t="shared" si="2"/>
        <v>28354</v>
      </c>
      <c r="G39" s="179">
        <f t="shared" si="2"/>
        <v>48924</v>
      </c>
      <c r="H39" s="179">
        <f t="shared" si="2"/>
        <v>31524</v>
      </c>
      <c r="I39" s="179">
        <f t="shared" si="2"/>
        <v>38309</v>
      </c>
      <c r="J39" s="179">
        <f t="shared" si="2"/>
        <v>38866</v>
      </c>
      <c r="K39" s="179">
        <f t="shared" si="2"/>
        <v>36012</v>
      </c>
      <c r="L39" s="179">
        <f t="shared" si="2"/>
        <v>28706</v>
      </c>
      <c r="M39" s="179">
        <f t="shared" si="2"/>
        <v>28649</v>
      </c>
      <c r="N39" s="180">
        <f t="shared" si="2"/>
        <v>44357</v>
      </c>
      <c r="O39" s="517"/>
    </row>
    <row r="40" spans="1:15" ht="15.75" thickBot="1">
      <c r="A40" s="188" t="s">
        <v>188</v>
      </c>
      <c r="B40" s="276">
        <v>-116511</v>
      </c>
      <c r="C40" s="274">
        <v>-9709</v>
      </c>
      <c r="D40" s="274">
        <v>-9709</v>
      </c>
      <c r="E40" s="274">
        <v>-9709</v>
      </c>
      <c r="F40" s="274">
        <v>-9709</v>
      </c>
      <c r="G40" s="274">
        <v>-9709</v>
      </c>
      <c r="H40" s="274">
        <v>-9709</v>
      </c>
      <c r="I40" s="274">
        <v>-9709</v>
      </c>
      <c r="J40" s="274">
        <v>-9712</v>
      </c>
      <c r="K40" s="274">
        <v>-9709</v>
      </c>
      <c r="L40" s="274">
        <v>-9709</v>
      </c>
      <c r="M40" s="274">
        <v>-9709</v>
      </c>
      <c r="N40" s="275">
        <v>-9709</v>
      </c>
      <c r="O40" s="517"/>
    </row>
    <row r="41" spans="1:15" ht="13.5" thickBot="1">
      <c r="A41" s="192" t="s">
        <v>191</v>
      </c>
      <c r="B41" s="208">
        <f>SUM(B39:B40)</f>
        <v>315037</v>
      </c>
      <c r="C41" s="210">
        <f>SUM(C39:C40)</f>
        <v>18550</v>
      </c>
      <c r="D41" s="210">
        <f t="shared" ref="D41:N41" si="3">SUM(D39:D40)</f>
        <v>18550</v>
      </c>
      <c r="E41" s="210">
        <f t="shared" si="3"/>
        <v>41620</v>
      </c>
      <c r="F41" s="210">
        <f t="shared" si="3"/>
        <v>18645</v>
      </c>
      <c r="G41" s="210">
        <f t="shared" si="3"/>
        <v>39215</v>
      </c>
      <c r="H41" s="210">
        <f t="shared" si="3"/>
        <v>21815</v>
      </c>
      <c r="I41" s="210">
        <f t="shared" si="3"/>
        <v>28600</v>
      </c>
      <c r="J41" s="210">
        <f t="shared" si="3"/>
        <v>29154</v>
      </c>
      <c r="K41" s="210">
        <f t="shared" si="3"/>
        <v>26303</v>
      </c>
      <c r="L41" s="210">
        <f t="shared" si="3"/>
        <v>18997</v>
      </c>
      <c r="M41" s="210">
        <f t="shared" si="3"/>
        <v>18940</v>
      </c>
      <c r="N41" s="211">
        <f t="shared" si="3"/>
        <v>34648</v>
      </c>
      <c r="O41" s="517"/>
    </row>
  </sheetData>
  <mergeCells count="12">
    <mergeCell ref="A26:A27"/>
    <mergeCell ref="B26:B27"/>
    <mergeCell ref="C26:N26"/>
    <mergeCell ref="A7:N7"/>
    <mergeCell ref="A8:A9"/>
    <mergeCell ref="B8:B9"/>
    <mergeCell ref="C8:N8"/>
    <mergeCell ref="A1:N1"/>
    <mergeCell ref="A4:N4"/>
    <mergeCell ref="A5:N5"/>
    <mergeCell ref="L24:N24"/>
    <mergeCell ref="A2:N2"/>
  </mergeCells>
  <phoneticPr fontId="12" type="noConversion"/>
  <pageMargins left="0.19685039370078741" right="0.19685039370078741" top="0.39370078740157483" bottom="0.39370078740157483" header="0.51181102362204722" footer="0.51181102362204722"/>
  <pageSetup paperSize="9" orientation="landscape" horizontalDpi="4294967293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2:E18"/>
  <sheetViews>
    <sheetView workbookViewId="0">
      <selection activeCell="G25" sqref="G25"/>
    </sheetView>
  </sheetViews>
  <sheetFormatPr defaultRowHeight="12.75"/>
  <cols>
    <col min="2" max="2" width="33" customWidth="1"/>
    <col min="3" max="3" width="15.5703125" customWidth="1"/>
  </cols>
  <sheetData>
    <row r="2" spans="1:5" ht="15" customHeight="1">
      <c r="A2" s="576" t="s">
        <v>388</v>
      </c>
      <c r="B2" s="576"/>
      <c r="C2" s="576"/>
      <c r="D2" s="576"/>
      <c r="E2" s="19"/>
    </row>
    <row r="3" spans="1:5" ht="14.25">
      <c r="A3" s="633" t="s">
        <v>391</v>
      </c>
      <c r="B3" s="633"/>
      <c r="C3" s="633"/>
      <c r="D3" s="633"/>
    </row>
    <row r="4" spans="1:5" ht="15">
      <c r="B4" s="18"/>
      <c r="C4" s="18"/>
      <c r="D4" s="18"/>
    </row>
    <row r="5" spans="1:5" ht="15.75">
      <c r="A5" s="629" t="s">
        <v>241</v>
      </c>
      <c r="B5" s="629"/>
      <c r="C5" s="629"/>
      <c r="D5" s="629"/>
    </row>
    <row r="6" spans="1:5" ht="15.75">
      <c r="A6" s="632" t="s">
        <v>341</v>
      </c>
      <c r="B6" s="632"/>
      <c r="C6" s="632"/>
      <c r="D6" s="632"/>
    </row>
    <row r="8" spans="1:5">
      <c r="B8" s="656" t="s">
        <v>156</v>
      </c>
      <c r="C8" s="656"/>
    </row>
    <row r="9" spans="1:5">
      <c r="B9" s="656"/>
      <c r="C9" s="656"/>
    </row>
    <row r="10" spans="1:5" ht="13.5" thickBot="1">
      <c r="B10" s="78"/>
      <c r="C10" s="78"/>
    </row>
    <row r="11" spans="1:5" ht="13.5" thickBot="1">
      <c r="B11" s="79" t="s">
        <v>157</v>
      </c>
      <c r="C11" s="80" t="s">
        <v>11</v>
      </c>
    </row>
    <row r="12" spans="1:5">
      <c r="B12" s="81" t="s">
        <v>162</v>
      </c>
      <c r="C12" s="82"/>
    </row>
    <row r="13" spans="1:5">
      <c r="B13" s="83" t="s">
        <v>158</v>
      </c>
      <c r="C13" s="439">
        <v>509</v>
      </c>
    </row>
    <row r="14" spans="1:5">
      <c r="B14" s="83" t="s">
        <v>159</v>
      </c>
      <c r="C14" s="84"/>
    </row>
    <row r="15" spans="1:5">
      <c r="B15" s="83" t="s">
        <v>160</v>
      </c>
      <c r="C15" s="84"/>
    </row>
    <row r="16" spans="1:5">
      <c r="B16" s="85" t="s">
        <v>0</v>
      </c>
      <c r="C16" s="86">
        <f>SUM(C12:C15)</f>
        <v>509</v>
      </c>
    </row>
    <row r="17" spans="2:3" ht="13.5" thickBot="1">
      <c r="B17" s="87"/>
      <c r="C17" s="88"/>
    </row>
    <row r="18" spans="2:3" ht="15">
      <c r="B18" s="89"/>
      <c r="C18" s="89"/>
    </row>
  </sheetData>
  <mergeCells count="6">
    <mergeCell ref="A2:D2"/>
    <mergeCell ref="B9:C9"/>
    <mergeCell ref="A5:D5"/>
    <mergeCell ref="A6:D6"/>
    <mergeCell ref="B8:C8"/>
    <mergeCell ref="A3:D3"/>
  </mergeCells>
  <phoneticPr fontId="1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I15" sqref="I15"/>
    </sheetView>
  </sheetViews>
  <sheetFormatPr defaultRowHeight="12.75"/>
  <cols>
    <col min="1" max="1" width="5.28515625" customWidth="1"/>
    <col min="2" max="2" width="64.5703125" customWidth="1"/>
  </cols>
  <sheetData>
    <row r="1" spans="1:6" ht="15">
      <c r="A1" s="576" t="s">
        <v>389</v>
      </c>
      <c r="B1" s="576"/>
      <c r="C1" s="576"/>
      <c r="D1" s="576"/>
      <c r="E1" s="576"/>
      <c r="F1" s="19"/>
    </row>
    <row r="2" spans="1:6" ht="15">
      <c r="A2" s="534" t="s">
        <v>391</v>
      </c>
      <c r="B2" s="534"/>
      <c r="C2" s="534"/>
      <c r="D2" s="534"/>
      <c r="E2" s="534"/>
      <c r="F2" s="299"/>
    </row>
    <row r="3" spans="1:6" ht="42" customHeight="1">
      <c r="B3" s="657" t="s">
        <v>266</v>
      </c>
      <c r="C3" s="657"/>
      <c r="D3" s="657"/>
      <c r="E3" s="657"/>
    </row>
    <row r="4" spans="1:6" ht="15" thickBot="1">
      <c r="B4" s="302"/>
      <c r="C4" s="302"/>
      <c r="D4" s="303"/>
      <c r="E4" s="304" t="s">
        <v>11</v>
      </c>
    </row>
    <row r="5" spans="1:6" ht="18.75" customHeight="1" thickBot="1">
      <c r="A5" s="306"/>
      <c r="B5" s="307" t="s">
        <v>8</v>
      </c>
      <c r="C5" s="307">
        <v>2016</v>
      </c>
      <c r="D5" s="308">
        <v>2017</v>
      </c>
      <c r="E5" s="309">
        <v>2018</v>
      </c>
    </row>
    <row r="6" spans="1:6" ht="18.75" customHeight="1">
      <c r="A6" s="324" t="s">
        <v>15</v>
      </c>
      <c r="B6" s="310" t="s">
        <v>267</v>
      </c>
      <c r="C6" s="333">
        <f>C7+C8+C9+C10+C11+C12</f>
        <v>60390</v>
      </c>
      <c r="D6" s="333">
        <f t="shared" ref="D6:E6" si="0">D7+D8+D9+D10+D11+D12</f>
        <v>58750</v>
      </c>
      <c r="E6" s="335">
        <f t="shared" si="0"/>
        <v>58750</v>
      </c>
    </row>
    <row r="7" spans="1:6" ht="18.75" customHeight="1">
      <c r="A7" s="325" t="s">
        <v>269</v>
      </c>
      <c r="B7" s="311" t="s">
        <v>268</v>
      </c>
      <c r="C7" s="312">
        <v>60000</v>
      </c>
      <c r="D7" s="312">
        <v>58000</v>
      </c>
      <c r="E7" s="326">
        <v>58000</v>
      </c>
    </row>
    <row r="8" spans="1:6" ht="35.25" customHeight="1">
      <c r="A8" s="325" t="s">
        <v>271</v>
      </c>
      <c r="B8" s="311" t="s">
        <v>270</v>
      </c>
      <c r="C8" s="437"/>
      <c r="D8" s="437"/>
      <c r="E8" s="438"/>
    </row>
    <row r="9" spans="1:6" ht="19.5" customHeight="1">
      <c r="A9" s="325" t="s">
        <v>272</v>
      </c>
      <c r="B9" s="311" t="s">
        <v>273</v>
      </c>
      <c r="C9" s="437"/>
      <c r="D9" s="437"/>
      <c r="E9" s="438"/>
    </row>
    <row r="10" spans="1:6" ht="32.25" customHeight="1">
      <c r="A10" s="325" t="s">
        <v>274</v>
      </c>
      <c r="B10" s="311" t="s">
        <v>275</v>
      </c>
      <c r="C10" s="437"/>
      <c r="D10" s="437"/>
      <c r="E10" s="438"/>
    </row>
    <row r="11" spans="1:6" ht="18.75" customHeight="1">
      <c r="A11" s="325" t="s">
        <v>276</v>
      </c>
      <c r="B11" s="311" t="s">
        <v>277</v>
      </c>
      <c r="C11" s="312">
        <v>390</v>
      </c>
      <c r="D11" s="312">
        <v>750</v>
      </c>
      <c r="E11" s="326">
        <v>750</v>
      </c>
    </row>
    <row r="12" spans="1:6" ht="18.75" customHeight="1">
      <c r="A12" s="325" t="s">
        <v>278</v>
      </c>
      <c r="B12" s="311" t="s">
        <v>279</v>
      </c>
      <c r="C12" s="312"/>
      <c r="D12" s="312"/>
      <c r="E12" s="326"/>
    </row>
    <row r="13" spans="1:6" ht="18.75" customHeight="1">
      <c r="A13" s="327" t="s">
        <v>38</v>
      </c>
      <c r="B13" s="313" t="s">
        <v>280</v>
      </c>
      <c r="C13" s="312"/>
      <c r="D13" s="312"/>
      <c r="E13" s="326"/>
    </row>
    <row r="14" spans="1:6" ht="18.75" customHeight="1">
      <c r="A14" s="327" t="s">
        <v>39</v>
      </c>
      <c r="B14" s="314" t="s">
        <v>281</v>
      </c>
      <c r="C14" s="334">
        <f>C15+C16+C17+C18+C19+C20+C21</f>
        <v>0</v>
      </c>
      <c r="D14" s="334">
        <f t="shared" ref="D14:E14" si="1">D15+D16+D17+D18+D19+D20+D21</f>
        <v>0</v>
      </c>
      <c r="E14" s="336">
        <f t="shared" si="1"/>
        <v>0</v>
      </c>
    </row>
    <row r="15" spans="1:6" ht="18.75" customHeight="1">
      <c r="A15" s="325" t="s">
        <v>282</v>
      </c>
      <c r="B15" s="316" t="s">
        <v>283</v>
      </c>
      <c r="C15" s="315">
        <v>0</v>
      </c>
      <c r="D15" s="315">
        <v>0</v>
      </c>
      <c r="E15" s="328">
        <v>0</v>
      </c>
    </row>
    <row r="16" spans="1:6" ht="24" customHeight="1">
      <c r="A16" s="325" t="s">
        <v>284</v>
      </c>
      <c r="B16" s="317" t="s">
        <v>285</v>
      </c>
      <c r="C16" s="315">
        <v>0</v>
      </c>
      <c r="D16" s="315">
        <v>0</v>
      </c>
      <c r="E16" s="328">
        <v>0</v>
      </c>
    </row>
    <row r="17" spans="1:5" ht="22.5" customHeight="1">
      <c r="A17" s="325" t="s">
        <v>286</v>
      </c>
      <c r="B17" s="316" t="s">
        <v>287</v>
      </c>
      <c r="C17" s="315">
        <v>0</v>
      </c>
      <c r="D17" s="315">
        <v>0</v>
      </c>
      <c r="E17" s="328">
        <v>0</v>
      </c>
    </row>
    <row r="18" spans="1:5" ht="15.75">
      <c r="A18" s="325" t="s">
        <v>289</v>
      </c>
      <c r="B18" s="318" t="s">
        <v>288</v>
      </c>
      <c r="C18" s="318">
        <v>0</v>
      </c>
      <c r="D18" s="318">
        <v>0</v>
      </c>
      <c r="E18" s="329">
        <v>0</v>
      </c>
    </row>
    <row r="19" spans="1:5" ht="15.75">
      <c r="A19" s="325" t="s">
        <v>290</v>
      </c>
      <c r="B19" s="318" t="s">
        <v>291</v>
      </c>
      <c r="C19" s="318">
        <v>0</v>
      </c>
      <c r="D19" s="318">
        <v>0</v>
      </c>
      <c r="E19" s="329">
        <v>0</v>
      </c>
    </row>
    <row r="20" spans="1:5" ht="15.75">
      <c r="A20" s="325" t="s">
        <v>292</v>
      </c>
      <c r="B20" s="318" t="s">
        <v>293</v>
      </c>
      <c r="C20" s="318">
        <v>0</v>
      </c>
      <c r="D20" s="318">
        <v>0</v>
      </c>
      <c r="E20" s="329">
        <v>0</v>
      </c>
    </row>
    <row r="21" spans="1:5" ht="16.5" thickBot="1">
      <c r="A21" s="330" t="s">
        <v>294</v>
      </c>
      <c r="B21" s="331" t="s">
        <v>295</v>
      </c>
      <c r="C21" s="331">
        <v>0</v>
      </c>
      <c r="D21" s="331">
        <v>0</v>
      </c>
      <c r="E21" s="332">
        <v>0</v>
      </c>
    </row>
    <row r="22" spans="1:5">
      <c r="A22" s="305"/>
    </row>
  </sheetData>
  <mergeCells count="3">
    <mergeCell ref="B3:E3"/>
    <mergeCell ref="A2:E2"/>
    <mergeCell ref="A1:E1"/>
  </mergeCells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0"/>
  <sheetViews>
    <sheetView workbookViewId="0">
      <selection activeCell="A27" sqref="A27"/>
    </sheetView>
  </sheetViews>
  <sheetFormatPr defaultRowHeight="12.75"/>
  <cols>
    <col min="1" max="1" width="42.42578125" customWidth="1"/>
    <col min="2" max="2" width="9.7109375" customWidth="1"/>
    <col min="3" max="3" width="10.140625" customWidth="1"/>
    <col min="4" max="4" width="9.28515625" customWidth="1"/>
    <col min="5" max="5" width="45" customWidth="1"/>
    <col min="6" max="6" width="9.28515625" customWidth="1"/>
    <col min="7" max="7" width="10.85546875" customWidth="1"/>
    <col min="8" max="8" width="9.42578125" bestFit="1" customWidth="1"/>
  </cols>
  <sheetData>
    <row r="1" spans="1:9" ht="15" customHeight="1">
      <c r="A1" s="531" t="s">
        <v>379</v>
      </c>
      <c r="B1" s="531"/>
      <c r="C1" s="531"/>
      <c r="D1" s="531"/>
      <c r="E1" s="531"/>
      <c r="F1" s="531"/>
      <c r="G1" s="531"/>
      <c r="H1" s="531"/>
    </row>
    <row r="2" spans="1:9" ht="15.75" customHeight="1">
      <c r="A2" s="534" t="s">
        <v>391</v>
      </c>
      <c r="B2" s="534"/>
      <c r="C2" s="534"/>
      <c r="D2" s="534"/>
      <c r="E2" s="534"/>
      <c r="F2" s="534"/>
      <c r="G2" s="534"/>
      <c r="H2" s="534"/>
      <c r="I2" s="9"/>
    </row>
    <row r="3" spans="1:9" s="2" customFormat="1" ht="16.5" customHeight="1">
      <c r="A3" s="540" t="s">
        <v>241</v>
      </c>
      <c r="B3" s="540"/>
      <c r="C3" s="540"/>
      <c r="D3" s="540"/>
      <c r="E3" s="540"/>
      <c r="F3" s="540"/>
      <c r="G3" s="540"/>
      <c r="H3" s="540"/>
    </row>
    <row r="4" spans="1:9" ht="33" customHeight="1">
      <c r="A4" s="541" t="s">
        <v>339</v>
      </c>
      <c r="B4" s="541"/>
      <c r="C4" s="541"/>
      <c r="D4" s="541"/>
      <c r="E4" s="541"/>
      <c r="F4" s="541"/>
      <c r="G4" s="541"/>
      <c r="H4" s="541"/>
    </row>
    <row r="5" spans="1:9" ht="18.75" thickBot="1">
      <c r="A5" s="337"/>
      <c r="B5" s="337"/>
      <c r="C5" s="337"/>
      <c r="D5" s="337"/>
      <c r="E5" s="337"/>
      <c r="F5" s="320"/>
      <c r="G5" s="7"/>
      <c r="H5" s="321" t="s">
        <v>11</v>
      </c>
    </row>
    <row r="6" spans="1:9" ht="15.75" thickBot="1">
      <c r="A6" s="535" t="s">
        <v>1</v>
      </c>
      <c r="B6" s="536"/>
      <c r="C6" s="537"/>
      <c r="D6" s="538"/>
      <c r="E6" s="535" t="s">
        <v>2</v>
      </c>
      <c r="F6" s="536"/>
      <c r="G6" s="537"/>
      <c r="H6" s="539"/>
    </row>
    <row r="7" spans="1:9" ht="37.5" customHeight="1" thickBot="1">
      <c r="A7" s="341"/>
      <c r="B7" s="342" t="s">
        <v>297</v>
      </c>
      <c r="C7" s="489" t="s">
        <v>298</v>
      </c>
      <c r="D7" s="490" t="s">
        <v>299</v>
      </c>
      <c r="E7" s="344"/>
      <c r="F7" s="342" t="s">
        <v>297</v>
      </c>
      <c r="G7" s="343" t="s">
        <v>298</v>
      </c>
      <c r="H7" s="345" t="s">
        <v>299</v>
      </c>
    </row>
    <row r="8" spans="1:9" ht="20.100000000000001" customHeight="1">
      <c r="A8" s="346" t="s">
        <v>300</v>
      </c>
      <c r="B8" s="479">
        <v>149249</v>
      </c>
      <c r="C8" s="492">
        <v>149249</v>
      </c>
      <c r="D8" s="493"/>
      <c r="E8" s="485" t="s">
        <v>195</v>
      </c>
      <c r="F8" s="347">
        <v>114892</v>
      </c>
      <c r="G8" s="348">
        <v>114892</v>
      </c>
      <c r="H8" s="109"/>
    </row>
    <row r="9" spans="1:9" ht="20.100000000000001" customHeight="1">
      <c r="A9" s="349" t="s">
        <v>204</v>
      </c>
      <c r="B9" s="480">
        <v>13842</v>
      </c>
      <c r="C9" s="494">
        <v>12542</v>
      </c>
      <c r="D9" s="495">
        <v>1300</v>
      </c>
      <c r="E9" s="486" t="s">
        <v>196</v>
      </c>
      <c r="F9" s="350">
        <v>29980</v>
      </c>
      <c r="G9" s="351">
        <v>29980</v>
      </c>
      <c r="H9" s="113"/>
    </row>
    <row r="10" spans="1:9" ht="20.100000000000001" customHeight="1">
      <c r="A10" s="349" t="s">
        <v>205</v>
      </c>
      <c r="B10" s="480">
        <v>60390</v>
      </c>
      <c r="C10" s="494">
        <v>60390</v>
      </c>
      <c r="D10" s="495"/>
      <c r="E10" s="486" t="s">
        <v>197</v>
      </c>
      <c r="F10" s="350">
        <v>64051</v>
      </c>
      <c r="G10" s="445">
        <v>60751</v>
      </c>
      <c r="H10" s="446">
        <v>3300</v>
      </c>
    </row>
    <row r="11" spans="1:9" ht="20.100000000000001" customHeight="1">
      <c r="A11" s="349" t="s">
        <v>206</v>
      </c>
      <c r="B11" s="480">
        <v>14500</v>
      </c>
      <c r="C11" s="494">
        <v>3268</v>
      </c>
      <c r="D11" s="495">
        <v>11232</v>
      </c>
      <c r="E11" s="486" t="s">
        <v>198</v>
      </c>
      <c r="F11" s="350">
        <v>9200</v>
      </c>
      <c r="G11" s="445">
        <v>7220</v>
      </c>
      <c r="H11" s="446">
        <v>1980</v>
      </c>
    </row>
    <row r="12" spans="1:9" ht="20.100000000000001" customHeight="1">
      <c r="A12" s="352" t="s">
        <v>207</v>
      </c>
      <c r="B12" s="481">
        <v>40977</v>
      </c>
      <c r="C12" s="494">
        <v>35977</v>
      </c>
      <c r="D12" s="495">
        <v>5000</v>
      </c>
      <c r="E12" s="486" t="s">
        <v>199</v>
      </c>
      <c r="F12" s="350">
        <v>4653</v>
      </c>
      <c r="G12" s="445">
        <v>4653</v>
      </c>
      <c r="H12" s="446"/>
    </row>
    <row r="13" spans="1:9" ht="20.100000000000001" customHeight="1">
      <c r="A13" s="352" t="s">
        <v>208</v>
      </c>
      <c r="B13" s="481"/>
      <c r="C13" s="496"/>
      <c r="D13" s="497"/>
      <c r="E13" s="486" t="s">
        <v>200</v>
      </c>
      <c r="F13" s="350">
        <v>5890</v>
      </c>
      <c r="G13" s="445">
        <v>110</v>
      </c>
      <c r="H13" s="446">
        <v>5780</v>
      </c>
    </row>
    <row r="14" spans="1:9" ht="20.100000000000001" customHeight="1">
      <c r="A14" s="369" t="s">
        <v>302</v>
      </c>
      <c r="B14" s="481"/>
      <c r="C14" s="496"/>
      <c r="D14" s="497"/>
      <c r="E14" s="486" t="s">
        <v>258</v>
      </c>
      <c r="F14" s="350"/>
      <c r="G14" s="353"/>
      <c r="H14" s="113"/>
    </row>
    <row r="15" spans="1:9" ht="20.100000000000001" customHeight="1">
      <c r="A15" s="352" t="s">
        <v>211</v>
      </c>
      <c r="B15" s="481">
        <v>116511</v>
      </c>
      <c r="C15" s="496">
        <v>116511</v>
      </c>
      <c r="D15" s="497"/>
      <c r="E15" s="486" t="s">
        <v>203</v>
      </c>
      <c r="F15" s="350">
        <v>116511</v>
      </c>
      <c r="G15" s="351">
        <v>116511</v>
      </c>
      <c r="H15" s="113"/>
    </row>
    <row r="16" spans="1:9" ht="20.100000000000001" customHeight="1">
      <c r="A16" s="354" t="s">
        <v>9</v>
      </c>
      <c r="B16" s="482">
        <f>SUM(B8:B15)</f>
        <v>395469</v>
      </c>
      <c r="C16" s="498">
        <f>SUM(C8:C15)</f>
        <v>377937</v>
      </c>
      <c r="D16" s="499">
        <f>SUM(D8:D15)</f>
        <v>17532</v>
      </c>
      <c r="E16" s="487" t="s">
        <v>10</v>
      </c>
      <c r="F16" s="355">
        <f>SUM(F8:F15)</f>
        <v>345177</v>
      </c>
      <c r="G16" s="356">
        <f>SUM(G8:G15)</f>
        <v>334117</v>
      </c>
      <c r="H16" s="357">
        <f>SUM(H8:H15)</f>
        <v>11060</v>
      </c>
    </row>
    <row r="17" spans="1:9" ht="20.100000000000001" customHeight="1">
      <c r="A17" s="349" t="s">
        <v>209</v>
      </c>
      <c r="B17" s="480">
        <v>31323</v>
      </c>
      <c r="C17" s="500">
        <v>31323</v>
      </c>
      <c r="D17" s="497"/>
      <c r="E17" s="486" t="s">
        <v>202</v>
      </c>
      <c r="F17" s="358">
        <v>1165</v>
      </c>
      <c r="G17" s="351">
        <v>1165</v>
      </c>
      <c r="H17" s="113"/>
    </row>
    <row r="18" spans="1:9" ht="20.100000000000001" customHeight="1">
      <c r="A18" s="349" t="s">
        <v>210</v>
      </c>
      <c r="B18" s="480">
        <v>2110</v>
      </c>
      <c r="C18" s="500">
        <v>2110</v>
      </c>
      <c r="D18" s="497"/>
      <c r="E18" s="486" t="s">
        <v>301</v>
      </c>
      <c r="F18" s="444">
        <v>69143</v>
      </c>
      <c r="G18" s="445">
        <v>69143</v>
      </c>
      <c r="H18" s="446"/>
      <c r="I18" s="447"/>
    </row>
    <row r="19" spans="1:9" s="320" customFormat="1" ht="20.100000000000001" customHeight="1">
      <c r="A19" s="349" t="s">
        <v>303</v>
      </c>
      <c r="B19" s="483">
        <v>287</v>
      </c>
      <c r="C19" s="500">
        <v>287</v>
      </c>
      <c r="D19" s="497"/>
      <c r="E19" s="488" t="s">
        <v>390</v>
      </c>
      <c r="F19" s="359">
        <v>5288</v>
      </c>
      <c r="G19" s="360">
        <v>5288</v>
      </c>
      <c r="H19" s="361"/>
    </row>
    <row r="20" spans="1:9" ht="20.100000000000001" customHeight="1" thickBot="1">
      <c r="A20" s="349" t="s">
        <v>257</v>
      </c>
      <c r="B20" s="484">
        <v>2359</v>
      </c>
      <c r="C20" s="501">
        <v>2359</v>
      </c>
      <c r="D20" s="502"/>
      <c r="E20" s="488" t="s">
        <v>201</v>
      </c>
      <c r="F20" s="359">
        <v>10775</v>
      </c>
      <c r="G20" s="360">
        <v>10775</v>
      </c>
      <c r="H20" s="361"/>
    </row>
    <row r="21" spans="1:9" ht="20.100000000000001" customHeight="1" thickBot="1">
      <c r="A21" s="362" t="s">
        <v>7</v>
      </c>
      <c r="B21" s="363">
        <f>SUM(B16:B20)</f>
        <v>431548</v>
      </c>
      <c r="C21" s="491">
        <f>SUM(C16:C20)</f>
        <v>414016</v>
      </c>
      <c r="D21" s="491">
        <f>SUM(D16:D20)</f>
        <v>17532</v>
      </c>
      <c r="E21" s="365" t="s">
        <v>7</v>
      </c>
      <c r="F21" s="366">
        <f>SUM(F16:F20)</f>
        <v>431548</v>
      </c>
      <c r="G21" s="367">
        <f>SUM(G16:G20)</f>
        <v>420488</v>
      </c>
      <c r="H21" s="368">
        <f>SUM(H16:H20)</f>
        <v>11060</v>
      </c>
    </row>
    <row r="22" spans="1:9" ht="20.100000000000001" customHeight="1" thickBot="1">
      <c r="A22" s="369" t="s">
        <v>188</v>
      </c>
      <c r="B22" s="370">
        <v>-116511</v>
      </c>
      <c r="C22" s="371">
        <v>-116511</v>
      </c>
      <c r="D22" s="372"/>
      <c r="E22" s="369" t="s">
        <v>188</v>
      </c>
      <c r="F22" s="373">
        <v>-116511</v>
      </c>
      <c r="G22" s="374">
        <v>-116511</v>
      </c>
      <c r="H22" s="375"/>
    </row>
    <row r="23" spans="1:9" ht="20.100000000000001" customHeight="1" thickBot="1">
      <c r="A23" s="376" t="s">
        <v>189</v>
      </c>
      <c r="B23" s="363">
        <f>SUM(B21:B22)</f>
        <v>315037</v>
      </c>
      <c r="C23" s="364">
        <f>SUM(C21:C22)</f>
        <v>297505</v>
      </c>
      <c r="D23" s="364">
        <f>SUM(D21:D22)</f>
        <v>17532</v>
      </c>
      <c r="E23" s="376" t="s">
        <v>189</v>
      </c>
      <c r="F23" s="377">
        <f>SUM(F21:F22)</f>
        <v>315037</v>
      </c>
      <c r="G23" s="367">
        <f>SUM(G21:G22)</f>
        <v>303977</v>
      </c>
      <c r="H23" s="368">
        <f>SUM(H21:H22)</f>
        <v>11060</v>
      </c>
    </row>
    <row r="24" spans="1:9">
      <c r="A24" s="1"/>
      <c r="B24" s="1"/>
      <c r="C24" s="1"/>
      <c r="D24" s="1"/>
      <c r="E24" s="4"/>
      <c r="F24" s="320"/>
      <c r="G24" s="320"/>
      <c r="H24" s="320"/>
    </row>
    <row r="25" spans="1:9">
      <c r="B25" s="1"/>
      <c r="C25" s="1"/>
      <c r="D25" s="1"/>
      <c r="E25" s="1"/>
    </row>
    <row r="26" spans="1:9">
      <c r="B26" s="1"/>
      <c r="C26" s="1"/>
      <c r="D26" s="1"/>
      <c r="E26" s="1"/>
    </row>
    <row r="27" spans="1:9">
      <c r="B27" s="1"/>
      <c r="C27" s="1"/>
      <c r="D27" s="1"/>
      <c r="E27" s="1"/>
    </row>
    <row r="28" spans="1:9">
      <c r="B28" s="1"/>
      <c r="C28" s="1"/>
      <c r="D28" s="1"/>
      <c r="E28" s="1"/>
    </row>
    <row r="29" spans="1:9">
      <c r="B29" s="1"/>
      <c r="C29" s="1"/>
      <c r="D29" s="1"/>
      <c r="E29" s="1"/>
    </row>
    <row r="30" spans="1:9">
      <c r="B30" s="1"/>
      <c r="C30" s="1"/>
      <c r="D30" s="1"/>
      <c r="E30" s="1"/>
    </row>
    <row r="31" spans="1:9">
      <c r="B31" s="1"/>
      <c r="C31" s="1"/>
      <c r="D31" s="1"/>
      <c r="E31" s="1"/>
    </row>
    <row r="32" spans="1:9">
      <c r="B32" s="1"/>
      <c r="C32" s="1"/>
      <c r="D32" s="1"/>
      <c r="E32" s="1"/>
    </row>
    <row r="33" spans="2:5">
      <c r="B33" s="1"/>
      <c r="C33" s="1"/>
      <c r="D33" s="1"/>
      <c r="E33" s="1"/>
    </row>
    <row r="34" spans="2:5">
      <c r="B34" s="1"/>
      <c r="C34" s="1"/>
      <c r="D34" s="1"/>
      <c r="E34" s="1"/>
    </row>
    <row r="35" spans="2:5">
      <c r="B35" s="1"/>
      <c r="C35" s="1"/>
      <c r="D35" s="1"/>
      <c r="E35" s="1"/>
    </row>
    <row r="36" spans="2:5">
      <c r="B36" s="1"/>
      <c r="C36" s="1"/>
      <c r="D36" s="1"/>
      <c r="E36" s="1"/>
    </row>
    <row r="37" spans="2:5">
      <c r="B37" s="1"/>
      <c r="C37" s="1"/>
      <c r="D37" s="1"/>
      <c r="E37" s="1"/>
    </row>
    <row r="38" spans="2:5">
      <c r="B38" s="1"/>
      <c r="C38" s="1"/>
      <c r="D38" s="1"/>
      <c r="E38" s="1"/>
    </row>
    <row r="39" spans="2:5">
      <c r="B39" s="1"/>
      <c r="C39" s="1"/>
      <c r="D39" s="1"/>
      <c r="E39" s="1"/>
    </row>
    <row r="40" spans="2:5">
      <c r="B40" s="1"/>
      <c r="C40" s="1"/>
      <c r="D40" s="1"/>
      <c r="E40" s="1"/>
    </row>
    <row r="41" spans="2:5">
      <c r="B41" s="1"/>
      <c r="C41" s="1"/>
      <c r="D41" s="1"/>
      <c r="E41" s="1"/>
    </row>
    <row r="42" spans="2:5">
      <c r="B42" s="1"/>
      <c r="C42" s="1"/>
      <c r="D42" s="1"/>
      <c r="E42" s="1"/>
    </row>
    <row r="43" spans="2:5">
      <c r="B43" s="1"/>
      <c r="C43" s="1"/>
      <c r="D43" s="1"/>
      <c r="E43" s="1"/>
    </row>
    <row r="44" spans="2:5">
      <c r="B44" s="1"/>
      <c r="C44" s="1"/>
      <c r="D44" s="1"/>
      <c r="E44" s="1"/>
    </row>
    <row r="45" spans="2:5">
      <c r="B45" s="1"/>
      <c r="C45" s="1"/>
      <c r="D45" s="1"/>
      <c r="E45" s="1"/>
    </row>
    <row r="46" spans="2:5">
      <c r="B46" s="1"/>
      <c r="C46" s="1"/>
      <c r="D46" s="1"/>
      <c r="E46" s="1"/>
    </row>
    <row r="47" spans="2:5">
      <c r="B47" s="1"/>
      <c r="C47" s="1"/>
      <c r="D47" s="1"/>
      <c r="E47" s="1"/>
    </row>
    <row r="48" spans="2:5">
      <c r="B48" s="1"/>
      <c r="C48" s="1"/>
      <c r="D48" s="1"/>
      <c r="E48" s="1"/>
    </row>
    <row r="49" spans="2:5">
      <c r="B49" s="1"/>
      <c r="C49" s="1"/>
      <c r="D49" s="1"/>
      <c r="E49" s="1"/>
    </row>
    <row r="50" spans="2:5">
      <c r="B50" s="1"/>
      <c r="C50" s="1"/>
      <c r="D50" s="1"/>
      <c r="E50" s="1"/>
    </row>
    <row r="51" spans="2:5">
      <c r="B51" s="1"/>
      <c r="C51" s="1"/>
      <c r="D51" s="1"/>
      <c r="E51" s="1"/>
    </row>
    <row r="52" spans="2:5">
      <c r="B52" s="1"/>
      <c r="C52" s="1"/>
      <c r="D52" s="1"/>
      <c r="E52" s="1"/>
    </row>
    <row r="53" spans="2:5">
      <c r="B53" s="1"/>
      <c r="C53" s="1"/>
      <c r="D53" s="1"/>
      <c r="E53" s="1"/>
    </row>
    <row r="54" spans="2:5">
      <c r="B54" s="1"/>
      <c r="C54" s="1"/>
      <c r="D54" s="1"/>
      <c r="E54" s="1"/>
    </row>
    <row r="55" spans="2:5">
      <c r="B55" s="1"/>
      <c r="C55" s="1"/>
      <c r="D55" s="1"/>
      <c r="E55" s="1"/>
    </row>
    <row r="56" spans="2:5">
      <c r="B56" s="1"/>
      <c r="C56" s="1"/>
      <c r="D56" s="1"/>
      <c r="E56" s="1"/>
    </row>
    <row r="57" spans="2:5">
      <c r="B57" s="1"/>
      <c r="C57" s="1"/>
      <c r="D57" s="1"/>
      <c r="E57" s="1"/>
    </row>
    <row r="58" spans="2:5">
      <c r="B58" s="1"/>
      <c r="C58" s="1"/>
      <c r="D58" s="1"/>
      <c r="E58" s="1"/>
    </row>
    <row r="59" spans="2:5">
      <c r="B59" s="1"/>
      <c r="C59" s="1"/>
      <c r="D59" s="1"/>
      <c r="E59" s="1"/>
    </row>
    <row r="60" spans="2:5">
      <c r="B60" s="1"/>
      <c r="C60" s="1"/>
      <c r="D60" s="1"/>
      <c r="E60" s="1"/>
    </row>
    <row r="61" spans="2:5">
      <c r="B61" s="1"/>
      <c r="C61" s="1"/>
      <c r="D61" s="1"/>
      <c r="E61" s="1"/>
    </row>
    <row r="62" spans="2:5">
      <c r="B62" s="1"/>
      <c r="C62" s="1"/>
      <c r="D62" s="1"/>
      <c r="E62" s="1"/>
    </row>
    <row r="63" spans="2:5">
      <c r="B63" s="1"/>
      <c r="C63" s="1"/>
      <c r="D63" s="1"/>
      <c r="E63" s="1"/>
    </row>
    <row r="64" spans="2:5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2:5">
      <c r="B81" s="1"/>
      <c r="C81" s="1"/>
      <c r="D81" s="1"/>
      <c r="E81" s="1"/>
    </row>
    <row r="82" spans="2:5">
      <c r="B82" s="1"/>
      <c r="C82" s="1"/>
      <c r="D82" s="1"/>
      <c r="E82" s="1"/>
    </row>
    <row r="83" spans="2:5">
      <c r="B83" s="1"/>
      <c r="C83" s="1"/>
      <c r="D83" s="1"/>
      <c r="E83" s="1"/>
    </row>
    <row r="84" spans="2:5">
      <c r="B84" s="1"/>
      <c r="C84" s="1"/>
      <c r="D84" s="1"/>
      <c r="E84" s="1"/>
    </row>
    <row r="85" spans="2:5">
      <c r="B85" s="1"/>
      <c r="C85" s="1"/>
      <c r="D85" s="1"/>
      <c r="E85" s="1"/>
    </row>
    <row r="86" spans="2:5">
      <c r="B86" s="1"/>
      <c r="C86" s="1"/>
      <c r="D86" s="1"/>
      <c r="E86" s="1"/>
    </row>
    <row r="87" spans="2:5">
      <c r="B87" s="1"/>
      <c r="C87" s="1"/>
      <c r="D87" s="1"/>
      <c r="E87" s="1"/>
    </row>
    <row r="88" spans="2:5">
      <c r="B88" s="1"/>
      <c r="C88" s="1"/>
      <c r="D88" s="1"/>
      <c r="E88" s="1"/>
    </row>
    <row r="89" spans="2:5">
      <c r="B89" s="1"/>
      <c r="C89" s="1"/>
      <c r="D89" s="1"/>
      <c r="E89" s="1"/>
    </row>
    <row r="90" spans="2:5">
      <c r="B90" s="1"/>
      <c r="C90" s="1"/>
      <c r="D90" s="1"/>
      <c r="E90" s="1"/>
    </row>
    <row r="91" spans="2:5">
      <c r="B91" s="1"/>
      <c r="C91" s="1"/>
      <c r="D91" s="1"/>
      <c r="E91" s="1"/>
    </row>
    <row r="92" spans="2:5">
      <c r="B92" s="1"/>
      <c r="C92" s="1"/>
      <c r="D92" s="1"/>
      <c r="E92" s="1"/>
    </row>
    <row r="93" spans="2:5">
      <c r="B93" s="1"/>
      <c r="C93" s="1"/>
      <c r="D93" s="1"/>
      <c r="E93" s="1"/>
    </row>
    <row r="94" spans="2:5">
      <c r="B94" s="1"/>
      <c r="C94" s="1"/>
      <c r="D94" s="1"/>
      <c r="E94" s="1"/>
    </row>
    <row r="95" spans="2:5">
      <c r="B95" s="1"/>
      <c r="C95" s="1"/>
      <c r="D95" s="1"/>
      <c r="E95" s="1"/>
    </row>
    <row r="96" spans="2:5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</sheetData>
  <mergeCells count="6">
    <mergeCell ref="A6:D6"/>
    <mergeCell ref="E6:H6"/>
    <mergeCell ref="A3:H3"/>
    <mergeCell ref="A4:H4"/>
    <mergeCell ref="A1:H1"/>
    <mergeCell ref="A2:H2"/>
  </mergeCells>
  <phoneticPr fontId="0" type="noConversion"/>
  <pageMargins left="0" right="0" top="0.59055118110236227" bottom="0.59055118110236227" header="0.51181102362204722" footer="0.51181102362204722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79998168889431442"/>
  </sheetPr>
  <dimension ref="A1:AD156"/>
  <sheetViews>
    <sheetView tabSelected="1" topLeftCell="A127" workbookViewId="0">
      <selection activeCell="H11" sqref="H11"/>
    </sheetView>
  </sheetViews>
  <sheetFormatPr defaultRowHeight="12.75"/>
  <cols>
    <col min="1" max="1" width="4.42578125" customWidth="1"/>
    <col min="2" max="2" width="49.42578125" customWidth="1"/>
    <col min="3" max="3" width="4.5703125" customWidth="1"/>
    <col min="4" max="4" width="6.7109375" customWidth="1"/>
    <col min="5" max="5" width="7.42578125" customWidth="1"/>
    <col min="6" max="7" width="6.140625" customWidth="1"/>
    <col min="8" max="8" width="7.7109375" customWidth="1"/>
    <col min="9" max="9" width="6.42578125" customWidth="1"/>
    <col min="10" max="10" width="7.42578125" customWidth="1"/>
    <col min="11" max="11" width="8.5703125" customWidth="1"/>
    <col min="12" max="12" width="7.7109375" customWidth="1"/>
    <col min="13" max="13" width="7.28515625" customWidth="1"/>
    <col min="14" max="14" width="4.140625" customWidth="1"/>
    <col min="15" max="15" width="4.7109375" customWidth="1"/>
    <col min="16" max="16" width="7.140625" customWidth="1"/>
  </cols>
  <sheetData>
    <row r="1" spans="1:16" ht="15" customHeight="1">
      <c r="A1" s="576" t="s">
        <v>380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</row>
    <row r="2" spans="1:16" ht="15" customHeight="1">
      <c r="A2" s="589">
        <v>42551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  <c r="N2" s="590"/>
      <c r="O2" s="590"/>
      <c r="P2" s="590"/>
    </row>
    <row r="3" spans="1:16" ht="12.95" customHeight="1" thickBot="1">
      <c r="A3" s="577" t="s">
        <v>328</v>
      </c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  <c r="O3" s="577"/>
      <c r="P3" s="577"/>
    </row>
    <row r="4" spans="1:16" ht="12.95" customHeight="1">
      <c r="A4" s="580" t="s">
        <v>36</v>
      </c>
      <c r="B4" s="582" t="s">
        <v>329</v>
      </c>
      <c r="C4" s="558" t="s">
        <v>185</v>
      </c>
      <c r="D4" s="565" t="s">
        <v>190</v>
      </c>
      <c r="E4" s="584" t="s">
        <v>166</v>
      </c>
      <c r="F4" s="585"/>
      <c r="G4" s="585"/>
      <c r="H4" s="585"/>
      <c r="I4" s="586"/>
      <c r="J4" s="560" t="s">
        <v>4</v>
      </c>
      <c r="K4" s="561"/>
      <c r="L4" s="587"/>
      <c r="M4" s="563" t="s">
        <v>11</v>
      </c>
      <c r="N4" s="588"/>
      <c r="O4" s="588"/>
      <c r="P4" s="564"/>
    </row>
    <row r="5" spans="1:16" ht="24.75" customHeight="1" thickBot="1">
      <c r="A5" s="581"/>
      <c r="B5" s="583"/>
      <c r="C5" s="559"/>
      <c r="D5" s="566"/>
      <c r="E5" s="390" t="s">
        <v>212</v>
      </c>
      <c r="F5" s="391" t="s">
        <v>163</v>
      </c>
      <c r="G5" s="392" t="s">
        <v>164</v>
      </c>
      <c r="H5" s="392" t="s">
        <v>213</v>
      </c>
      <c r="I5" s="393" t="s">
        <v>165</v>
      </c>
      <c r="J5" s="410" t="s">
        <v>214</v>
      </c>
      <c r="K5" s="392" t="s">
        <v>167</v>
      </c>
      <c r="L5" s="393" t="s">
        <v>168</v>
      </c>
      <c r="M5" s="415" t="s">
        <v>169</v>
      </c>
      <c r="N5" s="392" t="s">
        <v>170</v>
      </c>
      <c r="O5" s="392" t="s">
        <v>171</v>
      </c>
      <c r="P5" s="393" t="s">
        <v>172</v>
      </c>
    </row>
    <row r="6" spans="1:16" ht="12.95" customHeight="1">
      <c r="A6" s="591" t="s">
        <v>37</v>
      </c>
      <c r="B6" s="592"/>
      <c r="C6" s="399"/>
      <c r="D6" s="400"/>
      <c r="E6" s="401"/>
      <c r="F6" s="401"/>
      <c r="G6" s="402"/>
      <c r="H6" s="402"/>
      <c r="I6" s="406"/>
      <c r="J6" s="411"/>
      <c r="K6" s="412"/>
      <c r="L6" s="414"/>
      <c r="M6" s="411"/>
      <c r="N6" s="412"/>
      <c r="O6" s="412"/>
      <c r="P6" s="413"/>
    </row>
    <row r="7" spans="1:16" ht="12.95" customHeight="1">
      <c r="A7" s="416" t="s">
        <v>15</v>
      </c>
      <c r="B7" s="417" t="s">
        <v>16</v>
      </c>
      <c r="C7" s="403"/>
      <c r="D7" s="231"/>
      <c r="E7" s="394"/>
      <c r="F7" s="133"/>
      <c r="G7" s="232"/>
      <c r="H7" s="232">
        <v>6616</v>
      </c>
      <c r="I7" s="407"/>
      <c r="J7" s="224"/>
      <c r="K7" s="225"/>
      <c r="L7" s="408"/>
      <c r="M7" s="224"/>
      <c r="N7" s="225"/>
      <c r="O7" s="225"/>
      <c r="P7" s="223"/>
    </row>
    <row r="8" spans="1:16" ht="12.95" customHeight="1">
      <c r="A8" s="416" t="s">
        <v>38</v>
      </c>
      <c r="B8" s="418" t="s">
        <v>17</v>
      </c>
      <c r="C8" s="403"/>
      <c r="D8" s="231"/>
      <c r="E8" s="394"/>
      <c r="F8" s="133"/>
      <c r="G8" s="232"/>
      <c r="H8" s="232"/>
      <c r="I8" s="407"/>
      <c r="J8" s="224"/>
      <c r="K8" s="225"/>
      <c r="L8" s="408"/>
      <c r="M8" s="224"/>
      <c r="N8" s="225"/>
      <c r="O8" s="225"/>
      <c r="P8" s="223"/>
    </row>
    <row r="9" spans="1:16" ht="15.75" customHeight="1">
      <c r="A9" s="416" t="s">
        <v>39</v>
      </c>
      <c r="B9" s="419" t="s">
        <v>327</v>
      </c>
      <c r="C9" s="403"/>
      <c r="D9" s="231"/>
      <c r="E9" s="394"/>
      <c r="F9" s="133"/>
      <c r="G9" s="232"/>
      <c r="H9" s="232">
        <v>2460</v>
      </c>
      <c r="I9" s="407"/>
      <c r="J9" s="224">
        <v>5000</v>
      </c>
      <c r="K9" s="225"/>
      <c r="L9" s="408"/>
      <c r="M9" s="224"/>
      <c r="N9" s="225"/>
      <c r="O9" s="225"/>
      <c r="P9" s="223"/>
    </row>
    <row r="10" spans="1:16" ht="27" customHeight="1">
      <c r="A10" s="416" t="s">
        <v>40</v>
      </c>
      <c r="B10" s="419" t="s">
        <v>305</v>
      </c>
      <c r="C10" s="339">
        <v>1</v>
      </c>
      <c r="D10" s="234"/>
      <c r="E10" s="394"/>
      <c r="F10" s="133"/>
      <c r="G10" s="232">
        <v>60390</v>
      </c>
      <c r="H10" s="232">
        <v>1701</v>
      </c>
      <c r="I10" s="407">
        <v>1300</v>
      </c>
      <c r="J10" s="224"/>
      <c r="K10" s="225"/>
      <c r="L10" s="408">
        <v>10</v>
      </c>
      <c r="M10" s="224"/>
      <c r="N10" s="225"/>
      <c r="O10" s="225"/>
      <c r="P10" s="223">
        <v>31323</v>
      </c>
    </row>
    <row r="11" spans="1:16" ht="12.95" customHeight="1">
      <c r="A11" s="416" t="s">
        <v>41</v>
      </c>
      <c r="B11" s="417" t="s">
        <v>306</v>
      </c>
      <c r="C11" s="339"/>
      <c r="D11" s="234"/>
      <c r="E11" s="394"/>
      <c r="F11" s="133"/>
      <c r="G11" s="232"/>
      <c r="H11" s="232"/>
      <c r="I11" s="407"/>
      <c r="J11" s="224"/>
      <c r="K11" s="225"/>
      <c r="L11" s="408"/>
      <c r="M11" s="224"/>
      <c r="N11" s="225"/>
      <c r="O11" s="225"/>
      <c r="P11" s="223"/>
    </row>
    <row r="12" spans="1:16" ht="12.95" customHeight="1">
      <c r="A12" s="416" t="s">
        <v>42</v>
      </c>
      <c r="B12" s="418" t="s">
        <v>20</v>
      </c>
      <c r="C12" s="339"/>
      <c r="D12" s="234"/>
      <c r="E12" s="394"/>
      <c r="F12" s="133"/>
      <c r="G12" s="232"/>
      <c r="H12" s="232"/>
      <c r="I12" s="407"/>
      <c r="J12" s="224"/>
      <c r="K12" s="225"/>
      <c r="L12" s="408"/>
      <c r="M12" s="224"/>
      <c r="N12" s="225"/>
      <c r="O12" s="225"/>
      <c r="P12" s="223"/>
    </row>
    <row r="13" spans="1:16" ht="12.95" customHeight="1">
      <c r="A13" s="416" t="s">
        <v>43</v>
      </c>
      <c r="B13" s="418" t="s">
        <v>307</v>
      </c>
      <c r="C13" s="339">
        <v>2</v>
      </c>
      <c r="D13" s="234"/>
      <c r="E13" s="394"/>
      <c r="F13" s="133"/>
      <c r="G13" s="232"/>
      <c r="H13" s="232"/>
      <c r="I13" s="407"/>
      <c r="J13" s="224"/>
      <c r="K13" s="225"/>
      <c r="L13" s="408"/>
      <c r="M13" s="224"/>
      <c r="N13" s="225"/>
      <c r="O13" s="225"/>
      <c r="P13" s="223"/>
    </row>
    <row r="14" spans="1:16" ht="12.95" customHeight="1">
      <c r="A14" s="416" t="s">
        <v>44</v>
      </c>
      <c r="B14" s="418" t="s">
        <v>308</v>
      </c>
      <c r="C14" s="339"/>
      <c r="D14" s="234"/>
      <c r="E14" s="394">
        <v>149249</v>
      </c>
      <c r="F14" s="133"/>
      <c r="G14" s="232"/>
      <c r="H14" s="232"/>
      <c r="I14" s="407"/>
      <c r="J14" s="237"/>
      <c r="K14" s="232">
        <v>35967</v>
      </c>
      <c r="L14" s="407"/>
      <c r="M14" s="237"/>
      <c r="N14" s="232"/>
      <c r="O14" s="232"/>
      <c r="P14" s="233"/>
    </row>
    <row r="15" spans="1:16" ht="12.95" customHeight="1">
      <c r="A15" s="416" t="s">
        <v>45</v>
      </c>
      <c r="B15" s="418" t="s">
        <v>322</v>
      </c>
      <c r="C15" s="339"/>
      <c r="D15" s="234"/>
      <c r="E15" s="394"/>
      <c r="F15" s="133"/>
      <c r="G15" s="232"/>
      <c r="H15" s="232"/>
      <c r="I15" s="407"/>
      <c r="J15" s="224"/>
      <c r="K15" s="225"/>
      <c r="L15" s="408"/>
      <c r="M15" s="224"/>
      <c r="N15" s="225"/>
      <c r="O15" s="225"/>
      <c r="P15" s="223"/>
    </row>
    <row r="16" spans="1:16" ht="12.95" customHeight="1">
      <c r="A16" s="416" t="s">
        <v>46</v>
      </c>
      <c r="B16" s="418" t="s">
        <v>309</v>
      </c>
      <c r="C16" s="339"/>
      <c r="D16" s="234"/>
      <c r="E16" s="394"/>
      <c r="F16" s="133"/>
      <c r="G16" s="232"/>
      <c r="H16" s="232"/>
      <c r="I16" s="407"/>
      <c r="J16" s="224"/>
      <c r="K16" s="225"/>
      <c r="L16" s="408"/>
      <c r="M16" s="224"/>
      <c r="N16" s="225"/>
      <c r="O16" s="225"/>
      <c r="P16" s="223"/>
    </row>
    <row r="17" spans="1:16" ht="25.5" customHeight="1">
      <c r="A17" s="416" t="s">
        <v>47</v>
      </c>
      <c r="B17" s="418" t="s">
        <v>310</v>
      </c>
      <c r="C17" s="339"/>
      <c r="D17" s="234"/>
      <c r="E17" s="394"/>
      <c r="F17" s="235"/>
      <c r="G17" s="236"/>
      <c r="H17" s="232"/>
      <c r="I17" s="407"/>
      <c r="J17" s="224"/>
      <c r="K17" s="225"/>
      <c r="L17" s="408"/>
      <c r="M17" s="224"/>
      <c r="N17" s="225"/>
      <c r="O17" s="225"/>
      <c r="P17" s="223"/>
    </row>
    <row r="18" spans="1:16" ht="12.95" customHeight="1">
      <c r="A18" s="416" t="s">
        <v>48</v>
      </c>
      <c r="B18" s="418" t="s">
        <v>18</v>
      </c>
      <c r="C18" s="339">
        <v>1</v>
      </c>
      <c r="D18" s="234"/>
      <c r="E18" s="394"/>
      <c r="F18" s="133"/>
      <c r="G18" s="232"/>
      <c r="H18" s="232">
        <v>1056</v>
      </c>
      <c r="I18" s="407"/>
      <c r="J18" s="224"/>
      <c r="K18" s="225"/>
      <c r="L18" s="408"/>
      <c r="M18" s="224"/>
      <c r="N18" s="225"/>
      <c r="O18" s="225"/>
      <c r="P18" s="223"/>
    </row>
    <row r="19" spans="1:16" ht="12.95" customHeight="1">
      <c r="A19" s="416" t="s">
        <v>49</v>
      </c>
      <c r="B19" s="418" t="s">
        <v>19</v>
      </c>
      <c r="C19" s="339">
        <v>1</v>
      </c>
      <c r="D19" s="234"/>
      <c r="E19" s="394"/>
      <c r="F19" s="133"/>
      <c r="G19" s="232"/>
      <c r="H19" s="232">
        <v>2212</v>
      </c>
      <c r="I19" s="407"/>
      <c r="J19" s="224"/>
      <c r="K19" s="225"/>
      <c r="L19" s="408"/>
      <c r="M19" s="224"/>
      <c r="N19" s="225"/>
      <c r="O19" s="225"/>
      <c r="P19" s="223"/>
    </row>
    <row r="20" spans="1:16" ht="12.95" customHeight="1">
      <c r="A20" s="416" t="s">
        <v>50</v>
      </c>
      <c r="B20" s="418" t="s">
        <v>242</v>
      </c>
      <c r="C20" s="339"/>
      <c r="D20" s="234"/>
      <c r="E20" s="394"/>
      <c r="F20" s="133"/>
      <c r="G20" s="232"/>
      <c r="H20" s="232"/>
      <c r="I20" s="407"/>
      <c r="J20" s="224"/>
      <c r="K20" s="225"/>
      <c r="L20" s="408"/>
      <c r="M20" s="224"/>
      <c r="N20" s="225"/>
      <c r="O20" s="225"/>
      <c r="P20" s="223"/>
    </row>
    <row r="21" spans="1:16" ht="12.95" customHeight="1">
      <c r="A21" s="416" t="s">
        <v>51</v>
      </c>
      <c r="B21" s="417" t="s">
        <v>21</v>
      </c>
      <c r="C21" s="339">
        <v>1</v>
      </c>
      <c r="D21" s="234"/>
      <c r="E21" s="394"/>
      <c r="F21" s="133"/>
      <c r="G21" s="232"/>
      <c r="H21" s="232"/>
      <c r="I21" s="407">
        <v>4068</v>
      </c>
      <c r="J21" s="224"/>
      <c r="K21" s="225"/>
      <c r="L21" s="408"/>
      <c r="M21" s="224"/>
      <c r="N21" s="225"/>
      <c r="O21" s="225"/>
      <c r="P21" s="223"/>
    </row>
    <row r="22" spans="1:16" ht="14.25" customHeight="1">
      <c r="A22" s="416" t="s">
        <v>52</v>
      </c>
      <c r="B22" s="417" t="s">
        <v>22</v>
      </c>
      <c r="C22" s="339"/>
      <c r="D22" s="234"/>
      <c r="E22" s="394"/>
      <c r="F22" s="133"/>
      <c r="G22" s="232"/>
      <c r="H22" s="232"/>
      <c r="I22" s="407"/>
      <c r="J22" s="224"/>
      <c r="K22" s="225"/>
      <c r="L22" s="408"/>
      <c r="M22" s="224"/>
      <c r="N22" s="225"/>
      <c r="O22" s="225"/>
      <c r="P22" s="223"/>
    </row>
    <row r="23" spans="1:16" ht="12.95" customHeight="1">
      <c r="A23" s="416" t="s">
        <v>53</v>
      </c>
      <c r="B23" s="418" t="s">
        <v>311</v>
      </c>
      <c r="C23" s="403"/>
      <c r="D23" s="231"/>
      <c r="E23" s="394"/>
      <c r="F23" s="232"/>
      <c r="G23" s="232"/>
      <c r="H23" s="232"/>
      <c r="I23" s="407"/>
      <c r="J23" s="224"/>
      <c r="K23" s="225"/>
      <c r="L23" s="408"/>
      <c r="M23" s="224"/>
      <c r="N23" s="225"/>
      <c r="O23" s="225"/>
      <c r="P23" s="223"/>
    </row>
    <row r="24" spans="1:16" ht="12.95" customHeight="1">
      <c r="A24" s="416" t="s">
        <v>54</v>
      </c>
      <c r="B24" s="417" t="s">
        <v>312</v>
      </c>
      <c r="C24" s="403"/>
      <c r="D24" s="231"/>
      <c r="E24" s="394"/>
      <c r="F24" s="133"/>
      <c r="G24" s="232"/>
      <c r="H24" s="232"/>
      <c r="I24" s="407"/>
      <c r="J24" s="224"/>
      <c r="K24" s="225"/>
      <c r="L24" s="408"/>
      <c r="M24" s="224"/>
      <c r="N24" s="225"/>
      <c r="O24" s="225"/>
      <c r="P24" s="223"/>
    </row>
    <row r="25" spans="1:16" ht="12.95" customHeight="1">
      <c r="A25" s="416" t="s">
        <v>55</v>
      </c>
      <c r="B25" s="417" t="s">
        <v>23</v>
      </c>
      <c r="C25" s="403"/>
      <c r="D25" s="231"/>
      <c r="E25" s="394"/>
      <c r="F25" s="133"/>
      <c r="G25" s="232"/>
      <c r="H25" s="232"/>
      <c r="I25" s="407"/>
      <c r="J25" s="224"/>
      <c r="K25" s="225"/>
      <c r="L25" s="408"/>
      <c r="M25" s="224"/>
      <c r="N25" s="225"/>
      <c r="O25" s="225"/>
      <c r="P25" s="223"/>
    </row>
    <row r="26" spans="1:16" ht="12.95" customHeight="1">
      <c r="A26" s="416" t="s">
        <v>56</v>
      </c>
      <c r="B26" s="417" t="s">
        <v>243</v>
      </c>
      <c r="C26" s="339"/>
      <c r="D26" s="234"/>
      <c r="E26" s="394"/>
      <c r="F26" s="133"/>
      <c r="G26" s="232"/>
      <c r="H26" s="232"/>
      <c r="I26" s="407"/>
      <c r="J26" s="224"/>
      <c r="K26" s="225"/>
      <c r="L26" s="408"/>
      <c r="M26" s="224"/>
      <c r="N26" s="225"/>
      <c r="O26" s="225"/>
      <c r="P26" s="223"/>
    </row>
    <row r="27" spans="1:16" ht="12.95" customHeight="1">
      <c r="A27" s="416" t="s">
        <v>57</v>
      </c>
      <c r="B27" s="417" t="s">
        <v>24</v>
      </c>
      <c r="C27" s="403"/>
      <c r="D27" s="231"/>
      <c r="E27" s="394"/>
      <c r="F27" s="133"/>
      <c r="G27" s="232"/>
      <c r="H27" s="232"/>
      <c r="I27" s="407"/>
      <c r="J27" s="224"/>
      <c r="K27" s="225"/>
      <c r="L27" s="408"/>
      <c r="M27" s="224"/>
      <c r="N27" s="225"/>
      <c r="O27" s="225"/>
      <c r="P27" s="223"/>
    </row>
    <row r="28" spans="1:16" ht="12.95" customHeight="1">
      <c r="A28" s="416" t="s">
        <v>58</v>
      </c>
      <c r="B28" s="417" t="s">
        <v>25</v>
      </c>
      <c r="C28" s="403"/>
      <c r="D28" s="231"/>
      <c r="E28" s="394"/>
      <c r="F28" s="133"/>
      <c r="G28" s="232"/>
      <c r="H28" s="232"/>
      <c r="I28" s="407"/>
      <c r="J28" s="224"/>
      <c r="K28" s="225"/>
      <c r="L28" s="408"/>
      <c r="M28" s="224"/>
      <c r="N28" s="225"/>
      <c r="O28" s="225"/>
      <c r="P28" s="223"/>
    </row>
    <row r="29" spans="1:16" ht="12.95" customHeight="1">
      <c r="A29" s="416" t="s">
        <v>59</v>
      </c>
      <c r="B29" s="417" t="s">
        <v>26</v>
      </c>
      <c r="C29" s="403"/>
      <c r="D29" s="231"/>
      <c r="E29" s="394"/>
      <c r="F29" s="133"/>
      <c r="G29" s="232"/>
      <c r="H29" s="232"/>
      <c r="I29" s="407"/>
      <c r="J29" s="224"/>
      <c r="K29" s="225"/>
      <c r="L29" s="408"/>
      <c r="M29" s="224"/>
      <c r="N29" s="225"/>
      <c r="O29" s="225"/>
      <c r="P29" s="223"/>
    </row>
    <row r="30" spans="1:16" ht="12.95" customHeight="1">
      <c r="A30" s="416" t="s">
        <v>60</v>
      </c>
      <c r="B30" s="417" t="s">
        <v>27</v>
      </c>
      <c r="C30" s="403"/>
      <c r="D30" s="231"/>
      <c r="E30" s="394"/>
      <c r="F30" s="133"/>
      <c r="G30" s="232"/>
      <c r="H30" s="232"/>
      <c r="I30" s="407"/>
      <c r="J30" s="224"/>
      <c r="K30" s="225"/>
      <c r="L30" s="408"/>
      <c r="M30" s="224"/>
      <c r="N30" s="225"/>
      <c r="O30" s="225"/>
      <c r="P30" s="223"/>
    </row>
    <row r="31" spans="1:16" ht="12.95" customHeight="1">
      <c r="A31" s="416" t="s">
        <v>61</v>
      </c>
      <c r="B31" s="417" t="s">
        <v>28</v>
      </c>
      <c r="C31" s="403"/>
      <c r="D31" s="231"/>
      <c r="E31" s="394"/>
      <c r="F31" s="133"/>
      <c r="G31" s="232"/>
      <c r="H31" s="232"/>
      <c r="I31" s="407"/>
      <c r="J31" s="224"/>
      <c r="K31" s="225"/>
      <c r="L31" s="408"/>
      <c r="M31" s="224"/>
      <c r="N31" s="225"/>
      <c r="O31" s="225"/>
      <c r="P31" s="223"/>
    </row>
    <row r="32" spans="1:16" ht="12.95" customHeight="1">
      <c r="A32" s="416" t="s">
        <v>62</v>
      </c>
      <c r="B32" s="417" t="s">
        <v>244</v>
      </c>
      <c r="C32" s="403"/>
      <c r="D32" s="231"/>
      <c r="E32" s="394"/>
      <c r="F32" s="133"/>
      <c r="G32" s="232"/>
      <c r="H32" s="232"/>
      <c r="I32" s="407"/>
      <c r="J32" s="224"/>
      <c r="K32" s="225"/>
      <c r="L32" s="408"/>
      <c r="M32" s="224"/>
      <c r="N32" s="225"/>
      <c r="O32" s="225"/>
      <c r="P32" s="223"/>
    </row>
    <row r="33" spans="1:16" ht="12.95" customHeight="1">
      <c r="A33" s="416" t="s">
        <v>63</v>
      </c>
      <c r="B33" s="386" t="s">
        <v>331</v>
      </c>
      <c r="C33" s="403"/>
      <c r="D33" s="395"/>
      <c r="E33" s="396"/>
      <c r="F33" s="397"/>
      <c r="G33" s="398"/>
      <c r="H33" s="398"/>
      <c r="I33" s="408"/>
      <c r="J33" s="224"/>
      <c r="K33" s="225"/>
      <c r="L33" s="408"/>
      <c r="M33" s="224"/>
      <c r="N33" s="225"/>
      <c r="O33" s="225"/>
      <c r="P33" s="223"/>
    </row>
    <row r="34" spans="1:16" s="320" customFormat="1" ht="12.95" customHeight="1">
      <c r="A34" s="416" t="s">
        <v>64</v>
      </c>
      <c r="B34" s="417" t="s">
        <v>314</v>
      </c>
      <c r="C34" s="403"/>
      <c r="D34" s="395"/>
      <c r="E34" s="396"/>
      <c r="F34" s="397"/>
      <c r="G34" s="398"/>
      <c r="H34" s="398"/>
      <c r="I34" s="408"/>
      <c r="J34" s="224"/>
      <c r="K34" s="225"/>
      <c r="L34" s="408"/>
      <c r="M34" s="224"/>
      <c r="N34" s="225"/>
      <c r="O34" s="225"/>
      <c r="P34" s="223"/>
    </row>
    <row r="35" spans="1:16" s="320" customFormat="1" ht="12.95" customHeight="1">
      <c r="A35" s="416" t="s">
        <v>65</v>
      </c>
      <c r="B35" s="417" t="s">
        <v>315</v>
      </c>
      <c r="C35" s="403"/>
      <c r="D35" s="395"/>
      <c r="E35" s="396"/>
      <c r="F35" s="397"/>
      <c r="G35" s="398"/>
      <c r="H35" s="398"/>
      <c r="I35" s="408"/>
      <c r="J35" s="224"/>
      <c r="K35" s="225"/>
      <c r="L35" s="408"/>
      <c r="M35" s="224"/>
      <c r="N35" s="225"/>
      <c r="O35" s="225"/>
      <c r="P35" s="223"/>
    </row>
    <row r="36" spans="1:16" s="320" customFormat="1" ht="12.95" customHeight="1">
      <c r="A36" s="416" t="s">
        <v>66</v>
      </c>
      <c r="B36" s="417" t="s">
        <v>29</v>
      </c>
      <c r="C36" s="403"/>
      <c r="D36" s="395"/>
      <c r="E36" s="396"/>
      <c r="F36" s="397"/>
      <c r="G36" s="398"/>
      <c r="H36" s="398"/>
      <c r="I36" s="408"/>
      <c r="J36" s="224"/>
      <c r="K36" s="225"/>
      <c r="L36" s="408"/>
      <c r="M36" s="224"/>
      <c r="N36" s="225"/>
      <c r="O36" s="225"/>
      <c r="P36" s="223"/>
    </row>
    <row r="37" spans="1:16" s="320" customFormat="1" ht="12.95" customHeight="1">
      <c r="A37" s="416" t="s">
        <v>67</v>
      </c>
      <c r="B37" s="417" t="s">
        <v>30</v>
      </c>
      <c r="C37" s="403"/>
      <c r="D37" s="395"/>
      <c r="E37" s="396"/>
      <c r="F37" s="397"/>
      <c r="G37" s="398"/>
      <c r="H37" s="398"/>
      <c r="I37" s="408"/>
      <c r="J37" s="224"/>
      <c r="K37" s="225"/>
      <c r="L37" s="408"/>
      <c r="M37" s="224"/>
      <c r="N37" s="225"/>
      <c r="O37" s="225"/>
      <c r="P37" s="223"/>
    </row>
    <row r="38" spans="1:16" s="320" customFormat="1" ht="12.95" customHeight="1">
      <c r="A38" s="416" t="s">
        <v>68</v>
      </c>
      <c r="B38" s="417" t="s">
        <v>31</v>
      </c>
      <c r="C38" s="403"/>
      <c r="D38" s="395"/>
      <c r="E38" s="396"/>
      <c r="F38" s="397"/>
      <c r="G38" s="398"/>
      <c r="H38" s="398"/>
      <c r="I38" s="408"/>
      <c r="J38" s="224"/>
      <c r="K38" s="225"/>
      <c r="L38" s="408"/>
      <c r="M38" s="224"/>
      <c r="N38" s="225"/>
      <c r="O38" s="225"/>
      <c r="P38" s="223"/>
    </row>
    <row r="39" spans="1:16" s="320" customFormat="1" ht="12.95" customHeight="1">
      <c r="A39" s="416" t="s">
        <v>69</v>
      </c>
      <c r="B39" s="417" t="s">
        <v>32</v>
      </c>
      <c r="C39" s="403"/>
      <c r="D39" s="395"/>
      <c r="E39" s="396"/>
      <c r="F39" s="397"/>
      <c r="G39" s="398"/>
      <c r="H39" s="398"/>
      <c r="I39" s="408"/>
      <c r="J39" s="224"/>
      <c r="K39" s="225"/>
      <c r="L39" s="408"/>
      <c r="M39" s="224"/>
      <c r="N39" s="225"/>
      <c r="O39" s="225"/>
      <c r="P39" s="223"/>
    </row>
    <row r="40" spans="1:16" s="320" customFormat="1" ht="12.95" customHeight="1">
      <c r="A40" s="416" t="s">
        <v>70</v>
      </c>
      <c r="B40" s="417" t="s">
        <v>33</v>
      </c>
      <c r="C40" s="403"/>
      <c r="D40" s="395"/>
      <c r="E40" s="396"/>
      <c r="F40" s="397"/>
      <c r="G40" s="398"/>
      <c r="H40" s="398"/>
      <c r="I40" s="408"/>
      <c r="J40" s="224"/>
      <c r="K40" s="225"/>
      <c r="L40" s="408"/>
      <c r="M40" s="224"/>
      <c r="N40" s="225"/>
      <c r="O40" s="225"/>
      <c r="P40" s="223"/>
    </row>
    <row r="41" spans="1:16" s="320" customFormat="1" ht="12.95" customHeight="1" thickBot="1">
      <c r="A41" s="416" t="s">
        <v>71</v>
      </c>
      <c r="B41" s="421" t="s">
        <v>245</v>
      </c>
      <c r="C41" s="404"/>
      <c r="D41" s="226"/>
      <c r="E41" s="405"/>
      <c r="F41" s="222"/>
      <c r="G41" s="227"/>
      <c r="H41" s="227"/>
      <c r="I41" s="409"/>
      <c r="J41" s="229"/>
      <c r="K41" s="230"/>
      <c r="L41" s="409"/>
      <c r="M41" s="229"/>
      <c r="N41" s="230"/>
      <c r="O41" s="230"/>
      <c r="P41" s="228"/>
    </row>
    <row r="42" spans="1:16" ht="12.95" customHeight="1">
      <c r="A42" s="596" t="s">
        <v>36</v>
      </c>
      <c r="B42" s="598" t="s">
        <v>329</v>
      </c>
      <c r="C42" s="558" t="s">
        <v>185</v>
      </c>
      <c r="D42" s="567" t="s">
        <v>190</v>
      </c>
      <c r="E42" s="584" t="s">
        <v>166</v>
      </c>
      <c r="F42" s="585"/>
      <c r="G42" s="585"/>
      <c r="H42" s="585"/>
      <c r="I42" s="586"/>
      <c r="J42" s="593" t="s">
        <v>4</v>
      </c>
      <c r="K42" s="594"/>
      <c r="L42" s="595"/>
      <c r="M42" s="563" t="s">
        <v>11</v>
      </c>
      <c r="N42" s="588"/>
      <c r="O42" s="588"/>
      <c r="P42" s="564"/>
    </row>
    <row r="43" spans="1:16" ht="27.75" customHeight="1" thickBot="1">
      <c r="A43" s="597"/>
      <c r="B43" s="599"/>
      <c r="C43" s="569"/>
      <c r="D43" s="568"/>
      <c r="E43" s="165" t="s">
        <v>212</v>
      </c>
      <c r="F43" s="101" t="s">
        <v>163</v>
      </c>
      <c r="G43" s="102" t="s">
        <v>164</v>
      </c>
      <c r="H43" s="102" t="s">
        <v>213</v>
      </c>
      <c r="I43" s="103" t="s">
        <v>165</v>
      </c>
      <c r="J43" s="105" t="s">
        <v>214</v>
      </c>
      <c r="K43" s="102" t="s">
        <v>167</v>
      </c>
      <c r="L43" s="103" t="s">
        <v>168</v>
      </c>
      <c r="M43" s="105" t="s">
        <v>169</v>
      </c>
      <c r="N43" s="102" t="s">
        <v>170</v>
      </c>
      <c r="O43" s="102" t="s">
        <v>171</v>
      </c>
      <c r="P43" s="103" t="s">
        <v>172</v>
      </c>
    </row>
    <row r="44" spans="1:16" ht="12.95" customHeight="1">
      <c r="A44" s="428" t="s">
        <v>72</v>
      </c>
      <c r="B44" s="429" t="s">
        <v>246</v>
      </c>
      <c r="C44" s="423"/>
      <c r="D44" s="174"/>
      <c r="E44" s="169"/>
      <c r="F44" s="144"/>
      <c r="G44" s="145"/>
      <c r="H44" s="145"/>
      <c r="I44" s="146"/>
      <c r="J44" s="151"/>
      <c r="K44" s="145"/>
      <c r="L44" s="146"/>
      <c r="M44" s="151"/>
      <c r="N44" s="145"/>
      <c r="O44" s="145"/>
      <c r="P44" s="146"/>
    </row>
    <row r="45" spans="1:16" ht="12.95" customHeight="1">
      <c r="A45" s="416" t="s">
        <v>73</v>
      </c>
      <c r="B45" s="378" t="s">
        <v>247</v>
      </c>
      <c r="C45" s="424"/>
      <c r="D45" s="136"/>
      <c r="E45" s="138"/>
      <c r="F45" s="97"/>
      <c r="G45" s="11"/>
      <c r="H45" s="11"/>
      <c r="I45" s="104"/>
      <c r="J45" s="106"/>
      <c r="K45" s="11"/>
      <c r="L45" s="104"/>
      <c r="M45" s="106"/>
      <c r="N45" s="11"/>
      <c r="O45" s="11"/>
      <c r="P45" s="104"/>
    </row>
    <row r="46" spans="1:16" ht="12.95" customHeight="1">
      <c r="A46" s="416" t="s">
        <v>74</v>
      </c>
      <c r="B46" s="382" t="s">
        <v>316</v>
      </c>
      <c r="C46" s="424"/>
      <c r="D46" s="136"/>
      <c r="E46" s="138"/>
      <c r="F46" s="97"/>
      <c r="G46" s="11"/>
      <c r="H46" s="11"/>
      <c r="I46" s="104"/>
      <c r="J46" s="106"/>
      <c r="K46" s="11"/>
      <c r="L46" s="104"/>
      <c r="M46" s="106"/>
      <c r="N46" s="11"/>
      <c r="O46" s="11"/>
      <c r="P46" s="104"/>
    </row>
    <row r="47" spans="1:16" ht="12.95" customHeight="1">
      <c r="A47" s="416" t="s">
        <v>75</v>
      </c>
      <c r="B47" s="382" t="s">
        <v>317</v>
      </c>
      <c r="C47" s="424"/>
      <c r="D47" s="136"/>
      <c r="E47" s="138"/>
      <c r="F47" s="97"/>
      <c r="G47" s="11"/>
      <c r="H47" s="11"/>
      <c r="I47" s="104"/>
      <c r="J47" s="106"/>
      <c r="K47" s="11"/>
      <c r="L47" s="104"/>
      <c r="M47" s="106"/>
      <c r="N47" s="11"/>
      <c r="O47" s="11"/>
      <c r="P47" s="104"/>
    </row>
    <row r="48" spans="1:16" ht="12.95" customHeight="1">
      <c r="A48" s="416" t="s">
        <v>76</v>
      </c>
      <c r="B48" s="382" t="s">
        <v>318</v>
      </c>
      <c r="C48" s="425">
        <v>4</v>
      </c>
      <c r="D48" s="153"/>
      <c r="E48" s="138"/>
      <c r="F48" s="97"/>
      <c r="G48" s="11"/>
      <c r="H48" s="11"/>
      <c r="I48" s="104">
        <v>8474</v>
      </c>
      <c r="J48" s="106"/>
      <c r="K48" s="11"/>
      <c r="L48" s="104"/>
      <c r="M48" s="106"/>
      <c r="N48" s="11"/>
      <c r="O48" s="11"/>
      <c r="P48" s="104"/>
    </row>
    <row r="49" spans="1:16" ht="12.95" customHeight="1">
      <c r="A49" s="416" t="s">
        <v>77</v>
      </c>
      <c r="B49" s="382" t="s">
        <v>248</v>
      </c>
      <c r="C49" s="424"/>
      <c r="D49" s="136"/>
      <c r="E49" s="138"/>
      <c r="F49" s="96"/>
      <c r="G49" s="11"/>
      <c r="H49" s="11"/>
      <c r="I49" s="104"/>
      <c r="J49" s="106"/>
      <c r="K49" s="11"/>
      <c r="L49" s="104"/>
      <c r="M49" s="106"/>
      <c r="N49" s="11"/>
      <c r="O49" s="11"/>
      <c r="P49" s="104"/>
    </row>
    <row r="50" spans="1:16" ht="12.95" customHeight="1">
      <c r="A50" s="416" t="s">
        <v>78</v>
      </c>
      <c r="B50" s="382" t="s">
        <v>249</v>
      </c>
      <c r="C50" s="424"/>
      <c r="D50" s="136"/>
      <c r="E50" s="138"/>
      <c r="F50" s="96"/>
      <c r="G50" s="11"/>
      <c r="H50" s="11"/>
      <c r="I50" s="104"/>
      <c r="J50" s="106"/>
      <c r="K50" s="11"/>
      <c r="L50" s="104"/>
      <c r="M50" s="106"/>
      <c r="N50" s="11"/>
      <c r="O50" s="11"/>
      <c r="P50" s="104"/>
    </row>
    <row r="51" spans="1:16" ht="12.95" customHeight="1">
      <c r="A51" s="416" t="s">
        <v>79</v>
      </c>
      <c r="B51" s="382" t="s">
        <v>250</v>
      </c>
      <c r="C51" s="425"/>
      <c r="D51" s="153"/>
      <c r="E51" s="139"/>
      <c r="F51" s="96"/>
      <c r="G51" s="11"/>
      <c r="H51" s="11"/>
      <c r="I51" s="104"/>
      <c r="J51" s="106"/>
      <c r="K51" s="11"/>
      <c r="L51" s="104"/>
      <c r="M51" s="106"/>
      <c r="N51" s="11"/>
      <c r="O51" s="11"/>
      <c r="P51" s="104"/>
    </row>
    <row r="52" spans="1:16" ht="12.95" customHeight="1">
      <c r="A52" s="416" t="s">
        <v>80</v>
      </c>
      <c r="B52" s="382" t="s">
        <v>251</v>
      </c>
      <c r="C52" s="425"/>
      <c r="D52" s="153"/>
      <c r="E52" s="140"/>
      <c r="F52" s="98"/>
      <c r="G52" s="11"/>
      <c r="H52" s="11"/>
      <c r="I52" s="104"/>
      <c r="J52" s="106"/>
      <c r="K52" s="11"/>
      <c r="L52" s="104"/>
      <c r="M52" s="106"/>
      <c r="N52" s="11"/>
      <c r="O52" s="11"/>
      <c r="P52" s="104"/>
    </row>
    <row r="53" spans="1:16" ht="12.95" customHeight="1">
      <c r="A53" s="416" t="s">
        <v>81</v>
      </c>
      <c r="B53" s="378" t="s">
        <v>35</v>
      </c>
      <c r="C53" s="424"/>
      <c r="D53" s="136"/>
      <c r="E53" s="141"/>
      <c r="F53" s="96"/>
      <c r="G53" s="11"/>
      <c r="H53" s="11"/>
      <c r="I53" s="104"/>
      <c r="J53" s="106"/>
      <c r="K53" s="11"/>
      <c r="L53" s="104"/>
      <c r="M53" s="106"/>
      <c r="N53" s="11"/>
      <c r="O53" s="11"/>
      <c r="P53" s="104"/>
    </row>
    <row r="54" spans="1:16" ht="12.95" customHeight="1">
      <c r="A54" s="416"/>
      <c r="B54" s="389" t="s">
        <v>252</v>
      </c>
      <c r="C54" s="425"/>
      <c r="D54" s="153"/>
      <c r="E54" s="141"/>
      <c r="F54" s="96"/>
      <c r="G54" s="11"/>
      <c r="H54" s="11"/>
      <c r="I54" s="104"/>
      <c r="J54" s="106"/>
      <c r="K54" s="11"/>
      <c r="L54" s="104"/>
      <c r="M54" s="106"/>
      <c r="N54" s="11"/>
      <c r="O54" s="11"/>
      <c r="P54" s="104"/>
    </row>
    <row r="55" spans="1:16" ht="12.95" customHeight="1">
      <c r="A55" s="416" t="s">
        <v>15</v>
      </c>
      <c r="B55" s="383" t="s">
        <v>319</v>
      </c>
      <c r="C55" s="425"/>
      <c r="D55" s="153"/>
      <c r="E55" s="142"/>
      <c r="F55" s="96"/>
      <c r="G55" s="11"/>
      <c r="H55" s="11"/>
      <c r="I55" s="104"/>
      <c r="J55" s="106"/>
      <c r="K55" s="11"/>
      <c r="L55" s="104"/>
      <c r="M55" s="106"/>
      <c r="N55" s="11"/>
      <c r="O55" s="11"/>
      <c r="P55" s="104"/>
    </row>
    <row r="56" spans="1:16" ht="12.95" customHeight="1">
      <c r="A56" s="416" t="s">
        <v>38</v>
      </c>
      <c r="B56" s="378" t="s">
        <v>312</v>
      </c>
      <c r="C56" s="425"/>
      <c r="D56" s="153"/>
      <c r="E56" s="143"/>
      <c r="F56" s="11"/>
      <c r="G56" s="11"/>
      <c r="H56" s="11"/>
      <c r="I56" s="104"/>
      <c r="J56" s="106"/>
      <c r="K56" s="11"/>
      <c r="L56" s="104"/>
      <c r="M56" s="106"/>
      <c r="N56" s="11"/>
      <c r="O56" s="11"/>
      <c r="P56" s="104"/>
    </row>
    <row r="57" spans="1:16" ht="12.95" customHeight="1">
      <c r="A57" s="416" t="s">
        <v>39</v>
      </c>
      <c r="B57" s="378" t="s">
        <v>324</v>
      </c>
      <c r="C57" s="424"/>
      <c r="D57" s="136"/>
      <c r="E57" s="143"/>
      <c r="F57" s="11"/>
      <c r="G57" s="11"/>
      <c r="H57" s="11"/>
      <c r="I57" s="104"/>
      <c r="J57" s="106"/>
      <c r="K57" s="11"/>
      <c r="L57" s="104"/>
      <c r="M57" s="106"/>
      <c r="N57" s="11"/>
      <c r="O57" s="11"/>
      <c r="P57" s="104"/>
    </row>
    <row r="58" spans="1:16" ht="12.95" customHeight="1">
      <c r="A58" s="416" t="s">
        <v>40</v>
      </c>
      <c r="B58" s="383" t="s">
        <v>253</v>
      </c>
      <c r="C58" s="424"/>
      <c r="D58" s="136"/>
      <c r="E58" s="143"/>
      <c r="F58" s="11"/>
      <c r="G58" s="11"/>
      <c r="H58" s="11"/>
      <c r="I58" s="104"/>
      <c r="J58" s="106"/>
      <c r="K58" s="11"/>
      <c r="L58" s="104"/>
      <c r="M58" s="106"/>
      <c r="N58" s="11"/>
      <c r="O58" s="11"/>
      <c r="P58" s="104"/>
    </row>
    <row r="59" spans="1:16">
      <c r="A59" s="416" t="s">
        <v>41</v>
      </c>
      <c r="B59" s="378" t="s">
        <v>320</v>
      </c>
      <c r="C59" s="424"/>
      <c r="D59" s="136"/>
      <c r="E59" s="143"/>
      <c r="F59" s="10"/>
      <c r="G59" s="11"/>
      <c r="H59" s="11"/>
      <c r="I59" s="104"/>
      <c r="J59" s="106"/>
      <c r="K59" s="11"/>
      <c r="L59" s="104"/>
      <c r="M59" s="106"/>
      <c r="N59" s="11"/>
      <c r="O59" s="11"/>
      <c r="P59" s="104"/>
    </row>
    <row r="60" spans="1:16" ht="25.5">
      <c r="A60" s="416" t="s">
        <v>42</v>
      </c>
      <c r="B60" s="383" t="s">
        <v>305</v>
      </c>
      <c r="C60" s="424">
        <v>12</v>
      </c>
      <c r="D60" s="136">
        <v>55451</v>
      </c>
      <c r="E60" s="143"/>
      <c r="F60" s="99"/>
      <c r="G60" s="11"/>
      <c r="H60" s="11">
        <v>5</v>
      </c>
      <c r="I60" s="104"/>
      <c r="J60" s="106"/>
      <c r="K60" s="11"/>
      <c r="L60" s="104"/>
      <c r="M60" s="106"/>
      <c r="N60" s="11"/>
      <c r="O60" s="11"/>
      <c r="P60" s="104">
        <v>2359</v>
      </c>
    </row>
    <row r="61" spans="1:16">
      <c r="A61" s="416" t="s">
        <v>43</v>
      </c>
      <c r="B61" s="378" t="s">
        <v>321</v>
      </c>
      <c r="C61" s="424"/>
      <c r="D61" s="136"/>
      <c r="E61" s="143"/>
      <c r="F61" s="99"/>
      <c r="G61" s="11"/>
      <c r="H61" s="11"/>
      <c r="I61" s="104"/>
      <c r="J61" s="106"/>
      <c r="K61" s="11"/>
      <c r="L61" s="104"/>
      <c r="M61" s="106"/>
      <c r="N61" s="11"/>
      <c r="O61" s="11"/>
      <c r="P61" s="104"/>
    </row>
    <row r="62" spans="1:16" s="320" customFormat="1">
      <c r="A62" s="416"/>
      <c r="B62" s="389" t="s">
        <v>254</v>
      </c>
      <c r="C62" s="424"/>
      <c r="D62" s="136"/>
      <c r="E62" s="143"/>
      <c r="F62" s="99"/>
      <c r="G62" s="11"/>
      <c r="H62" s="11"/>
      <c r="I62" s="104"/>
      <c r="J62" s="106"/>
      <c r="K62" s="11"/>
      <c r="L62" s="104"/>
      <c r="M62" s="106"/>
      <c r="N62" s="11"/>
      <c r="O62" s="11"/>
      <c r="P62" s="104"/>
    </row>
    <row r="63" spans="1:16" s="320" customFormat="1">
      <c r="A63" s="416" t="s">
        <v>89</v>
      </c>
      <c r="B63" s="378" t="s">
        <v>255</v>
      </c>
      <c r="C63" s="424"/>
      <c r="D63" s="136"/>
      <c r="E63" s="143"/>
      <c r="F63" s="99"/>
      <c r="G63" s="11"/>
      <c r="H63" s="11"/>
      <c r="I63" s="104"/>
      <c r="J63" s="106"/>
      <c r="K63" s="11"/>
      <c r="L63" s="104"/>
      <c r="M63" s="106"/>
      <c r="N63" s="11"/>
      <c r="O63" s="11"/>
      <c r="P63" s="104"/>
    </row>
    <row r="64" spans="1:16" s="320" customFormat="1">
      <c r="A64" s="416" t="s">
        <v>38</v>
      </c>
      <c r="B64" s="378" t="s">
        <v>256</v>
      </c>
      <c r="C64" s="424"/>
      <c r="D64" s="136"/>
      <c r="E64" s="143"/>
      <c r="F64" s="99"/>
      <c r="G64" s="11"/>
      <c r="H64" s="11"/>
      <c r="I64" s="104"/>
      <c r="J64" s="106"/>
      <c r="K64" s="11"/>
      <c r="L64" s="104"/>
      <c r="M64" s="106"/>
      <c r="N64" s="11"/>
      <c r="O64" s="11"/>
      <c r="P64" s="104"/>
    </row>
    <row r="65" spans="1:16" s="320" customFormat="1">
      <c r="A65" s="416" t="s">
        <v>332</v>
      </c>
      <c r="B65" s="378" t="s">
        <v>34</v>
      </c>
      <c r="C65" s="424"/>
      <c r="D65" s="136"/>
      <c r="E65" s="143"/>
      <c r="F65" s="99"/>
      <c r="G65" s="11"/>
      <c r="H65" s="11"/>
      <c r="I65" s="104"/>
      <c r="J65" s="106"/>
      <c r="K65" s="11"/>
      <c r="L65" s="104"/>
      <c r="M65" s="106"/>
      <c r="N65" s="11"/>
      <c r="O65" s="11"/>
      <c r="P65" s="104"/>
    </row>
    <row r="66" spans="1:16">
      <c r="A66" s="416" t="s">
        <v>333</v>
      </c>
      <c r="B66" s="378" t="s">
        <v>330</v>
      </c>
      <c r="C66" s="424">
        <v>2</v>
      </c>
      <c r="D66" s="136">
        <v>10258</v>
      </c>
      <c r="E66" s="143"/>
      <c r="F66" s="99"/>
      <c r="G66" s="11"/>
      <c r="H66" s="11">
        <v>450</v>
      </c>
      <c r="I66" s="104"/>
      <c r="J66" s="106"/>
      <c r="K66" s="11"/>
      <c r="L66" s="104"/>
      <c r="M66" s="106"/>
      <c r="N66" s="11"/>
      <c r="O66" s="11"/>
      <c r="P66" s="104">
        <v>287</v>
      </c>
    </row>
    <row r="67" spans="1:16">
      <c r="A67" s="416"/>
      <c r="B67" s="389" t="s">
        <v>259</v>
      </c>
      <c r="C67" s="424"/>
      <c r="D67" s="136"/>
      <c r="E67" s="143"/>
      <c r="F67" s="99"/>
      <c r="G67" s="11"/>
      <c r="H67" s="11"/>
      <c r="I67" s="104"/>
      <c r="J67" s="106"/>
      <c r="K67" s="11"/>
      <c r="L67" s="104"/>
      <c r="M67" s="106"/>
      <c r="N67" s="11"/>
      <c r="O67" s="11"/>
      <c r="P67" s="104"/>
    </row>
    <row r="68" spans="1:16">
      <c r="A68" s="416" t="s">
        <v>15</v>
      </c>
      <c r="B68" s="378" t="s">
        <v>325</v>
      </c>
      <c r="C68" s="424">
        <v>9</v>
      </c>
      <c r="D68" s="136">
        <v>50802</v>
      </c>
      <c r="E68" s="143"/>
      <c r="F68" s="99"/>
      <c r="G68" s="11"/>
      <c r="H68" s="11"/>
      <c r="I68" s="104"/>
      <c r="J68" s="106"/>
      <c r="K68" s="11"/>
      <c r="L68" s="104"/>
      <c r="M68" s="106"/>
      <c r="N68" s="11"/>
      <c r="O68" s="11"/>
      <c r="P68" s="104">
        <v>2110</v>
      </c>
    </row>
    <row r="69" spans="1:16">
      <c r="A69" s="416" t="s">
        <v>38</v>
      </c>
      <c r="B69" s="378" t="s">
        <v>309</v>
      </c>
      <c r="C69" s="424"/>
      <c r="D69" s="136"/>
      <c r="E69" s="143"/>
      <c r="F69" s="99"/>
      <c r="G69" s="11"/>
      <c r="H69" s="11"/>
      <c r="I69" s="104"/>
      <c r="J69" s="106"/>
      <c r="K69" s="11"/>
      <c r="L69" s="104"/>
      <c r="M69" s="106"/>
      <c r="N69" s="11"/>
      <c r="O69" s="11"/>
      <c r="P69" s="104"/>
    </row>
    <row r="70" spans="1:16">
      <c r="A70" s="416" t="s">
        <v>39</v>
      </c>
      <c r="B70" s="378" t="s">
        <v>260</v>
      </c>
      <c r="C70" s="426"/>
      <c r="D70" s="173"/>
      <c r="E70" s="156"/>
      <c r="F70" s="157"/>
      <c r="G70" s="158"/>
      <c r="H70" s="158"/>
      <c r="I70" s="160"/>
      <c r="J70" s="159"/>
      <c r="K70" s="158"/>
      <c r="L70" s="160"/>
      <c r="M70" s="159"/>
      <c r="N70" s="158"/>
      <c r="O70" s="158"/>
      <c r="P70" s="160"/>
    </row>
    <row r="71" spans="1:16" s="320" customFormat="1">
      <c r="A71" s="416" t="s">
        <v>40</v>
      </c>
      <c r="B71" s="378" t="s">
        <v>326</v>
      </c>
      <c r="C71" s="426">
        <v>4</v>
      </c>
      <c r="D71" s="173"/>
      <c r="E71" s="156"/>
      <c r="F71" s="157"/>
      <c r="G71" s="158"/>
      <c r="H71" s="158"/>
      <c r="I71" s="160"/>
      <c r="J71" s="159"/>
      <c r="K71" s="158"/>
      <c r="L71" s="160"/>
      <c r="M71" s="159"/>
      <c r="N71" s="158"/>
      <c r="O71" s="158"/>
      <c r="P71" s="160"/>
    </row>
    <row r="72" spans="1:16" ht="13.5" thickBot="1">
      <c r="A72" s="420" t="s">
        <v>41</v>
      </c>
      <c r="B72" s="385" t="s">
        <v>18</v>
      </c>
      <c r="C72" s="427">
        <v>1</v>
      </c>
      <c r="D72" s="173"/>
      <c r="E72" s="170"/>
      <c r="F72" s="148"/>
      <c r="G72" s="149"/>
      <c r="H72" s="149"/>
      <c r="I72" s="150"/>
      <c r="J72" s="147"/>
      <c r="K72" s="149"/>
      <c r="L72" s="150"/>
      <c r="M72" s="147"/>
      <c r="N72" s="149"/>
      <c r="O72" s="149"/>
      <c r="P72" s="150"/>
    </row>
    <row r="73" spans="1:16" ht="13.5" thickBot="1">
      <c r="A73" s="578" t="s">
        <v>84</v>
      </c>
      <c r="B73" s="579"/>
      <c r="C73" s="164">
        <f>C7+C8+C9+C10+C11+C12+C13+C14+C15+C16+C17+C18+C19+C20+C21+C22+C23+C24+C25+C26+C27+C28+C29+C30+C31+C32+C33+C34+C35+C36+C37+C38+C39+C40+C41+C44+C45+C46+C47+C48+C49+C50+C51+C52+C53+C55+C56+C57+C58+C59+C60+C61+C63+C64+C65+C66+C68+C69+C70+C71+C72</f>
        <v>38</v>
      </c>
      <c r="D73" s="527">
        <f t="shared" ref="D73:P73" si="0">D7+D8+D9+D10+D11+D12+D13+D14+D15+D16+D17+D18+D19+D20+D21+D22+D23+D24+D25+D26+D27+D28+D29+D30+D31+D32+D33+D34+D35+D36+D37+D38+D39+D40+D41+D44+D45+D46+D47+D48+D49+D50+D51+D52+D53+D55+D56+D57+D58+D59+D60+D61+D63+D64+D65+D66+D68+D69+D70+D71+D72</f>
        <v>116511</v>
      </c>
      <c r="E73" s="528">
        <f t="shared" si="0"/>
        <v>149249</v>
      </c>
      <c r="F73" s="528">
        <f t="shared" si="0"/>
        <v>0</v>
      </c>
      <c r="G73" s="528">
        <f t="shared" si="0"/>
        <v>60390</v>
      </c>
      <c r="H73" s="528">
        <f t="shared" si="0"/>
        <v>14500</v>
      </c>
      <c r="I73" s="528">
        <f t="shared" si="0"/>
        <v>13842</v>
      </c>
      <c r="J73" s="528">
        <f t="shared" si="0"/>
        <v>5000</v>
      </c>
      <c r="K73" s="528">
        <f t="shared" si="0"/>
        <v>35967</v>
      </c>
      <c r="L73" s="528">
        <f t="shared" si="0"/>
        <v>10</v>
      </c>
      <c r="M73" s="528">
        <f t="shared" si="0"/>
        <v>0</v>
      </c>
      <c r="N73" s="528">
        <f t="shared" si="0"/>
        <v>0</v>
      </c>
      <c r="O73" s="528">
        <f t="shared" si="0"/>
        <v>0</v>
      </c>
      <c r="P73" s="527">
        <f t="shared" si="0"/>
        <v>36079</v>
      </c>
    </row>
    <row r="74" spans="1:16" ht="18.75" customHeight="1" thickBot="1">
      <c r="A74" s="600" t="s">
        <v>173</v>
      </c>
      <c r="B74" s="601"/>
      <c r="C74" s="131"/>
      <c r="D74" s="570">
        <f>E73+F73+G73+H73+I73+J73+K73+L73+M73+N73+O73+P73+D73</f>
        <v>431548</v>
      </c>
      <c r="E74" s="570"/>
      <c r="F74" s="570"/>
      <c r="G74" s="570"/>
      <c r="H74" s="570"/>
      <c r="I74" s="570"/>
      <c r="J74" s="570"/>
      <c r="K74" s="570"/>
      <c r="L74" s="570"/>
      <c r="M74" s="570"/>
      <c r="N74" s="570"/>
      <c r="O74" s="570"/>
      <c r="P74" s="571"/>
    </row>
    <row r="75" spans="1:16" ht="15" customHeight="1" thickBot="1">
      <c r="A75" s="615" t="s">
        <v>188</v>
      </c>
      <c r="B75" s="616"/>
      <c r="C75" s="176"/>
      <c r="D75" s="572">
        <v>-116511</v>
      </c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3"/>
    </row>
    <row r="76" spans="1:16" ht="13.5" thickBot="1">
      <c r="A76" s="617" t="s">
        <v>189</v>
      </c>
      <c r="B76" s="618"/>
      <c r="C76" s="177"/>
      <c r="D76" s="570">
        <f>SUM(D74:D75)</f>
        <v>315037</v>
      </c>
      <c r="E76" s="574"/>
      <c r="F76" s="574"/>
      <c r="G76" s="574"/>
      <c r="H76" s="574"/>
      <c r="I76" s="574"/>
      <c r="J76" s="574"/>
      <c r="K76" s="574"/>
      <c r="L76" s="574"/>
      <c r="M76" s="574"/>
      <c r="N76" s="574"/>
      <c r="O76" s="574"/>
      <c r="P76" s="575"/>
    </row>
    <row r="77" spans="1:16">
      <c r="A77" s="178"/>
      <c r="B77" s="178"/>
    </row>
    <row r="78" spans="1:16">
      <c r="A78" s="178"/>
      <c r="B78" s="178"/>
    </row>
    <row r="79" spans="1:16">
      <c r="A79" s="178"/>
      <c r="B79" s="178"/>
    </row>
    <row r="80" spans="1:16" s="320" customFormat="1">
      <c r="A80" s="178"/>
      <c r="B80" s="178"/>
    </row>
    <row r="81" spans="1:16">
      <c r="A81" s="178"/>
      <c r="B81" s="178"/>
    </row>
    <row r="82" spans="1:16">
      <c r="A82" s="178"/>
      <c r="B82" s="178"/>
    </row>
    <row r="83" spans="1:16" ht="13.5" thickBot="1">
      <c r="A83" s="178"/>
      <c r="B83" s="178"/>
    </row>
    <row r="84" spans="1:16" ht="12.75" customHeight="1">
      <c r="A84" s="545" t="s">
        <v>36</v>
      </c>
      <c r="B84" s="621" t="s">
        <v>329</v>
      </c>
      <c r="C84" s="558" t="s">
        <v>185</v>
      </c>
      <c r="D84" s="556" t="s">
        <v>190</v>
      </c>
      <c r="E84" s="606" t="s">
        <v>183</v>
      </c>
      <c r="F84" s="606"/>
      <c r="G84" s="606"/>
      <c r="H84" s="606"/>
      <c r="I84" s="606"/>
      <c r="J84" s="607"/>
      <c r="K84" s="608" t="s">
        <v>182</v>
      </c>
      <c r="L84" s="609"/>
      <c r="M84" s="609"/>
      <c r="N84" s="610"/>
      <c r="O84" s="611" t="s">
        <v>11</v>
      </c>
      <c r="P84" s="612"/>
    </row>
    <row r="85" spans="1:16" ht="45.75" thickBot="1">
      <c r="A85" s="549"/>
      <c r="B85" s="622"/>
      <c r="C85" s="569"/>
      <c r="D85" s="557"/>
      <c r="E85" s="165" t="s">
        <v>174</v>
      </c>
      <c r="F85" s="101" t="s">
        <v>175</v>
      </c>
      <c r="G85" s="102" t="s">
        <v>176</v>
      </c>
      <c r="H85" s="102" t="s">
        <v>177</v>
      </c>
      <c r="I85" s="102" t="s">
        <v>178</v>
      </c>
      <c r="J85" s="103" t="s">
        <v>215</v>
      </c>
      <c r="K85" s="105" t="s">
        <v>179</v>
      </c>
      <c r="L85" s="102" t="s">
        <v>180</v>
      </c>
      <c r="M85" s="102" t="s">
        <v>181</v>
      </c>
      <c r="N85" s="103" t="s">
        <v>178</v>
      </c>
      <c r="O85" s="105" t="s">
        <v>418</v>
      </c>
      <c r="P85" s="103" t="s">
        <v>184</v>
      </c>
    </row>
    <row r="86" spans="1:16" ht="15.75" customHeight="1">
      <c r="A86" s="619" t="s">
        <v>37</v>
      </c>
      <c r="B86" s="620"/>
      <c r="C86" s="171"/>
      <c r="D86" s="172"/>
      <c r="E86" s="166"/>
      <c r="F86" s="107"/>
      <c r="G86" s="122"/>
      <c r="H86" s="108"/>
      <c r="I86" s="108"/>
      <c r="J86" s="109"/>
      <c r="K86" s="110"/>
      <c r="L86" s="108"/>
      <c r="M86" s="108"/>
      <c r="N86" s="109"/>
      <c r="O86" s="110"/>
      <c r="P86" s="109"/>
    </row>
    <row r="87" spans="1:16">
      <c r="A87" s="340" t="s">
        <v>15</v>
      </c>
      <c r="B87" s="417" t="s">
        <v>16</v>
      </c>
      <c r="C87" s="161"/>
      <c r="D87" s="129"/>
      <c r="E87" s="167"/>
      <c r="F87" s="111"/>
      <c r="G87" s="123"/>
      <c r="H87" s="112"/>
      <c r="I87" s="112"/>
      <c r="J87" s="113"/>
      <c r="K87" s="114"/>
      <c r="L87" s="112"/>
      <c r="M87" s="112"/>
      <c r="N87" s="113"/>
      <c r="O87" s="114"/>
      <c r="P87" s="113"/>
    </row>
    <row r="88" spans="1:16">
      <c r="A88" s="340" t="s">
        <v>38</v>
      </c>
      <c r="B88" s="418" t="s">
        <v>17</v>
      </c>
      <c r="C88" s="161"/>
      <c r="D88" s="129"/>
      <c r="E88" s="167"/>
      <c r="F88" s="111"/>
      <c r="G88" s="123">
        <v>3463</v>
      </c>
      <c r="H88" s="112"/>
      <c r="I88" s="112"/>
      <c r="J88" s="113"/>
      <c r="K88" s="114">
        <v>2176</v>
      </c>
      <c r="L88" s="112"/>
      <c r="M88" s="112"/>
      <c r="N88" s="113"/>
      <c r="O88" s="114"/>
      <c r="P88" s="113"/>
    </row>
    <row r="89" spans="1:16" ht="25.5">
      <c r="A89" s="340" t="s">
        <v>39</v>
      </c>
      <c r="B89" s="419" t="s">
        <v>327</v>
      </c>
      <c r="C89" s="161"/>
      <c r="D89" s="129"/>
      <c r="E89" s="167"/>
      <c r="F89" s="111"/>
      <c r="G89" s="123">
        <v>1995</v>
      </c>
      <c r="H89" s="112"/>
      <c r="I89" s="112"/>
      <c r="J89" s="113"/>
      <c r="K89" s="135"/>
      <c r="L89" s="218"/>
      <c r="M89" s="112"/>
      <c r="N89" s="113"/>
      <c r="O89" s="114"/>
      <c r="P89" s="113"/>
    </row>
    <row r="90" spans="1:16" ht="25.5">
      <c r="A90" s="340" t="s">
        <v>40</v>
      </c>
      <c r="B90" s="419" t="s">
        <v>305</v>
      </c>
      <c r="C90" s="162">
        <v>1</v>
      </c>
      <c r="D90" s="130"/>
      <c r="E90" s="297">
        <v>13098</v>
      </c>
      <c r="F90" s="440">
        <v>3637</v>
      </c>
      <c r="G90" s="123">
        <v>15433</v>
      </c>
      <c r="H90" s="112">
        <v>898</v>
      </c>
      <c r="I90" s="112"/>
      <c r="J90" s="113"/>
      <c r="K90" s="135">
        <v>27000</v>
      </c>
      <c r="L90" s="218"/>
      <c r="M90" s="112"/>
      <c r="N90" s="113"/>
      <c r="O90" s="114"/>
      <c r="P90" s="441">
        <v>8875</v>
      </c>
    </row>
    <row r="91" spans="1:16">
      <c r="A91" s="340" t="s">
        <v>41</v>
      </c>
      <c r="B91" s="417" t="s">
        <v>306</v>
      </c>
      <c r="C91" s="162"/>
      <c r="D91" s="130"/>
      <c r="E91" s="167"/>
      <c r="F91" s="111"/>
      <c r="G91" s="123">
        <v>3300</v>
      </c>
      <c r="H91" s="112"/>
      <c r="I91" s="112"/>
      <c r="J91" s="113"/>
      <c r="K91" s="114"/>
      <c r="L91" s="112"/>
      <c r="M91" s="112"/>
      <c r="N91" s="113"/>
      <c r="O91" s="114"/>
      <c r="P91" s="113"/>
    </row>
    <row r="92" spans="1:16">
      <c r="A92" s="340" t="s">
        <v>42</v>
      </c>
      <c r="B92" s="418" t="s">
        <v>20</v>
      </c>
      <c r="C92" s="162"/>
      <c r="D92" s="130"/>
      <c r="E92" s="167"/>
      <c r="F92" s="133"/>
      <c r="G92" s="123">
        <v>4768</v>
      </c>
      <c r="H92" s="112"/>
      <c r="I92" s="112"/>
      <c r="J92" s="113"/>
      <c r="K92" s="114"/>
      <c r="L92" s="112"/>
      <c r="M92" s="112"/>
      <c r="N92" s="113"/>
      <c r="O92" s="114"/>
      <c r="P92" s="113"/>
    </row>
    <row r="93" spans="1:16">
      <c r="A93" s="340" t="s">
        <v>43</v>
      </c>
      <c r="B93" s="418" t="s">
        <v>307</v>
      </c>
      <c r="C93" s="162">
        <v>2</v>
      </c>
      <c r="D93" s="130"/>
      <c r="E93" s="167">
        <v>3448</v>
      </c>
      <c r="F93" s="133">
        <v>934</v>
      </c>
      <c r="G93" s="123">
        <v>2380</v>
      </c>
      <c r="H93" s="112"/>
      <c r="I93" s="112"/>
      <c r="J93" s="113"/>
      <c r="K93" s="135">
        <v>39967</v>
      </c>
      <c r="L93" s="112"/>
      <c r="M93" s="112"/>
      <c r="N93" s="113"/>
      <c r="O93" s="114"/>
      <c r="P93" s="113"/>
    </row>
    <row r="94" spans="1:16">
      <c r="A94" s="340" t="s">
        <v>44</v>
      </c>
      <c r="B94" s="418" t="s">
        <v>308</v>
      </c>
      <c r="C94" s="162"/>
      <c r="D94" s="130"/>
      <c r="E94" s="297"/>
      <c r="F94" s="295"/>
      <c r="G94" s="120"/>
      <c r="H94" s="119"/>
      <c r="I94" s="119"/>
      <c r="J94" s="296"/>
      <c r="K94" s="135"/>
      <c r="L94" s="119"/>
      <c r="M94" s="112"/>
      <c r="N94" s="113"/>
      <c r="O94" s="238">
        <v>5288</v>
      </c>
      <c r="P94" s="121"/>
    </row>
    <row r="95" spans="1:16">
      <c r="A95" s="340" t="s">
        <v>45</v>
      </c>
      <c r="B95" s="418" t="s">
        <v>322</v>
      </c>
      <c r="C95" s="162"/>
      <c r="D95" s="130"/>
      <c r="E95" s="167"/>
      <c r="F95" s="133"/>
      <c r="G95" s="123"/>
      <c r="H95" s="112"/>
      <c r="I95" s="112"/>
      <c r="J95" s="113"/>
      <c r="K95" s="114"/>
      <c r="L95" s="112"/>
      <c r="M95" s="112"/>
      <c r="N95" s="113"/>
      <c r="O95" s="114"/>
      <c r="P95" s="113"/>
    </row>
    <row r="96" spans="1:16">
      <c r="A96" s="340" t="s">
        <v>46</v>
      </c>
      <c r="B96" s="418" t="s">
        <v>309</v>
      </c>
      <c r="C96" s="162"/>
      <c r="D96" s="130"/>
      <c r="E96" s="167"/>
      <c r="F96" s="133"/>
      <c r="G96" s="123"/>
      <c r="H96" s="112"/>
      <c r="I96" s="112"/>
      <c r="J96" s="113"/>
      <c r="K96" s="114"/>
      <c r="L96" s="112"/>
      <c r="M96" s="112"/>
      <c r="N96" s="113"/>
      <c r="O96" s="114"/>
      <c r="P96" s="113"/>
    </row>
    <row r="97" spans="1:30" ht="25.5">
      <c r="A97" s="340" t="s">
        <v>47</v>
      </c>
      <c r="B97" s="418" t="s">
        <v>310</v>
      </c>
      <c r="C97" s="162"/>
      <c r="D97" s="130"/>
      <c r="E97" s="297"/>
      <c r="F97" s="295"/>
      <c r="G97" s="120"/>
      <c r="H97" s="119"/>
      <c r="I97" s="119"/>
      <c r="J97" s="296"/>
      <c r="K97" s="114"/>
      <c r="L97" s="112"/>
      <c r="M97" s="112"/>
      <c r="N97" s="113"/>
      <c r="O97" s="114"/>
      <c r="P97" s="113"/>
    </row>
    <row r="98" spans="1:30">
      <c r="A98" s="340" t="s">
        <v>48</v>
      </c>
      <c r="B98" s="418" t="s">
        <v>18</v>
      </c>
      <c r="C98" s="162">
        <v>1</v>
      </c>
      <c r="D98" s="130"/>
      <c r="E98" s="477">
        <v>1715</v>
      </c>
      <c r="F98" s="478">
        <v>463</v>
      </c>
      <c r="G98" s="476">
        <v>6913</v>
      </c>
      <c r="H98" s="112"/>
      <c r="I98" s="112"/>
      <c r="J98" s="113"/>
      <c r="K98" s="114"/>
      <c r="L98" s="112"/>
      <c r="M98" s="112"/>
      <c r="N98" s="113"/>
      <c r="O98" s="114"/>
      <c r="P98" s="113"/>
    </row>
    <row r="99" spans="1:30">
      <c r="A99" s="340" t="s">
        <v>49</v>
      </c>
      <c r="B99" s="418" t="s">
        <v>19</v>
      </c>
      <c r="C99" s="162">
        <v>1</v>
      </c>
      <c r="D99" s="130"/>
      <c r="E99" s="167">
        <v>1607</v>
      </c>
      <c r="F99" s="133">
        <v>434</v>
      </c>
      <c r="G99" s="123">
        <v>6521</v>
      </c>
      <c r="H99" s="112"/>
      <c r="I99" s="112"/>
      <c r="J99" s="113"/>
      <c r="K99" s="128"/>
      <c r="L99" s="119"/>
      <c r="M99" s="112"/>
      <c r="N99" s="113"/>
      <c r="O99" s="114"/>
      <c r="P99" s="113"/>
    </row>
    <row r="100" spans="1:30">
      <c r="A100" s="340" t="s">
        <v>50</v>
      </c>
      <c r="B100" s="418" t="s">
        <v>242</v>
      </c>
      <c r="C100" s="162"/>
      <c r="D100" s="130"/>
      <c r="E100" s="167"/>
      <c r="F100" s="133"/>
      <c r="G100" s="123"/>
      <c r="H100" s="112"/>
      <c r="I100" s="112"/>
      <c r="J100" s="113"/>
      <c r="K100" s="114"/>
      <c r="L100" s="112"/>
      <c r="M100" s="112"/>
      <c r="N100" s="113"/>
      <c r="O100" s="114"/>
      <c r="P100" s="113"/>
    </row>
    <row r="101" spans="1:30">
      <c r="A101" s="340" t="s">
        <v>51</v>
      </c>
      <c r="B101" s="417" t="s">
        <v>21</v>
      </c>
      <c r="C101" s="162">
        <v>1</v>
      </c>
      <c r="D101" s="130"/>
      <c r="E101" s="167">
        <v>3324</v>
      </c>
      <c r="F101" s="133">
        <v>927</v>
      </c>
      <c r="G101" s="123">
        <v>580</v>
      </c>
      <c r="H101" s="112"/>
      <c r="I101" s="112"/>
      <c r="J101" s="113"/>
      <c r="K101" s="114"/>
      <c r="L101" s="112"/>
      <c r="M101" s="112"/>
      <c r="N101" s="113"/>
      <c r="O101" s="114"/>
      <c r="P101" s="113"/>
    </row>
    <row r="102" spans="1:30">
      <c r="A102" s="340" t="s">
        <v>52</v>
      </c>
      <c r="B102" s="417" t="s">
        <v>22</v>
      </c>
      <c r="C102" s="162"/>
      <c r="D102" s="130"/>
      <c r="E102" s="167"/>
      <c r="F102" s="133"/>
      <c r="G102" s="123"/>
      <c r="H102" s="112"/>
      <c r="I102" s="119">
        <v>110</v>
      </c>
      <c r="J102" s="113"/>
      <c r="K102" s="114"/>
      <c r="L102" s="112"/>
      <c r="M102" s="112"/>
      <c r="N102" s="113"/>
      <c r="O102" s="114"/>
      <c r="P102" s="113"/>
    </row>
    <row r="103" spans="1:30">
      <c r="A103" s="340" t="s">
        <v>53</v>
      </c>
      <c r="B103" s="418" t="s">
        <v>311</v>
      </c>
      <c r="C103" s="161"/>
      <c r="D103" s="129"/>
      <c r="E103" s="167"/>
      <c r="F103" s="123"/>
      <c r="G103" s="123"/>
      <c r="H103" s="112"/>
      <c r="I103" s="120">
        <v>3245</v>
      </c>
      <c r="J103" s="113"/>
      <c r="K103" s="114"/>
      <c r="L103" s="112"/>
      <c r="M103" s="112"/>
      <c r="N103" s="113"/>
      <c r="O103" s="114"/>
      <c r="P103" s="113"/>
    </row>
    <row r="104" spans="1:30">
      <c r="A104" s="340" t="s">
        <v>54</v>
      </c>
      <c r="B104" s="417" t="s">
        <v>312</v>
      </c>
      <c r="C104" s="161"/>
      <c r="D104" s="129"/>
      <c r="E104" s="167"/>
      <c r="F104" s="133"/>
      <c r="G104" s="123"/>
      <c r="H104" s="112"/>
      <c r="I104" s="112"/>
      <c r="J104" s="113"/>
      <c r="K104" s="114"/>
      <c r="L104" s="112"/>
      <c r="M104" s="112"/>
      <c r="N104" s="113"/>
      <c r="O104" s="114"/>
      <c r="P104" s="113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s="320" customFormat="1">
      <c r="A105" s="340" t="s">
        <v>55</v>
      </c>
      <c r="B105" s="417" t="s">
        <v>23</v>
      </c>
      <c r="C105" s="161"/>
      <c r="D105" s="129"/>
      <c r="E105" s="167"/>
      <c r="F105" s="133"/>
      <c r="G105" s="123"/>
      <c r="H105" s="112"/>
      <c r="I105" s="112"/>
      <c r="J105" s="113"/>
      <c r="K105" s="114"/>
      <c r="L105" s="112"/>
      <c r="M105" s="112"/>
      <c r="N105" s="113"/>
      <c r="O105" s="114"/>
      <c r="P105" s="113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s="320" customFormat="1">
      <c r="A106" s="340" t="s">
        <v>56</v>
      </c>
      <c r="B106" s="417" t="s">
        <v>243</v>
      </c>
      <c r="C106" s="161"/>
      <c r="D106" s="129"/>
      <c r="E106" s="167"/>
      <c r="F106" s="133"/>
      <c r="G106" s="123"/>
      <c r="H106" s="112"/>
      <c r="I106" s="112"/>
      <c r="J106" s="113"/>
      <c r="K106" s="114"/>
      <c r="L106" s="112"/>
      <c r="M106" s="112"/>
      <c r="N106" s="113"/>
      <c r="O106" s="114"/>
      <c r="P106" s="113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s="320" customFormat="1">
      <c r="A107" s="340" t="s">
        <v>57</v>
      </c>
      <c r="B107" s="417" t="s">
        <v>24</v>
      </c>
      <c r="C107" s="161"/>
      <c r="D107" s="129"/>
      <c r="E107" s="167"/>
      <c r="F107" s="133"/>
      <c r="G107" s="123"/>
      <c r="H107" s="112"/>
      <c r="I107" s="112"/>
      <c r="J107" s="113"/>
      <c r="K107" s="114"/>
      <c r="L107" s="112"/>
      <c r="M107" s="112"/>
      <c r="N107" s="113"/>
      <c r="O107" s="114"/>
      <c r="P107" s="113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s="320" customFormat="1">
      <c r="A108" s="340" t="s">
        <v>58</v>
      </c>
      <c r="B108" s="417" t="s">
        <v>25</v>
      </c>
      <c r="C108" s="161"/>
      <c r="D108" s="129"/>
      <c r="E108" s="167"/>
      <c r="F108" s="133"/>
      <c r="G108" s="123"/>
      <c r="H108" s="112"/>
      <c r="I108" s="112"/>
      <c r="J108" s="113"/>
      <c r="K108" s="114"/>
      <c r="L108" s="112"/>
      <c r="M108" s="112"/>
      <c r="N108" s="113"/>
      <c r="O108" s="114"/>
      <c r="P108" s="113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s="320" customFormat="1">
      <c r="A109" s="340" t="s">
        <v>59</v>
      </c>
      <c r="B109" s="417" t="s">
        <v>26</v>
      </c>
      <c r="C109" s="161"/>
      <c r="D109" s="129"/>
      <c r="E109" s="167"/>
      <c r="F109" s="133"/>
      <c r="G109" s="123"/>
      <c r="H109" s="112"/>
      <c r="I109" s="112"/>
      <c r="J109" s="113"/>
      <c r="K109" s="114"/>
      <c r="L109" s="112"/>
      <c r="M109" s="112"/>
      <c r="N109" s="113"/>
      <c r="O109" s="114"/>
      <c r="P109" s="113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s="320" customFormat="1">
      <c r="A110" s="340" t="s">
        <v>60</v>
      </c>
      <c r="B110" s="417" t="s">
        <v>27</v>
      </c>
      <c r="C110" s="161"/>
      <c r="D110" s="129"/>
      <c r="E110" s="167"/>
      <c r="F110" s="133"/>
      <c r="G110" s="123"/>
      <c r="H110" s="112"/>
      <c r="I110" s="112"/>
      <c r="J110" s="113"/>
      <c r="K110" s="114"/>
      <c r="L110" s="112"/>
      <c r="M110" s="112"/>
      <c r="N110" s="113"/>
      <c r="O110" s="114"/>
      <c r="P110" s="113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s="320" customFormat="1">
      <c r="A111" s="340" t="s">
        <v>61</v>
      </c>
      <c r="B111" s="417" t="s">
        <v>28</v>
      </c>
      <c r="C111" s="161"/>
      <c r="D111" s="129"/>
      <c r="E111" s="167"/>
      <c r="F111" s="133"/>
      <c r="G111" s="123"/>
      <c r="H111" s="112"/>
      <c r="I111" s="112"/>
      <c r="J111" s="113"/>
      <c r="K111" s="114"/>
      <c r="L111" s="112"/>
      <c r="M111" s="112"/>
      <c r="N111" s="113"/>
      <c r="O111" s="114"/>
      <c r="P111" s="113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s="320" customFormat="1">
      <c r="A112" s="340" t="s">
        <v>62</v>
      </c>
      <c r="B112" s="417" t="s">
        <v>244</v>
      </c>
      <c r="C112" s="161"/>
      <c r="D112" s="129"/>
      <c r="E112" s="167"/>
      <c r="F112" s="133"/>
      <c r="G112" s="123"/>
      <c r="H112" s="112"/>
      <c r="I112" s="112"/>
      <c r="J112" s="113"/>
      <c r="K112" s="114"/>
      <c r="L112" s="112"/>
      <c r="M112" s="112"/>
      <c r="N112" s="113"/>
      <c r="O112" s="114"/>
      <c r="P112" s="113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s="320" customFormat="1">
      <c r="A113" s="340" t="s">
        <v>63</v>
      </c>
      <c r="B113" s="386" t="s">
        <v>331</v>
      </c>
      <c r="C113" s="161"/>
      <c r="D113" s="129"/>
      <c r="E113" s="167"/>
      <c r="F113" s="133"/>
      <c r="G113" s="123"/>
      <c r="H113" s="112"/>
      <c r="I113" s="112"/>
      <c r="J113" s="113"/>
      <c r="K113" s="114"/>
      <c r="L113" s="112"/>
      <c r="M113" s="112"/>
      <c r="N113" s="113"/>
      <c r="O113" s="114"/>
      <c r="P113" s="113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s="320" customFormat="1">
      <c r="A114" s="340" t="s">
        <v>64</v>
      </c>
      <c r="B114" s="417" t="s">
        <v>314</v>
      </c>
      <c r="C114" s="161"/>
      <c r="D114" s="129"/>
      <c r="E114" s="167"/>
      <c r="F114" s="133"/>
      <c r="G114" s="123"/>
      <c r="H114" s="112"/>
      <c r="I114" s="112"/>
      <c r="J114" s="113"/>
      <c r="K114" s="114"/>
      <c r="L114" s="112"/>
      <c r="M114" s="112"/>
      <c r="N114" s="113"/>
      <c r="O114" s="114"/>
      <c r="P114" s="113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s="320" customFormat="1">
      <c r="A115" s="340" t="s">
        <v>65</v>
      </c>
      <c r="B115" s="417" t="s">
        <v>315</v>
      </c>
      <c r="C115" s="161"/>
      <c r="D115" s="129"/>
      <c r="E115" s="167"/>
      <c r="F115" s="133"/>
      <c r="G115" s="123"/>
      <c r="H115" s="112"/>
      <c r="I115" s="112"/>
      <c r="J115" s="296">
        <v>1980</v>
      </c>
      <c r="K115" s="114"/>
      <c r="L115" s="112"/>
      <c r="M115" s="112"/>
      <c r="N115" s="113"/>
      <c r="O115" s="114"/>
      <c r="P115" s="113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>
      <c r="A116" s="340" t="s">
        <v>66</v>
      </c>
      <c r="B116" s="417" t="s">
        <v>29</v>
      </c>
      <c r="C116" s="161"/>
      <c r="D116" s="129"/>
      <c r="E116" s="167"/>
      <c r="F116" s="133"/>
      <c r="G116" s="123"/>
      <c r="H116" s="112"/>
      <c r="I116" s="112"/>
      <c r="J116" s="113"/>
      <c r="K116" s="114"/>
      <c r="L116" s="112"/>
      <c r="M116" s="112"/>
      <c r="N116" s="113"/>
      <c r="O116" s="114"/>
      <c r="P116" s="113"/>
      <c r="S116" s="126"/>
      <c r="T116" s="126"/>
      <c r="U116" s="126"/>
      <c r="V116" s="126"/>
      <c r="W116" s="126"/>
      <c r="X116" s="126"/>
      <c r="Y116" s="127"/>
      <c r="Z116" s="127"/>
      <c r="AA116" s="127"/>
      <c r="AB116" s="127"/>
      <c r="AC116" s="6"/>
      <c r="AD116" s="6"/>
    </row>
    <row r="117" spans="1:30">
      <c r="A117" s="340" t="s">
        <v>67</v>
      </c>
      <c r="B117" s="417" t="s">
        <v>30</v>
      </c>
      <c r="C117" s="162"/>
      <c r="D117" s="130"/>
      <c r="E117" s="167"/>
      <c r="F117" s="111"/>
      <c r="G117" s="123"/>
      <c r="H117" s="112"/>
      <c r="I117" s="112"/>
      <c r="J117" s="296">
        <v>7220</v>
      </c>
      <c r="K117" s="114"/>
      <c r="L117" s="112"/>
      <c r="M117" s="112"/>
      <c r="N117" s="113"/>
      <c r="O117" s="114"/>
      <c r="P117" s="113"/>
      <c r="S117" s="124"/>
      <c r="T117" s="124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</row>
    <row r="118" spans="1:30">
      <c r="A118" s="340" t="s">
        <v>68</v>
      </c>
      <c r="B118" s="417" t="s">
        <v>31</v>
      </c>
      <c r="C118" s="161"/>
      <c r="D118" s="129"/>
      <c r="E118" s="167"/>
      <c r="F118" s="111"/>
      <c r="G118" s="123"/>
      <c r="H118" s="112"/>
      <c r="I118" s="112"/>
      <c r="J118" s="113"/>
      <c r="K118" s="114"/>
      <c r="L118" s="112"/>
      <c r="M118" s="112"/>
      <c r="N118" s="113"/>
      <c r="O118" s="114"/>
      <c r="P118" s="113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>
      <c r="A119" s="340" t="s">
        <v>69</v>
      </c>
      <c r="B119" s="417" t="s">
        <v>32</v>
      </c>
      <c r="C119" s="161"/>
      <c r="D119" s="129"/>
      <c r="E119" s="167"/>
      <c r="F119" s="111"/>
      <c r="G119" s="123"/>
      <c r="H119" s="112"/>
      <c r="I119" s="112"/>
      <c r="J119" s="113"/>
      <c r="K119" s="114"/>
      <c r="L119" s="112"/>
      <c r="M119" s="112"/>
      <c r="N119" s="113"/>
      <c r="O119" s="114"/>
      <c r="P119" s="113"/>
    </row>
    <row r="120" spans="1:30">
      <c r="A120" s="340" t="s">
        <v>70</v>
      </c>
      <c r="B120" s="417" t="s">
        <v>33</v>
      </c>
      <c r="C120" s="161"/>
      <c r="D120" s="129"/>
      <c r="E120" s="167">
        <v>1080</v>
      </c>
      <c r="F120" s="111">
        <v>292</v>
      </c>
      <c r="G120" s="123">
        <v>960</v>
      </c>
      <c r="H120" s="112"/>
      <c r="I120" s="120">
        <v>400</v>
      </c>
      <c r="J120" s="113"/>
      <c r="K120" s="114"/>
      <c r="L120" s="112"/>
      <c r="M120" s="112"/>
      <c r="N120" s="113"/>
      <c r="O120" s="114"/>
      <c r="P120" s="113"/>
    </row>
    <row r="121" spans="1:30">
      <c r="A121" s="340" t="s">
        <v>71</v>
      </c>
      <c r="B121" s="417" t="s">
        <v>338</v>
      </c>
      <c r="C121" s="161"/>
      <c r="D121" s="129"/>
      <c r="E121" s="167"/>
      <c r="F121" s="111"/>
      <c r="G121" s="123"/>
      <c r="H121" s="112"/>
      <c r="I121" s="120"/>
      <c r="J121" s="296"/>
      <c r="K121" s="114"/>
      <c r="L121" s="112"/>
      <c r="M121" s="112"/>
      <c r="N121" s="113"/>
      <c r="O121" s="114"/>
      <c r="P121" s="113"/>
    </row>
    <row r="122" spans="1:30">
      <c r="A122" s="340" t="s">
        <v>72</v>
      </c>
      <c r="B122" s="378" t="s">
        <v>246</v>
      </c>
      <c r="C122" s="161"/>
      <c r="D122" s="129"/>
      <c r="E122" s="167"/>
      <c r="F122" s="111"/>
      <c r="G122" s="112"/>
      <c r="H122" s="112"/>
      <c r="I122" s="120">
        <v>5890</v>
      </c>
      <c r="J122" s="113"/>
      <c r="K122" s="114"/>
      <c r="L122" s="112"/>
      <c r="M122" s="112"/>
      <c r="N122" s="113"/>
      <c r="O122" s="114"/>
      <c r="P122" s="113"/>
    </row>
    <row r="123" spans="1:30" ht="13.5" thickBot="1">
      <c r="A123" s="340" t="s">
        <v>73</v>
      </c>
      <c r="B123" s="385" t="s">
        <v>247</v>
      </c>
      <c r="C123" s="163"/>
      <c r="D123" s="422"/>
      <c r="E123" s="168"/>
      <c r="F123" s="115"/>
      <c r="G123" s="116"/>
      <c r="H123" s="116"/>
      <c r="I123" s="116"/>
      <c r="J123" s="298"/>
      <c r="K123" s="118"/>
      <c r="L123" s="116"/>
      <c r="M123" s="116"/>
      <c r="N123" s="117"/>
      <c r="O123" s="118"/>
      <c r="P123" s="117"/>
    </row>
    <row r="124" spans="1:30" ht="12.75" customHeight="1">
      <c r="A124" s="545" t="s">
        <v>36</v>
      </c>
      <c r="B124" s="547" t="s">
        <v>329</v>
      </c>
      <c r="C124" s="558" t="s">
        <v>185</v>
      </c>
      <c r="D124" s="556" t="s">
        <v>190</v>
      </c>
      <c r="E124" s="584" t="s">
        <v>183</v>
      </c>
      <c r="F124" s="585"/>
      <c r="G124" s="585"/>
      <c r="H124" s="585"/>
      <c r="I124" s="585"/>
      <c r="J124" s="613"/>
      <c r="K124" s="560" t="s">
        <v>182</v>
      </c>
      <c r="L124" s="561"/>
      <c r="M124" s="561"/>
      <c r="N124" s="562"/>
      <c r="O124" s="563" t="s">
        <v>11</v>
      </c>
      <c r="P124" s="564"/>
    </row>
    <row r="125" spans="1:30" ht="45.75" thickBot="1">
      <c r="A125" s="546"/>
      <c r="B125" s="548"/>
      <c r="C125" s="559"/>
      <c r="D125" s="557"/>
      <c r="E125" s="165" t="s">
        <v>174</v>
      </c>
      <c r="F125" s="101" t="s">
        <v>175</v>
      </c>
      <c r="G125" s="102" t="s">
        <v>176</v>
      </c>
      <c r="H125" s="102" t="s">
        <v>177</v>
      </c>
      <c r="I125" s="102" t="s">
        <v>178</v>
      </c>
      <c r="J125" s="103" t="s">
        <v>215</v>
      </c>
      <c r="K125" s="105" t="s">
        <v>179</v>
      </c>
      <c r="L125" s="102" t="s">
        <v>180</v>
      </c>
      <c r="M125" s="102" t="s">
        <v>181</v>
      </c>
      <c r="N125" s="103" t="s">
        <v>178</v>
      </c>
      <c r="O125" s="105" t="s">
        <v>418</v>
      </c>
      <c r="P125" s="103" t="s">
        <v>184</v>
      </c>
    </row>
    <row r="126" spans="1:30">
      <c r="A126" s="340" t="s">
        <v>74</v>
      </c>
      <c r="B126" s="430" t="s">
        <v>316</v>
      </c>
      <c r="C126" s="423"/>
      <c r="D126" s="175"/>
      <c r="E126" s="152"/>
      <c r="F126" s="132"/>
      <c r="G126" s="100"/>
      <c r="H126" s="100"/>
      <c r="I126" s="100"/>
      <c r="J126" s="154"/>
      <c r="K126" s="151"/>
      <c r="L126" s="145"/>
      <c r="M126" s="145"/>
      <c r="N126" s="146"/>
      <c r="O126" s="151"/>
      <c r="P126" s="146"/>
    </row>
    <row r="127" spans="1:30">
      <c r="A127" s="340" t="s">
        <v>75</v>
      </c>
      <c r="B127" s="382" t="s">
        <v>317</v>
      </c>
      <c r="C127" s="424"/>
      <c r="D127" s="129"/>
      <c r="E127" s="138"/>
      <c r="F127" s="97"/>
      <c r="G127" s="11"/>
      <c r="H127" s="11"/>
      <c r="I127" s="11"/>
      <c r="J127" s="155"/>
      <c r="K127" s="106"/>
      <c r="L127" s="11"/>
      <c r="M127" s="11"/>
      <c r="N127" s="104"/>
      <c r="O127" s="106"/>
      <c r="P127" s="104"/>
    </row>
    <row r="128" spans="1:30">
      <c r="A128" s="340" t="s">
        <v>76</v>
      </c>
      <c r="B128" s="382" t="s">
        <v>318</v>
      </c>
      <c r="C128" s="424">
        <v>4</v>
      </c>
      <c r="D128" s="129"/>
      <c r="E128" s="138">
        <v>9354</v>
      </c>
      <c r="F128" s="97">
        <v>1304</v>
      </c>
      <c r="G128" s="11">
        <v>463</v>
      </c>
      <c r="H128" s="11"/>
      <c r="I128" s="11"/>
      <c r="J128" s="155"/>
      <c r="K128" s="106"/>
      <c r="L128" s="11">
        <v>898</v>
      </c>
      <c r="M128" s="11"/>
      <c r="N128" s="104"/>
      <c r="O128" s="106"/>
      <c r="P128" s="104"/>
    </row>
    <row r="129" spans="1:16" ht="25.5">
      <c r="A129" s="340" t="s">
        <v>77</v>
      </c>
      <c r="B129" s="382" t="s">
        <v>248</v>
      </c>
      <c r="C129" s="424"/>
      <c r="D129" s="129"/>
      <c r="E129" s="138"/>
      <c r="F129" s="97"/>
      <c r="G129" s="11"/>
      <c r="H129" s="11"/>
      <c r="I129" s="11"/>
      <c r="J129" s="155"/>
      <c r="K129" s="106"/>
      <c r="L129" s="11"/>
      <c r="M129" s="11"/>
      <c r="N129" s="104"/>
      <c r="O129" s="106"/>
      <c r="P129" s="104"/>
    </row>
    <row r="130" spans="1:16">
      <c r="A130" s="340" t="s">
        <v>78</v>
      </c>
      <c r="B130" s="382" t="s">
        <v>249</v>
      </c>
      <c r="C130" s="425"/>
      <c r="D130" s="130"/>
      <c r="E130" s="138"/>
      <c r="F130" s="97"/>
      <c r="G130" s="11"/>
      <c r="H130" s="11"/>
      <c r="I130" s="11"/>
      <c r="J130" s="155"/>
      <c r="K130" s="106"/>
      <c r="L130" s="11"/>
      <c r="M130" s="11"/>
      <c r="N130" s="104"/>
      <c r="O130" s="106"/>
      <c r="P130" s="104"/>
    </row>
    <row r="131" spans="1:16">
      <c r="A131" s="340" t="s">
        <v>79</v>
      </c>
      <c r="B131" s="382" t="s">
        <v>250</v>
      </c>
      <c r="C131" s="424"/>
      <c r="D131" s="129"/>
      <c r="E131" s="138"/>
      <c r="F131" s="96"/>
      <c r="G131" s="11"/>
      <c r="H131" s="11"/>
      <c r="I131" s="11"/>
      <c r="J131" s="155"/>
      <c r="K131" s="106"/>
      <c r="L131" s="11"/>
      <c r="M131" s="11"/>
      <c r="N131" s="104"/>
      <c r="O131" s="106"/>
      <c r="P131" s="104"/>
    </row>
    <row r="132" spans="1:16">
      <c r="A132" s="379" t="s">
        <v>80</v>
      </c>
      <c r="B132" s="382" t="s">
        <v>251</v>
      </c>
      <c r="C132" s="424"/>
      <c r="D132" s="129"/>
      <c r="E132" s="138"/>
      <c r="F132" s="96"/>
      <c r="G132" s="11"/>
      <c r="H132" s="11"/>
      <c r="I132" s="11"/>
      <c r="J132" s="155"/>
      <c r="K132" s="106"/>
      <c r="L132" s="11"/>
      <c r="M132" s="11"/>
      <c r="N132" s="104"/>
      <c r="O132" s="106"/>
      <c r="P132" s="104"/>
    </row>
    <row r="133" spans="1:16">
      <c r="A133" s="340" t="s">
        <v>81</v>
      </c>
      <c r="B133" s="378" t="s">
        <v>35</v>
      </c>
      <c r="C133" s="425"/>
      <c r="D133" s="130"/>
      <c r="E133" s="139"/>
      <c r="F133" s="96"/>
      <c r="G133" s="11">
        <v>705</v>
      </c>
      <c r="H133" s="11"/>
      <c r="I133" s="11"/>
      <c r="J133" s="155"/>
      <c r="K133" s="106"/>
      <c r="L133" s="11"/>
      <c r="M133" s="11"/>
      <c r="N133" s="104"/>
      <c r="O133" s="106"/>
      <c r="P133" s="104"/>
    </row>
    <row r="134" spans="1:16">
      <c r="A134" s="340"/>
      <c r="B134" s="389" t="s">
        <v>252</v>
      </c>
      <c r="C134" s="425"/>
      <c r="D134" s="130"/>
      <c r="E134" s="140"/>
      <c r="F134" s="98"/>
      <c r="G134" s="11"/>
      <c r="H134" s="11"/>
      <c r="I134" s="11"/>
      <c r="J134" s="155"/>
      <c r="K134" s="106"/>
      <c r="L134" s="11"/>
      <c r="M134" s="11"/>
      <c r="N134" s="104"/>
      <c r="O134" s="106"/>
      <c r="P134" s="104"/>
    </row>
    <row r="135" spans="1:16" ht="25.5">
      <c r="A135" s="340" t="s">
        <v>15</v>
      </c>
      <c r="B135" s="383" t="s">
        <v>319</v>
      </c>
      <c r="C135" s="424"/>
      <c r="D135" s="129"/>
      <c r="E135" s="141"/>
      <c r="F135" s="96"/>
      <c r="G135" s="11"/>
      <c r="H135" s="11"/>
      <c r="I135" s="11"/>
      <c r="J135" s="155"/>
      <c r="K135" s="106"/>
      <c r="L135" s="11"/>
      <c r="M135" s="11"/>
      <c r="N135" s="104"/>
      <c r="O135" s="106"/>
      <c r="P135" s="104"/>
    </row>
    <row r="136" spans="1:16">
      <c r="A136" s="340" t="s">
        <v>38</v>
      </c>
      <c r="B136" s="378" t="s">
        <v>312</v>
      </c>
      <c r="C136" s="425"/>
      <c r="D136" s="130"/>
      <c r="E136" s="141"/>
      <c r="F136" s="96"/>
      <c r="G136" s="11"/>
      <c r="H136" s="11"/>
      <c r="I136" s="11"/>
      <c r="J136" s="155"/>
      <c r="K136" s="106"/>
      <c r="L136" s="11"/>
      <c r="M136" s="11"/>
      <c r="N136" s="104"/>
      <c r="O136" s="106"/>
      <c r="P136" s="104"/>
    </row>
    <row r="137" spans="1:16">
      <c r="A137" s="340" t="s">
        <v>39</v>
      </c>
      <c r="B137" s="378" t="s">
        <v>324</v>
      </c>
      <c r="C137" s="425"/>
      <c r="D137" s="130"/>
      <c r="E137" s="142"/>
      <c r="F137" s="96"/>
      <c r="G137" s="11"/>
      <c r="H137" s="11"/>
      <c r="I137" s="11"/>
      <c r="J137" s="155"/>
      <c r="K137" s="106"/>
      <c r="L137" s="11"/>
      <c r="M137" s="11"/>
      <c r="N137" s="104"/>
      <c r="O137" s="106"/>
      <c r="P137" s="104"/>
    </row>
    <row r="138" spans="1:16" ht="25.5">
      <c r="A138" s="340" t="s">
        <v>40</v>
      </c>
      <c r="B138" s="383" t="s">
        <v>253</v>
      </c>
      <c r="C138" s="425"/>
      <c r="D138" s="130"/>
      <c r="E138" s="143"/>
      <c r="F138" s="11"/>
      <c r="G138" s="11"/>
      <c r="H138" s="11"/>
      <c r="I138" s="11"/>
      <c r="J138" s="155"/>
      <c r="K138" s="106"/>
      <c r="L138" s="11"/>
      <c r="M138" s="11"/>
      <c r="N138" s="104"/>
      <c r="O138" s="106"/>
      <c r="P138" s="104"/>
    </row>
    <row r="139" spans="1:16" s="320" customFormat="1">
      <c r="A139" s="340" t="s">
        <v>41</v>
      </c>
      <c r="B139" s="378" t="s">
        <v>320</v>
      </c>
      <c r="C139" s="425"/>
      <c r="D139" s="130"/>
      <c r="E139" s="143"/>
      <c r="F139" s="11"/>
      <c r="G139" s="11"/>
      <c r="H139" s="11"/>
      <c r="I139" s="11"/>
      <c r="J139" s="155"/>
      <c r="K139" s="106"/>
      <c r="L139" s="11"/>
      <c r="M139" s="11"/>
      <c r="N139" s="104"/>
      <c r="O139" s="106"/>
      <c r="P139" s="104"/>
    </row>
    <row r="140" spans="1:16" s="320" customFormat="1" ht="25.5">
      <c r="A140" s="340" t="s">
        <v>42</v>
      </c>
      <c r="B140" s="383" t="s">
        <v>305</v>
      </c>
      <c r="C140" s="425">
        <v>12</v>
      </c>
      <c r="D140" s="130">
        <v>55451</v>
      </c>
      <c r="E140" s="143">
        <v>40876</v>
      </c>
      <c r="F140" s="11">
        <v>11035</v>
      </c>
      <c r="G140" s="11">
        <v>4000</v>
      </c>
      <c r="H140" s="11"/>
      <c r="I140" s="11"/>
      <c r="J140" s="155"/>
      <c r="K140" s="106"/>
      <c r="L140" s="11"/>
      <c r="M140" s="11"/>
      <c r="N140" s="104"/>
      <c r="O140" s="106"/>
      <c r="P140" s="104">
        <v>1900</v>
      </c>
    </row>
    <row r="141" spans="1:16" s="320" customFormat="1">
      <c r="A141" s="340" t="s">
        <v>43</v>
      </c>
      <c r="B141" s="378" t="s">
        <v>321</v>
      </c>
      <c r="C141" s="425"/>
      <c r="D141" s="130"/>
      <c r="E141" s="143"/>
      <c r="F141" s="11"/>
      <c r="G141" s="11"/>
      <c r="H141" s="11"/>
      <c r="I141" s="11"/>
      <c r="J141" s="155"/>
      <c r="K141" s="106"/>
      <c r="L141" s="11"/>
      <c r="M141" s="11"/>
      <c r="N141" s="104"/>
      <c r="O141" s="106"/>
      <c r="P141" s="104"/>
    </row>
    <row r="142" spans="1:16" s="320" customFormat="1">
      <c r="A142" s="340"/>
      <c r="B142" s="389" t="s">
        <v>254</v>
      </c>
      <c r="C142" s="425"/>
      <c r="D142" s="130"/>
      <c r="E142" s="143"/>
      <c r="F142" s="11"/>
      <c r="G142" s="11"/>
      <c r="H142" s="11"/>
      <c r="I142" s="11"/>
      <c r="J142" s="155"/>
      <c r="K142" s="106"/>
      <c r="L142" s="11"/>
      <c r="M142" s="11"/>
      <c r="N142" s="104"/>
      <c r="O142" s="106"/>
      <c r="P142" s="104"/>
    </row>
    <row r="143" spans="1:16" s="320" customFormat="1">
      <c r="A143" s="340" t="s">
        <v>15</v>
      </c>
      <c r="B143" s="378" t="s">
        <v>255</v>
      </c>
      <c r="C143" s="425"/>
      <c r="D143" s="130"/>
      <c r="E143" s="143"/>
      <c r="F143" s="11"/>
      <c r="G143" s="11">
        <v>262</v>
      </c>
      <c r="H143" s="11"/>
      <c r="I143" s="11"/>
      <c r="J143" s="155"/>
      <c r="K143" s="106"/>
      <c r="L143" s="11"/>
      <c r="M143" s="11"/>
      <c r="N143" s="104"/>
      <c r="O143" s="106"/>
      <c r="P143" s="104"/>
    </row>
    <row r="144" spans="1:16" s="320" customFormat="1">
      <c r="A144" s="340" t="s">
        <v>38</v>
      </c>
      <c r="B144" s="378" t="s">
        <v>256</v>
      </c>
      <c r="C144" s="425"/>
      <c r="D144" s="130"/>
      <c r="E144" s="143"/>
      <c r="F144" s="11"/>
      <c r="G144" s="11"/>
      <c r="H144" s="11"/>
      <c r="I144" s="11"/>
      <c r="J144" s="155"/>
      <c r="K144" s="106"/>
      <c r="L144" s="11"/>
      <c r="M144" s="11"/>
      <c r="N144" s="104"/>
      <c r="O144" s="106"/>
      <c r="P144" s="104"/>
    </row>
    <row r="145" spans="1:16" s="320" customFormat="1">
      <c r="A145" s="340" t="s">
        <v>39</v>
      </c>
      <c r="B145" s="378" t="s">
        <v>34</v>
      </c>
      <c r="C145" s="425"/>
      <c r="D145" s="130"/>
      <c r="E145" s="143">
        <v>600</v>
      </c>
      <c r="F145" s="11">
        <v>162</v>
      </c>
      <c r="G145" s="11">
        <v>305</v>
      </c>
      <c r="H145" s="11"/>
      <c r="I145" s="11"/>
      <c r="J145" s="155"/>
      <c r="K145" s="106"/>
      <c r="L145" s="11"/>
      <c r="M145" s="11"/>
      <c r="N145" s="104"/>
      <c r="O145" s="106"/>
      <c r="P145" s="104"/>
    </row>
    <row r="146" spans="1:16" s="320" customFormat="1">
      <c r="A146" s="340" t="s">
        <v>40</v>
      </c>
      <c r="B146" s="378" t="s">
        <v>330</v>
      </c>
      <c r="C146" s="425">
        <v>2</v>
      </c>
      <c r="D146" s="130">
        <v>10258</v>
      </c>
      <c r="E146" s="143">
        <v>4444</v>
      </c>
      <c r="F146" s="11">
        <v>1219</v>
      </c>
      <c r="G146" s="11">
        <v>4002</v>
      </c>
      <c r="H146" s="11"/>
      <c r="I146" s="11"/>
      <c r="J146" s="155"/>
      <c r="K146" s="106"/>
      <c r="L146" s="11">
        <v>134</v>
      </c>
      <c r="M146" s="11"/>
      <c r="N146" s="104"/>
      <c r="O146" s="106"/>
      <c r="P146" s="104"/>
    </row>
    <row r="147" spans="1:16" s="320" customFormat="1">
      <c r="A147" s="340"/>
      <c r="B147" s="389" t="s">
        <v>259</v>
      </c>
      <c r="C147" s="425"/>
      <c r="D147" s="130"/>
      <c r="E147" s="143"/>
      <c r="F147" s="11"/>
      <c r="G147" s="11"/>
      <c r="H147" s="11"/>
      <c r="I147" s="11"/>
      <c r="J147" s="155"/>
      <c r="K147" s="106"/>
      <c r="L147" s="11"/>
      <c r="M147" s="11"/>
      <c r="N147" s="104"/>
      <c r="O147" s="106"/>
      <c r="P147" s="104"/>
    </row>
    <row r="148" spans="1:16" s="320" customFormat="1">
      <c r="A148" s="340" t="s">
        <v>15</v>
      </c>
      <c r="B148" s="378" t="s">
        <v>325</v>
      </c>
      <c r="C148" s="425">
        <v>9</v>
      </c>
      <c r="D148" s="130"/>
      <c r="E148" s="143">
        <v>17715</v>
      </c>
      <c r="F148" s="11">
        <v>4783</v>
      </c>
      <c r="G148" s="11"/>
      <c r="H148" s="11"/>
      <c r="I148" s="11"/>
      <c r="J148" s="155"/>
      <c r="K148" s="106"/>
      <c r="L148" s="11"/>
      <c r="M148" s="11"/>
      <c r="N148" s="104"/>
      <c r="O148" s="106"/>
      <c r="P148" s="104"/>
    </row>
    <row r="149" spans="1:16">
      <c r="A149" s="340" t="s">
        <v>38</v>
      </c>
      <c r="B149" s="378" t="s">
        <v>309</v>
      </c>
      <c r="C149" s="424"/>
      <c r="D149" s="129">
        <v>50802</v>
      </c>
      <c r="E149" s="143"/>
      <c r="F149" s="11">
        <v>30</v>
      </c>
      <c r="G149" s="11">
        <v>8001</v>
      </c>
      <c r="H149" s="11"/>
      <c r="I149" s="11"/>
      <c r="J149" s="155"/>
      <c r="K149" s="106"/>
      <c r="L149" s="11">
        <v>133</v>
      </c>
      <c r="M149" s="11"/>
      <c r="N149" s="104"/>
      <c r="O149" s="106"/>
      <c r="P149" s="104"/>
    </row>
    <row r="150" spans="1:16">
      <c r="A150" s="340" t="s">
        <v>39</v>
      </c>
      <c r="B150" s="378" t="s">
        <v>260</v>
      </c>
      <c r="C150" s="424"/>
      <c r="D150" s="129"/>
      <c r="E150" s="143"/>
      <c r="F150" s="11"/>
      <c r="G150" s="11"/>
      <c r="H150" s="11"/>
      <c r="I150" s="11"/>
      <c r="J150" s="155"/>
      <c r="K150" s="106"/>
      <c r="L150" s="11"/>
      <c r="M150" s="11"/>
      <c r="N150" s="104"/>
      <c r="O150" s="106"/>
      <c r="P150" s="104"/>
    </row>
    <row r="151" spans="1:16">
      <c r="A151" s="340" t="s">
        <v>40</v>
      </c>
      <c r="B151" s="378" t="s">
        <v>326</v>
      </c>
      <c r="C151" s="424">
        <v>4</v>
      </c>
      <c r="D151" s="129"/>
      <c r="E151" s="143">
        <v>15638</v>
      </c>
      <c r="F151" s="10">
        <v>4222</v>
      </c>
      <c r="G151" s="11"/>
      <c r="H151" s="11"/>
      <c r="I151" s="11"/>
      <c r="J151" s="155"/>
      <c r="K151" s="106"/>
      <c r="L151" s="11"/>
      <c r="M151" s="11"/>
      <c r="N151" s="104"/>
      <c r="O151" s="106"/>
      <c r="P151" s="104"/>
    </row>
    <row r="152" spans="1:16" ht="13.5" thickBot="1">
      <c r="A152" s="340" t="s">
        <v>41</v>
      </c>
      <c r="B152" s="385" t="s">
        <v>18</v>
      </c>
      <c r="C152" s="424">
        <v>1</v>
      </c>
      <c r="D152" s="129"/>
      <c r="E152" s="143">
        <v>1993</v>
      </c>
      <c r="F152" s="99">
        <v>538</v>
      </c>
      <c r="G152" s="11"/>
      <c r="H152" s="11"/>
      <c r="I152" s="11"/>
      <c r="J152" s="155"/>
      <c r="K152" s="106"/>
      <c r="L152" s="11"/>
      <c r="M152" s="11"/>
      <c r="N152" s="104"/>
      <c r="O152" s="106"/>
      <c r="P152" s="104"/>
    </row>
    <row r="153" spans="1:16" ht="16.5" customHeight="1" thickBot="1">
      <c r="A153" s="602" t="s">
        <v>84</v>
      </c>
      <c r="B153" s="603"/>
      <c r="C153" s="212">
        <f>C87+C88+C89+C90+C91+C92+C93+C94+C95+C96+C97+C98+C99+C100+C101+C102+C103+C104+C105+C106+C107+C108+C109+C110+C111+C112+C113+C114+C115+C116+C117+C118+C119+C120+C121+C122+C123+C126+C127+C128+C129+C130+C131+C132+C133+C135+C136+C137+C138+C139+C140+C143+C144+C145+C146+C148+C149+C150+C151+C152</f>
        <v>38</v>
      </c>
      <c r="D153" s="529">
        <f t="shared" ref="D153:P153" si="1">D87+D88+D89+D90+D91+D92+D93+D94+D95+D96+D97+D98+D99+D100+D101+D102+D103+D104+D105+D106+D107+D108+D109+D110+D111+D112+D113+D114+D115+D116+D117+D118+D119+D120+D121+D122+D123+D126+D127+D128+D129+D130+D131+D132+D133+D135+D136+D137+D138+D139+D140+D143+D144+D145+D146+D148+D149+D150+D151+D152</f>
        <v>116511</v>
      </c>
      <c r="E153" s="529">
        <f t="shared" si="1"/>
        <v>114892</v>
      </c>
      <c r="F153" s="529">
        <f t="shared" si="1"/>
        <v>29980</v>
      </c>
      <c r="G153" s="529">
        <f t="shared" si="1"/>
        <v>64051</v>
      </c>
      <c r="H153" s="529">
        <f t="shared" si="1"/>
        <v>898</v>
      </c>
      <c r="I153" s="529">
        <f t="shared" si="1"/>
        <v>9645</v>
      </c>
      <c r="J153" s="529">
        <f t="shared" si="1"/>
        <v>9200</v>
      </c>
      <c r="K153" s="529">
        <f t="shared" si="1"/>
        <v>69143</v>
      </c>
      <c r="L153" s="529">
        <f t="shared" si="1"/>
        <v>1165</v>
      </c>
      <c r="M153" s="529">
        <f t="shared" si="1"/>
        <v>0</v>
      </c>
      <c r="N153" s="529">
        <f t="shared" si="1"/>
        <v>0</v>
      </c>
      <c r="O153" s="529">
        <f t="shared" si="1"/>
        <v>5288</v>
      </c>
      <c r="P153" s="530">
        <f t="shared" si="1"/>
        <v>10775</v>
      </c>
    </row>
    <row r="154" spans="1:16" ht="15" customHeight="1" thickBot="1">
      <c r="A154" s="600" t="s">
        <v>187</v>
      </c>
      <c r="B154" s="614"/>
      <c r="C154" s="215"/>
      <c r="D154" s="213"/>
      <c r="E154" s="604">
        <f>E153+F153+G153+H153+I153+J153+K153+L153+M153+N153+O153+P153+D153</f>
        <v>431548</v>
      </c>
      <c r="F154" s="604"/>
      <c r="G154" s="604"/>
      <c r="H154" s="604"/>
      <c r="I154" s="604"/>
      <c r="J154" s="604"/>
      <c r="K154" s="604"/>
      <c r="L154" s="604"/>
      <c r="M154" s="604"/>
      <c r="N154" s="604"/>
      <c r="O154" s="604"/>
      <c r="P154" s="605"/>
    </row>
    <row r="155" spans="1:16" ht="13.5" thickBot="1">
      <c r="A155" s="550" t="s">
        <v>188</v>
      </c>
      <c r="B155" s="551"/>
      <c r="C155" s="216"/>
      <c r="D155" s="181"/>
      <c r="E155" s="554">
        <v>-116511</v>
      </c>
      <c r="F155" s="554"/>
      <c r="G155" s="554"/>
      <c r="H155" s="554"/>
      <c r="I155" s="554"/>
      <c r="J155" s="554"/>
      <c r="K155" s="554"/>
      <c r="L155" s="554"/>
      <c r="M155" s="554"/>
      <c r="N155" s="554"/>
      <c r="O155" s="554"/>
      <c r="P155" s="555"/>
    </row>
    <row r="156" spans="1:16" ht="13.5" thickBot="1">
      <c r="A156" s="552" t="s">
        <v>189</v>
      </c>
      <c r="B156" s="553"/>
      <c r="C156" s="217"/>
      <c r="D156" s="214"/>
      <c r="E156" s="542">
        <f>SUM(E154:E155)</f>
        <v>315037</v>
      </c>
      <c r="F156" s="543"/>
      <c r="G156" s="543"/>
      <c r="H156" s="543"/>
      <c r="I156" s="543"/>
      <c r="J156" s="543"/>
      <c r="K156" s="543"/>
      <c r="L156" s="543"/>
      <c r="M156" s="543"/>
      <c r="N156" s="543"/>
      <c r="O156" s="543"/>
      <c r="P156" s="544"/>
    </row>
  </sheetData>
  <mergeCells count="47">
    <mergeCell ref="A74:B74"/>
    <mergeCell ref="A153:B153"/>
    <mergeCell ref="E154:P154"/>
    <mergeCell ref="E84:J84"/>
    <mergeCell ref="K84:N84"/>
    <mergeCell ref="O84:P84"/>
    <mergeCell ref="E124:J124"/>
    <mergeCell ref="A154:B154"/>
    <mergeCell ref="A75:B75"/>
    <mergeCell ref="A76:B76"/>
    <mergeCell ref="A86:B86"/>
    <mergeCell ref="B84:B85"/>
    <mergeCell ref="A1:P1"/>
    <mergeCell ref="A3:P3"/>
    <mergeCell ref="A73:B73"/>
    <mergeCell ref="A4:A5"/>
    <mergeCell ref="B4:B5"/>
    <mergeCell ref="E4:I4"/>
    <mergeCell ref="J4:L4"/>
    <mergeCell ref="M4:P4"/>
    <mergeCell ref="A2:P2"/>
    <mergeCell ref="M42:P42"/>
    <mergeCell ref="A6:B6"/>
    <mergeCell ref="J42:L42"/>
    <mergeCell ref="E42:I42"/>
    <mergeCell ref="C42:C43"/>
    <mergeCell ref="A42:A43"/>
    <mergeCell ref="B42:B43"/>
    <mergeCell ref="C4:C5"/>
    <mergeCell ref="D4:D5"/>
    <mergeCell ref="D42:D43"/>
    <mergeCell ref="D84:D85"/>
    <mergeCell ref="C84:C85"/>
    <mergeCell ref="D74:P74"/>
    <mergeCell ref="D75:P75"/>
    <mergeCell ref="D76:P76"/>
    <mergeCell ref="E156:P156"/>
    <mergeCell ref="A124:A125"/>
    <mergeCell ref="B124:B125"/>
    <mergeCell ref="A84:A85"/>
    <mergeCell ref="A155:B155"/>
    <mergeCell ref="A156:B156"/>
    <mergeCell ref="E155:P155"/>
    <mergeCell ref="D124:D125"/>
    <mergeCell ref="C124:C125"/>
    <mergeCell ref="K124:N124"/>
    <mergeCell ref="O124:P124"/>
  </mergeCells>
  <phoneticPr fontId="12" type="noConversion"/>
  <pageMargins left="0" right="0" top="0" bottom="0.19685039370078741" header="0.51181102362204722" footer="0.51181102362204722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8"/>
  <sheetViews>
    <sheetView topLeftCell="A4" workbookViewId="0">
      <selection activeCell="B33" sqref="B33"/>
    </sheetView>
  </sheetViews>
  <sheetFormatPr defaultRowHeight="12.75"/>
  <cols>
    <col min="1" max="1" width="64.5703125" customWidth="1"/>
    <col min="2" max="2" width="12.85546875" customWidth="1"/>
  </cols>
  <sheetData>
    <row r="1" spans="1:16" ht="15" customHeight="1">
      <c r="A1" s="576" t="s">
        <v>381</v>
      </c>
      <c r="B1" s="576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s="3" customFormat="1" ht="18.75" customHeight="1">
      <c r="A2" s="626" t="s">
        <v>391</v>
      </c>
      <c r="B2" s="626"/>
    </row>
    <row r="3" spans="1:16" ht="22.5" customHeight="1">
      <c r="A3" s="625" t="s">
        <v>261</v>
      </c>
      <c r="B3" s="625"/>
    </row>
    <row r="4" spans="1:16" ht="17.25" customHeight="1">
      <c r="A4" s="625" t="s">
        <v>340</v>
      </c>
      <c r="B4" s="625"/>
    </row>
    <row r="5" spans="1:16" s="320" customFormat="1" ht="17.25" customHeight="1" thickBot="1">
      <c r="A5" s="442"/>
      <c r="B5" s="473" t="s">
        <v>373</v>
      </c>
    </row>
    <row r="6" spans="1:16" ht="15" customHeight="1" thickBot="1">
      <c r="A6" s="623" t="s">
        <v>374</v>
      </c>
      <c r="B6" s="624"/>
    </row>
    <row r="7" spans="1:16" s="320" customFormat="1" ht="15" customHeight="1" thickBot="1">
      <c r="A7" s="471"/>
      <c r="B7" s="471"/>
    </row>
    <row r="8" spans="1:16">
      <c r="A8" s="455" t="s">
        <v>352</v>
      </c>
      <c r="B8" s="451">
        <v>12541725</v>
      </c>
    </row>
    <row r="9" spans="1:16" s="320" customFormat="1" ht="26.25" thickBot="1">
      <c r="A9" s="506" t="s">
        <v>396</v>
      </c>
      <c r="B9" s="450">
        <v>1300000</v>
      </c>
    </row>
    <row r="10" spans="1:16" ht="13.5" customHeight="1" thickBot="1">
      <c r="A10" s="508" t="s">
        <v>353</v>
      </c>
      <c r="B10" s="453">
        <f>SUM(B8:B9)</f>
        <v>13841725</v>
      </c>
    </row>
    <row r="11" spans="1:16">
      <c r="A11" s="457" t="s">
        <v>354</v>
      </c>
      <c r="B11" s="448">
        <v>4300000</v>
      </c>
    </row>
    <row r="12" spans="1:16">
      <c r="A12" s="456" t="s">
        <v>355</v>
      </c>
      <c r="B12" s="449">
        <v>50000000</v>
      </c>
    </row>
    <row r="13" spans="1:16">
      <c r="A13" s="456" t="s">
        <v>356</v>
      </c>
      <c r="B13" s="449">
        <v>5500000</v>
      </c>
    </row>
    <row r="14" spans="1:16">
      <c r="A14" s="456" t="s">
        <v>357</v>
      </c>
      <c r="B14" s="449">
        <v>150000</v>
      </c>
    </row>
    <row r="15" spans="1:16">
      <c r="A15" s="456" t="s">
        <v>358</v>
      </c>
      <c r="B15" s="449">
        <v>50000</v>
      </c>
    </row>
    <row r="16" spans="1:16" ht="24">
      <c r="A16" s="456" t="s">
        <v>359</v>
      </c>
      <c r="B16" s="449">
        <v>100000</v>
      </c>
    </row>
    <row r="17" spans="1:2">
      <c r="A17" s="456" t="s">
        <v>360</v>
      </c>
      <c r="B17" s="449">
        <v>0</v>
      </c>
    </row>
    <row r="18" spans="1:2" ht="13.5" thickBot="1">
      <c r="A18" s="458" t="s">
        <v>361</v>
      </c>
      <c r="B18" s="450">
        <v>290000</v>
      </c>
    </row>
    <row r="19" spans="1:2" ht="13.5" customHeight="1" thickBot="1">
      <c r="A19" s="454" t="s">
        <v>217</v>
      </c>
      <c r="B19" s="453">
        <f>SUM(B11:B18)</f>
        <v>60390000</v>
      </c>
    </row>
    <row r="20" spans="1:2">
      <c r="A20" s="457" t="s">
        <v>216</v>
      </c>
      <c r="B20" s="448">
        <v>100000</v>
      </c>
    </row>
    <row r="21" spans="1:2">
      <c r="A21" s="456" t="s">
        <v>362</v>
      </c>
      <c r="B21" s="449">
        <v>250000</v>
      </c>
    </row>
    <row r="22" spans="1:2">
      <c r="A22" s="456" t="s">
        <v>363</v>
      </c>
      <c r="B22" s="449">
        <v>150000</v>
      </c>
    </row>
    <row r="23" spans="1:2">
      <c r="A23" s="456" t="s">
        <v>364</v>
      </c>
      <c r="B23" s="449">
        <v>7816570</v>
      </c>
    </row>
    <row r="24" spans="1:2">
      <c r="A24" s="456" t="s">
        <v>365</v>
      </c>
      <c r="B24" s="449">
        <v>2573000</v>
      </c>
    </row>
    <row r="25" spans="1:2">
      <c r="A25" s="456" t="s">
        <v>366</v>
      </c>
      <c r="B25" s="449">
        <v>895000</v>
      </c>
    </row>
    <row r="26" spans="1:2">
      <c r="A26" s="456" t="s">
        <v>367</v>
      </c>
      <c r="B26" s="449">
        <v>500000</v>
      </c>
    </row>
    <row r="27" spans="1:2">
      <c r="A27" s="456" t="s">
        <v>368</v>
      </c>
      <c r="B27" s="449">
        <v>300000</v>
      </c>
    </row>
    <row r="28" spans="1:2">
      <c r="A28" s="456" t="s">
        <v>369</v>
      </c>
      <c r="B28" s="449">
        <v>200000</v>
      </c>
    </row>
    <row r="29" spans="1:2" s="320" customFormat="1">
      <c r="A29" s="503" t="s">
        <v>392</v>
      </c>
      <c r="B29" s="449">
        <v>100</v>
      </c>
    </row>
    <row r="30" spans="1:2">
      <c r="A30" s="456" t="s">
        <v>370</v>
      </c>
      <c r="B30" s="449">
        <v>1260000</v>
      </c>
    </row>
    <row r="31" spans="1:2" s="320" customFormat="1">
      <c r="A31" s="456" t="s">
        <v>372</v>
      </c>
      <c r="B31" s="449">
        <v>450000</v>
      </c>
    </row>
    <row r="32" spans="1:2" s="320" customFormat="1" ht="13.5" thickBot="1">
      <c r="A32" s="460" t="s">
        <v>393</v>
      </c>
      <c r="B32" s="452">
        <v>5000</v>
      </c>
    </row>
    <row r="33" spans="1:2" ht="13.5" customHeight="1" thickBot="1">
      <c r="A33" s="462" t="s">
        <v>166</v>
      </c>
      <c r="B33" s="459">
        <f>SUM(B20:B32)</f>
        <v>14499670</v>
      </c>
    </row>
    <row r="34" spans="1:2">
      <c r="A34" s="455" t="s">
        <v>371</v>
      </c>
      <c r="B34" s="451">
        <v>5000000</v>
      </c>
    </row>
    <row r="35" spans="1:2" s="320" customFormat="1" ht="13.5" customHeight="1">
      <c r="A35" s="505" t="s">
        <v>395</v>
      </c>
      <c r="B35" s="449">
        <v>9900</v>
      </c>
    </row>
    <row r="36" spans="1:2" s="320" customFormat="1" ht="13.5" thickBot="1">
      <c r="A36" s="506" t="s">
        <v>394</v>
      </c>
      <c r="B36" s="450">
        <v>35967413</v>
      </c>
    </row>
    <row r="37" spans="1:2" ht="13.5" customHeight="1" thickBot="1">
      <c r="A37" s="507" t="s">
        <v>4</v>
      </c>
      <c r="B37" s="453">
        <f>SUM(B34:B36)</f>
        <v>40977313</v>
      </c>
    </row>
    <row r="38" spans="1:2" ht="16.5" thickBot="1">
      <c r="A38" s="504"/>
      <c r="B38" s="461">
        <f>+B10+B19+B33+B37</f>
        <v>129708708</v>
      </c>
    </row>
  </sheetData>
  <mergeCells count="5">
    <mergeCell ref="A6:B6"/>
    <mergeCell ref="A3:B3"/>
    <mergeCell ref="A4:B4"/>
    <mergeCell ref="A1:B1"/>
    <mergeCell ref="A2:B2"/>
  </mergeCells>
  <phoneticPr fontId="0" type="noConversion"/>
  <pageMargins left="0.78740157480314965" right="0.78740157480314965" top="0.19685039370078741" bottom="0.19685039370078741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6"/>
  <sheetViews>
    <sheetView topLeftCell="A3" workbookViewId="0">
      <selection activeCell="A39" sqref="A39"/>
    </sheetView>
  </sheetViews>
  <sheetFormatPr defaultRowHeight="12.75"/>
  <cols>
    <col min="1" max="1" width="76" customWidth="1"/>
    <col min="2" max="2" width="14.85546875" customWidth="1"/>
    <col min="4" max="4" width="24.85546875" customWidth="1"/>
  </cols>
  <sheetData>
    <row r="1" spans="1:6" ht="18.75" customHeight="1">
      <c r="A1" s="531" t="s">
        <v>382</v>
      </c>
      <c r="B1" s="531"/>
      <c r="C1" s="15"/>
      <c r="D1" s="531"/>
      <c r="E1" s="531"/>
      <c r="F1" s="531"/>
    </row>
    <row r="2" spans="1:6" ht="18.75" customHeight="1">
      <c r="A2" s="630" t="s">
        <v>391</v>
      </c>
      <c r="B2" s="630"/>
      <c r="C2" s="239"/>
      <c r="D2" s="532"/>
      <c r="E2" s="533"/>
      <c r="F2" s="533"/>
    </row>
    <row r="3" spans="1:6" ht="34.5" customHeight="1">
      <c r="A3" s="628" t="s">
        <v>241</v>
      </c>
      <c r="B3" s="628"/>
      <c r="C3" s="240"/>
      <c r="D3" s="628"/>
      <c r="E3" s="628"/>
      <c r="F3" s="628"/>
    </row>
    <row r="4" spans="1:6" ht="20.25" customHeight="1">
      <c r="A4" s="629" t="s">
        <v>341</v>
      </c>
      <c r="B4" s="629"/>
      <c r="C4" s="20"/>
      <c r="D4" s="629"/>
      <c r="E4" s="629"/>
      <c r="F4" s="629"/>
    </row>
    <row r="6" spans="1:6" ht="12.75" customHeight="1">
      <c r="A6" s="627" t="s">
        <v>375</v>
      </c>
      <c r="B6" s="627"/>
    </row>
    <row r="7" spans="1:6">
      <c r="A7" s="472"/>
      <c r="B7" s="472"/>
    </row>
    <row r="8" spans="1:6" ht="15">
      <c r="A8" s="12"/>
    </row>
    <row r="9" spans="1:6" ht="13.5" thickBot="1">
      <c r="B9" s="321" t="s">
        <v>373</v>
      </c>
    </row>
    <row r="10" spans="1:6" ht="15.75">
      <c r="A10" s="463" t="s">
        <v>346</v>
      </c>
      <c r="B10" s="464">
        <v>70435092</v>
      </c>
    </row>
    <row r="11" spans="1:6" ht="15.75">
      <c r="A11" s="465" t="s">
        <v>347</v>
      </c>
      <c r="B11" s="466">
        <v>45519733</v>
      </c>
    </row>
    <row r="12" spans="1:6" ht="31.5">
      <c r="A12" s="465" t="s">
        <v>348</v>
      </c>
      <c r="B12" s="466">
        <v>29943911</v>
      </c>
    </row>
    <row r="13" spans="1:6" ht="15.75">
      <c r="A13" s="465" t="s">
        <v>349</v>
      </c>
      <c r="B13" s="466">
        <v>2762220</v>
      </c>
    </row>
    <row r="14" spans="1:6" ht="15.75">
      <c r="A14" s="465" t="s">
        <v>350</v>
      </c>
      <c r="B14" s="466">
        <v>588252</v>
      </c>
    </row>
    <row r="15" spans="1:6" ht="16.5" thickBot="1">
      <c r="A15" s="467" t="s">
        <v>351</v>
      </c>
      <c r="B15" s="468">
        <v>0</v>
      </c>
    </row>
    <row r="16" spans="1:6" ht="16.5" thickBot="1">
      <c r="A16" s="469" t="s">
        <v>227</v>
      </c>
      <c r="B16" s="470">
        <f>SUM(B10:B15)</f>
        <v>149249208</v>
      </c>
    </row>
  </sheetData>
  <mergeCells count="9">
    <mergeCell ref="A6:B6"/>
    <mergeCell ref="D1:F1"/>
    <mergeCell ref="D2:F2"/>
    <mergeCell ref="D3:F3"/>
    <mergeCell ref="D4:F4"/>
    <mergeCell ref="A4:B4"/>
    <mergeCell ref="A1:B1"/>
    <mergeCell ref="A3:B3"/>
    <mergeCell ref="A2:B2"/>
  </mergeCells>
  <phoneticPr fontId="0" type="noConversion"/>
  <pageMargins left="0.19685039370078741" right="0.19685039370078741" top="0.78740157480314965" bottom="0.78740157480314965" header="0.51181102362204722" footer="0.51181102362204722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24"/>
  <sheetViews>
    <sheetView workbookViewId="0">
      <selection activeCell="D10" sqref="D10"/>
    </sheetView>
  </sheetViews>
  <sheetFormatPr defaultRowHeight="12.75"/>
  <cols>
    <col min="1" max="1" width="58" customWidth="1"/>
  </cols>
  <sheetData>
    <row r="1" spans="1:2" ht="15" customHeight="1">
      <c r="A1" s="531" t="s">
        <v>383</v>
      </c>
      <c r="B1" s="531"/>
    </row>
    <row r="2" spans="1:2" ht="14.25">
      <c r="A2" s="633" t="s">
        <v>391</v>
      </c>
      <c r="B2" s="633"/>
    </row>
    <row r="3" spans="1:2" ht="17.25" customHeight="1"/>
    <row r="4" spans="1:2" ht="18" customHeight="1">
      <c r="A4" s="629" t="s">
        <v>241</v>
      </c>
      <c r="B4" s="629"/>
    </row>
    <row r="5" spans="1:2" ht="15.75">
      <c r="A5" s="632" t="s">
        <v>341</v>
      </c>
      <c r="B5" s="632"/>
    </row>
    <row r="6" spans="1:2" ht="15.75">
      <c r="A6" s="443"/>
      <c r="B6" s="320"/>
    </row>
    <row r="7" spans="1:2" ht="15.75" customHeight="1">
      <c r="A7" s="631" t="s">
        <v>218</v>
      </c>
      <c r="B7" s="631"/>
    </row>
    <row r="8" spans="1:2" ht="15.75" customHeight="1" thickBot="1">
      <c r="A8" s="300"/>
      <c r="B8" s="475" t="s">
        <v>373</v>
      </c>
    </row>
    <row r="9" spans="1:2" s="320" customFormat="1" ht="15.75" customHeight="1" thickBot="1">
      <c r="A9" s="512" t="s">
        <v>8</v>
      </c>
      <c r="B9" s="513" t="s">
        <v>403</v>
      </c>
    </row>
    <row r="10" spans="1:2" ht="15.75" customHeight="1">
      <c r="A10" s="509" t="s">
        <v>397</v>
      </c>
      <c r="B10" s="510">
        <v>1980000</v>
      </c>
    </row>
    <row r="11" spans="1:2" ht="15.75" customHeight="1">
      <c r="A11" s="503" t="s">
        <v>398</v>
      </c>
      <c r="B11" s="511">
        <v>1500000</v>
      </c>
    </row>
    <row r="12" spans="1:2" ht="15.75" customHeight="1">
      <c r="A12" s="503" t="s">
        <v>399</v>
      </c>
      <c r="B12" s="511">
        <v>420000</v>
      </c>
    </row>
    <row r="13" spans="1:2" ht="15.75" customHeight="1">
      <c r="A13" s="505" t="s">
        <v>400</v>
      </c>
      <c r="B13" s="511">
        <v>2000000</v>
      </c>
    </row>
    <row r="14" spans="1:2" s="320" customFormat="1" ht="15.75" customHeight="1">
      <c r="A14" s="505" t="s">
        <v>401</v>
      </c>
      <c r="B14" s="511">
        <v>300000</v>
      </c>
    </row>
    <row r="15" spans="1:2" ht="15.75" customHeight="1">
      <c r="A15" s="503" t="s">
        <v>402</v>
      </c>
      <c r="B15" s="511">
        <v>600000</v>
      </c>
    </row>
    <row r="16" spans="1:2" ht="15.75" customHeight="1">
      <c r="A16" s="505" t="s">
        <v>376</v>
      </c>
      <c r="B16" s="511">
        <v>1000000</v>
      </c>
    </row>
    <row r="17" spans="1:2" ht="27.75" customHeight="1" thickBot="1">
      <c r="A17" s="503" t="s">
        <v>377</v>
      </c>
      <c r="B17" s="511">
        <v>1400000</v>
      </c>
    </row>
    <row r="18" spans="1:2" ht="15.75" customHeight="1" thickBot="1">
      <c r="A18" s="474" t="s">
        <v>235</v>
      </c>
      <c r="B18" s="453">
        <f>SUM(B10:B17)</f>
        <v>9200000</v>
      </c>
    </row>
    <row r="19" spans="1:2" ht="15.75" customHeight="1">
      <c r="A19" s="300"/>
      <c r="B19" s="300"/>
    </row>
    <row r="20" spans="1:2" ht="15.75" customHeight="1">
      <c r="A20" s="300"/>
      <c r="B20" s="300"/>
    </row>
    <row r="21" spans="1:2" ht="15.75" customHeight="1">
      <c r="A21" s="300"/>
      <c r="B21" s="300"/>
    </row>
    <row r="22" spans="1:2" ht="15.75" customHeight="1">
      <c r="A22" s="300"/>
      <c r="B22" s="300"/>
    </row>
    <row r="23" spans="1:2" ht="15.75" customHeight="1">
      <c r="A23" s="300"/>
      <c r="B23" s="300"/>
    </row>
    <row r="24" spans="1:2" ht="15.75" customHeight="1">
      <c r="A24" s="300"/>
      <c r="B24" s="300"/>
    </row>
  </sheetData>
  <mergeCells count="5">
    <mergeCell ref="A7:B7"/>
    <mergeCell ref="A5:B5"/>
    <mergeCell ref="A4:B4"/>
    <mergeCell ref="A1:B1"/>
    <mergeCell ref="A2:B2"/>
  </mergeCells>
  <phoneticPr fontId="0" type="noConversion"/>
  <printOptions horizontalCentered="1" verticalCentered="1"/>
  <pageMargins left="0.78740157480314965" right="0.78740157480314965" top="0.78740157480314965" bottom="0.98425196850393704" header="0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3" tint="0.79998168889431442"/>
  </sheetPr>
  <dimension ref="A5:D32"/>
  <sheetViews>
    <sheetView workbookViewId="0">
      <selection activeCell="C40" sqref="C40"/>
    </sheetView>
  </sheetViews>
  <sheetFormatPr defaultRowHeight="12.75"/>
  <cols>
    <col min="2" max="2" width="52.140625" customWidth="1"/>
    <col min="3" max="3" width="11.140625" customWidth="1"/>
  </cols>
  <sheetData>
    <row r="5" spans="1:4" ht="15" customHeight="1">
      <c r="A5" s="576" t="s">
        <v>384</v>
      </c>
      <c r="B5" s="576"/>
      <c r="C5" s="576"/>
      <c r="D5" s="576"/>
    </row>
    <row r="6" spans="1:4" ht="15" customHeight="1">
      <c r="A6" s="633" t="s">
        <v>391</v>
      </c>
      <c r="B6" s="633"/>
      <c r="C6" s="633"/>
      <c r="D6" s="633"/>
    </row>
    <row r="7" spans="1:4" ht="15" customHeight="1">
      <c r="A7" s="18"/>
      <c r="B7" s="18"/>
      <c r="C7" s="19"/>
    </row>
    <row r="8" spans="1:4" ht="15.75">
      <c r="A8" s="629" t="s">
        <v>241</v>
      </c>
      <c r="B8" s="629"/>
      <c r="C8" s="629"/>
      <c r="D8" s="629"/>
    </row>
    <row r="9" spans="1:4" ht="15.75">
      <c r="A9" s="632" t="s">
        <v>341</v>
      </c>
      <c r="B9" s="632"/>
      <c r="C9" s="632"/>
      <c r="D9" s="632"/>
    </row>
    <row r="10" spans="1:4" ht="15.75">
      <c r="A10" s="219"/>
      <c r="B10" s="219"/>
      <c r="C10" s="219"/>
    </row>
    <row r="11" spans="1:4" ht="15.75">
      <c r="A11" s="632" t="s">
        <v>186</v>
      </c>
      <c r="B11" s="632"/>
      <c r="C11" s="632"/>
      <c r="D11" s="632"/>
    </row>
    <row r="12" spans="1:4" s="320" customFormat="1" ht="15.75">
      <c r="A12" s="301"/>
      <c r="B12" s="301"/>
      <c r="C12" s="301"/>
      <c r="D12" s="301"/>
    </row>
    <row r="13" spans="1:4" ht="16.5" customHeight="1" thickBot="1">
      <c r="C13" s="321" t="s">
        <v>11</v>
      </c>
    </row>
    <row r="14" spans="1:4" ht="15.75">
      <c r="B14" s="241" t="s">
        <v>219</v>
      </c>
      <c r="C14" s="242"/>
    </row>
    <row r="15" spans="1:4" ht="15">
      <c r="B15" s="519" t="s">
        <v>409</v>
      </c>
      <c r="C15" s="520">
        <f>C16+C17+C18</f>
        <v>1165</v>
      </c>
    </row>
    <row r="16" spans="1:4" ht="13.5">
      <c r="B16" s="521" t="s">
        <v>410</v>
      </c>
      <c r="C16" s="514">
        <v>898</v>
      </c>
    </row>
    <row r="17" spans="2:3" s="320" customFormat="1" ht="13.5">
      <c r="B17" s="522" t="s">
        <v>411</v>
      </c>
      <c r="C17" s="514">
        <v>134</v>
      </c>
    </row>
    <row r="18" spans="2:3" s="320" customFormat="1" ht="13.5">
      <c r="B18" s="522" t="s">
        <v>412</v>
      </c>
      <c r="C18" s="514">
        <v>133</v>
      </c>
    </row>
    <row r="19" spans="2:3" ht="16.5" thickBot="1">
      <c r="B19" s="525" t="s">
        <v>220</v>
      </c>
      <c r="C19" s="526">
        <f>C15</f>
        <v>1165</v>
      </c>
    </row>
    <row r="20" spans="2:3" s="320" customFormat="1" ht="15.75">
      <c r="B20" s="523"/>
      <c r="C20" s="524"/>
    </row>
    <row r="21" spans="2:3" s="319" customFormat="1" ht="15.75">
      <c r="B21" s="323" t="s">
        <v>221</v>
      </c>
      <c r="C21" s="322"/>
    </row>
    <row r="22" spans="2:3" s="320" customFormat="1" ht="15">
      <c r="B22" s="515" t="s">
        <v>404</v>
      </c>
      <c r="C22" s="520">
        <f>C23+C24+C25+C26</f>
        <v>66967</v>
      </c>
    </row>
    <row r="23" spans="2:3" s="320" customFormat="1" ht="13.5">
      <c r="B23" s="522" t="s">
        <v>413</v>
      </c>
      <c r="C23" s="514">
        <v>35967</v>
      </c>
    </row>
    <row r="24" spans="2:3" s="320" customFormat="1" ht="13.5">
      <c r="B24" s="522" t="s">
        <v>414</v>
      </c>
      <c r="C24" s="514">
        <v>4000</v>
      </c>
    </row>
    <row r="25" spans="2:3" s="320" customFormat="1" ht="13.5">
      <c r="B25" s="522" t="s">
        <v>415</v>
      </c>
      <c r="C25" s="514">
        <v>600</v>
      </c>
    </row>
    <row r="26" spans="2:3" s="320" customFormat="1" ht="13.5">
      <c r="B26" s="522" t="s">
        <v>416</v>
      </c>
      <c r="C26" s="514">
        <v>26400</v>
      </c>
    </row>
    <row r="27" spans="2:3" s="320" customFormat="1" ht="15">
      <c r="B27" s="516" t="s">
        <v>405</v>
      </c>
      <c r="C27" s="520">
        <f>C28</f>
        <v>2176</v>
      </c>
    </row>
    <row r="28" spans="2:3" s="320" customFormat="1" ht="14.25" thickBot="1">
      <c r="B28" s="522" t="s">
        <v>417</v>
      </c>
      <c r="C28" s="514">
        <v>2176</v>
      </c>
    </row>
    <row r="29" spans="2:3" ht="16.5" thickBot="1">
      <c r="B29" s="432" t="s">
        <v>296</v>
      </c>
      <c r="C29" s="433">
        <f>C22+C27</f>
        <v>69143</v>
      </c>
    </row>
    <row r="31" spans="2:3" ht="13.5" thickBot="1"/>
    <row r="32" spans="2:3" ht="16.5" thickBot="1">
      <c r="B32" s="431" t="s">
        <v>334</v>
      </c>
      <c r="C32" s="433">
        <f>C19+C29</f>
        <v>70308</v>
      </c>
    </row>
  </sheetData>
  <mergeCells count="5">
    <mergeCell ref="A11:D11"/>
    <mergeCell ref="A8:D8"/>
    <mergeCell ref="A9:D9"/>
    <mergeCell ref="A5:D5"/>
    <mergeCell ref="A6:D6"/>
  </mergeCells>
  <phoneticPr fontId="1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3:G21"/>
  <sheetViews>
    <sheetView workbookViewId="0">
      <selection activeCell="F18" sqref="F18"/>
    </sheetView>
  </sheetViews>
  <sheetFormatPr defaultRowHeight="12.75"/>
  <cols>
    <col min="2" max="2" width="45.7109375" customWidth="1"/>
    <col min="3" max="3" width="12.7109375" customWidth="1"/>
  </cols>
  <sheetData>
    <row r="3" spans="1:7" ht="15" customHeight="1">
      <c r="A3" s="576" t="s">
        <v>385</v>
      </c>
      <c r="B3" s="576"/>
      <c r="C3" s="576"/>
      <c r="D3" s="576"/>
      <c r="E3" s="19"/>
      <c r="F3" s="19"/>
      <c r="G3" s="19"/>
    </row>
    <row r="4" spans="1:7" ht="15" customHeight="1">
      <c r="A4" s="633" t="s">
        <v>391</v>
      </c>
      <c r="B4" s="633"/>
      <c r="C4" s="633"/>
      <c r="D4" s="633"/>
      <c r="E4" s="19"/>
      <c r="F4" s="19"/>
      <c r="G4" s="19"/>
    </row>
    <row r="5" spans="1:7" ht="15">
      <c r="B5" s="18"/>
      <c r="C5" s="18"/>
      <c r="D5" s="18"/>
      <c r="E5" s="18"/>
    </row>
    <row r="6" spans="1:7" ht="15.75">
      <c r="A6" s="629" t="s">
        <v>241</v>
      </c>
      <c r="B6" s="629"/>
      <c r="C6" s="629"/>
      <c r="D6" s="629"/>
      <c r="E6" s="20"/>
      <c r="F6" s="20"/>
      <c r="G6" s="20"/>
    </row>
    <row r="7" spans="1:7" ht="15.75">
      <c r="A7" s="632" t="s">
        <v>341</v>
      </c>
      <c r="B7" s="632"/>
      <c r="C7" s="632"/>
      <c r="D7" s="632"/>
      <c r="E7" s="21"/>
      <c r="F7" s="21"/>
      <c r="G7" s="21"/>
    </row>
    <row r="10" spans="1:7" ht="15.75">
      <c r="A10" s="634" t="s">
        <v>85</v>
      </c>
      <c r="B10" s="634"/>
      <c r="C10" s="634"/>
      <c r="D10" s="634"/>
      <c r="E10" s="22"/>
      <c r="F10" s="22"/>
      <c r="G10" s="22"/>
    </row>
    <row r="13" spans="1:7" ht="13.5" thickBot="1">
      <c r="C13" s="2" t="s">
        <v>11</v>
      </c>
      <c r="D13" s="5"/>
    </row>
    <row r="14" spans="1:7" ht="15">
      <c r="B14" s="27" t="s">
        <v>6</v>
      </c>
      <c r="C14" s="23">
        <v>8875</v>
      </c>
    </row>
    <row r="15" spans="1:7" ht="15">
      <c r="B15" s="28"/>
      <c r="C15" s="24"/>
    </row>
    <row r="16" spans="1:7" ht="15">
      <c r="B16" s="25" t="s">
        <v>222</v>
      </c>
      <c r="C16" s="26"/>
    </row>
    <row r="17" spans="2:3" ht="15">
      <c r="B17" s="17" t="s">
        <v>344</v>
      </c>
      <c r="C17" s="434"/>
    </row>
    <row r="18" spans="2:3" s="320" customFormat="1" ht="15">
      <c r="B18" s="17" t="s">
        <v>345</v>
      </c>
      <c r="C18" s="434">
        <v>1900</v>
      </c>
    </row>
    <row r="19" spans="2:3" ht="15">
      <c r="B19" s="25" t="s">
        <v>262</v>
      </c>
      <c r="C19" s="29">
        <f>SUM(C17:C18)</f>
        <v>1900</v>
      </c>
    </row>
    <row r="20" spans="2:3" ht="15" thickBot="1">
      <c r="B20" s="30"/>
      <c r="C20" s="31"/>
    </row>
    <row r="21" spans="2:3" ht="15.75" thickBot="1">
      <c r="B21" s="16" t="s">
        <v>86</v>
      </c>
      <c r="C21" s="32">
        <f>C14+C19</f>
        <v>10775</v>
      </c>
    </row>
  </sheetData>
  <mergeCells count="5">
    <mergeCell ref="A3:D3"/>
    <mergeCell ref="A6:D6"/>
    <mergeCell ref="A7:D7"/>
    <mergeCell ref="A10:D10"/>
    <mergeCell ref="A4:D4"/>
  </mergeCells>
  <phoneticPr fontId="12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80"/>
  <sheetViews>
    <sheetView workbookViewId="0">
      <selection activeCell="C75" sqref="C75"/>
    </sheetView>
  </sheetViews>
  <sheetFormatPr defaultRowHeight="12.75"/>
  <cols>
    <col min="1" max="1" width="6.7109375" customWidth="1"/>
    <col min="2" max="2" width="45.140625" customWidth="1"/>
  </cols>
  <sheetData>
    <row r="1" spans="1:5" ht="15" customHeight="1">
      <c r="A1" s="576" t="s">
        <v>386</v>
      </c>
      <c r="B1" s="576"/>
      <c r="C1" s="576"/>
      <c r="D1" s="576"/>
      <c r="E1" s="576"/>
    </row>
    <row r="2" spans="1:5" ht="15" customHeight="1">
      <c r="A2" s="633" t="s">
        <v>391</v>
      </c>
      <c r="B2" s="633"/>
      <c r="C2" s="633"/>
      <c r="D2" s="633"/>
      <c r="E2" s="633"/>
    </row>
    <row r="3" spans="1:5" ht="15">
      <c r="A3" s="18"/>
      <c r="B3" s="18"/>
      <c r="C3" s="18"/>
      <c r="D3" s="18"/>
    </row>
    <row r="4" spans="1:5" ht="15.75">
      <c r="A4" s="629" t="s">
        <v>241</v>
      </c>
      <c r="B4" s="629"/>
      <c r="C4" s="629"/>
      <c r="D4" s="629"/>
      <c r="E4" s="629"/>
    </row>
    <row r="5" spans="1:5" ht="15.75">
      <c r="A5" s="632" t="s">
        <v>341</v>
      </c>
      <c r="B5" s="632"/>
      <c r="C5" s="632"/>
      <c r="D5" s="632"/>
      <c r="E5" s="632"/>
    </row>
    <row r="6" spans="1:5" ht="15">
      <c r="A6" s="71"/>
      <c r="B6" s="71"/>
      <c r="C6" s="71"/>
      <c r="D6" s="71"/>
      <c r="E6" s="71"/>
    </row>
    <row r="7" spans="1:5" ht="15.75" thickBot="1">
      <c r="A7" s="33"/>
      <c r="B7" s="34"/>
      <c r="C7" s="34"/>
      <c r="D7" s="35"/>
      <c r="E7" s="35"/>
    </row>
    <row r="8" spans="1:5" ht="14.25">
      <c r="A8" s="638" t="s">
        <v>87</v>
      </c>
      <c r="B8" s="638"/>
      <c r="C8" s="638"/>
      <c r="D8" s="638"/>
      <c r="E8" s="638"/>
    </row>
    <row r="9" spans="1:5" ht="15.75" thickBot="1">
      <c r="A9" s="36" t="s">
        <v>88</v>
      </c>
      <c r="B9" s="36" t="s">
        <v>8</v>
      </c>
      <c r="C9" s="36">
        <v>2016</v>
      </c>
      <c r="D9" s="37">
        <v>2017</v>
      </c>
      <c r="E9" s="37">
        <v>2018</v>
      </c>
    </row>
    <row r="10" spans="1:5" ht="15" customHeight="1">
      <c r="A10" s="38" t="s">
        <v>89</v>
      </c>
      <c r="B10" s="435" t="s">
        <v>166</v>
      </c>
      <c r="C10" s="40">
        <v>14500</v>
      </c>
      <c r="D10" s="40">
        <v>8000</v>
      </c>
      <c r="E10" s="40">
        <v>10000</v>
      </c>
    </row>
    <row r="11" spans="1:5" ht="15" customHeight="1">
      <c r="A11" s="41" t="s">
        <v>90</v>
      </c>
      <c r="B11" s="435" t="s">
        <v>335</v>
      </c>
      <c r="C11" s="43">
        <v>60390</v>
      </c>
      <c r="D11" s="43">
        <v>50000</v>
      </c>
      <c r="E11" s="43">
        <v>50000</v>
      </c>
    </row>
    <row r="12" spans="1:5" ht="15" customHeight="1">
      <c r="A12" s="41" t="s">
        <v>39</v>
      </c>
      <c r="B12" s="436" t="s">
        <v>336</v>
      </c>
      <c r="C12" s="43">
        <v>149249</v>
      </c>
      <c r="D12" s="43">
        <v>110000</v>
      </c>
      <c r="E12" s="43">
        <v>120000</v>
      </c>
    </row>
    <row r="13" spans="1:5" ht="15.75" customHeight="1">
      <c r="A13" s="41" t="s">
        <v>40</v>
      </c>
      <c r="B13" s="42" t="s">
        <v>224</v>
      </c>
      <c r="C13" s="43">
        <v>13842</v>
      </c>
      <c r="D13" s="43">
        <v>5000</v>
      </c>
      <c r="E13" s="43">
        <v>5000</v>
      </c>
    </row>
    <row r="14" spans="1:5" ht="15" customHeight="1">
      <c r="A14" s="41" t="s">
        <v>91</v>
      </c>
      <c r="B14" s="42" t="s">
        <v>337</v>
      </c>
      <c r="C14" s="134">
        <v>116511</v>
      </c>
      <c r="D14" s="43">
        <v>108000</v>
      </c>
      <c r="E14" s="43">
        <v>100000</v>
      </c>
    </row>
    <row r="15" spans="1:5" ht="15" customHeight="1">
      <c r="A15" s="41" t="s">
        <v>92</v>
      </c>
      <c r="B15" s="42" t="s">
        <v>93</v>
      </c>
      <c r="C15" s="43"/>
      <c r="D15" s="43"/>
      <c r="E15" s="43"/>
    </row>
    <row r="16" spans="1:5" ht="15" customHeight="1">
      <c r="A16" s="41" t="s">
        <v>43</v>
      </c>
      <c r="B16" s="42" t="s">
        <v>265</v>
      </c>
      <c r="C16" s="43"/>
      <c r="D16" s="43"/>
      <c r="E16" s="43"/>
    </row>
    <row r="17" spans="1:5" ht="15" customHeight="1">
      <c r="A17" s="41" t="s">
        <v>94</v>
      </c>
      <c r="B17" s="42" t="s">
        <v>95</v>
      </c>
      <c r="C17" s="43"/>
      <c r="D17" s="43"/>
      <c r="E17" s="43"/>
    </row>
    <row r="18" spans="1:5" ht="15" customHeight="1">
      <c r="A18" s="41" t="s">
        <v>45</v>
      </c>
      <c r="B18" s="42" t="s">
        <v>96</v>
      </c>
      <c r="C18" s="43"/>
      <c r="D18" s="43"/>
      <c r="E18" s="43"/>
    </row>
    <row r="19" spans="1:5" ht="15" customHeight="1" thickBot="1">
      <c r="A19" s="41" t="s">
        <v>97</v>
      </c>
      <c r="B19" s="44" t="s">
        <v>98</v>
      </c>
      <c r="C19" s="1">
        <v>36079</v>
      </c>
      <c r="D19" s="45">
        <v>7000</v>
      </c>
      <c r="E19" s="45">
        <v>7000</v>
      </c>
    </row>
    <row r="20" spans="1:5" ht="15" customHeight="1" thickBot="1">
      <c r="A20" s="46" t="s">
        <v>47</v>
      </c>
      <c r="B20" s="47" t="s">
        <v>99</v>
      </c>
      <c r="C20" s="48">
        <f>SUM(C10:C19)</f>
        <v>390571</v>
      </c>
      <c r="D20" s="48">
        <f>SUM(D10:D19)</f>
        <v>288000</v>
      </c>
      <c r="E20" s="48">
        <f>SUM(E10:E19)</f>
        <v>292000</v>
      </c>
    </row>
    <row r="21" spans="1:5" ht="15" customHeight="1">
      <c r="A21" s="41" t="s">
        <v>100</v>
      </c>
      <c r="B21" s="39" t="s">
        <v>3</v>
      </c>
      <c r="C21" s="40">
        <v>114892</v>
      </c>
      <c r="D21" s="40">
        <v>65000</v>
      </c>
      <c r="E21" s="40">
        <v>65000</v>
      </c>
    </row>
    <row r="22" spans="1:5" ht="15" customHeight="1">
      <c r="A22" s="41" t="s">
        <v>49</v>
      </c>
      <c r="B22" s="42" t="s">
        <v>101</v>
      </c>
      <c r="C22" s="43">
        <v>29980</v>
      </c>
      <c r="D22" s="43">
        <v>18000</v>
      </c>
      <c r="E22" s="43">
        <v>18000</v>
      </c>
    </row>
    <row r="23" spans="1:5" ht="15" customHeight="1">
      <c r="A23" s="41" t="s">
        <v>102</v>
      </c>
      <c r="B23" s="42" t="s">
        <v>103</v>
      </c>
      <c r="C23" s="43">
        <v>64051</v>
      </c>
      <c r="D23" s="43">
        <v>66000</v>
      </c>
      <c r="E23" s="43">
        <v>60000</v>
      </c>
    </row>
    <row r="24" spans="1:5" ht="15" customHeight="1">
      <c r="A24" s="41" t="s">
        <v>51</v>
      </c>
      <c r="B24" s="42" t="s">
        <v>225</v>
      </c>
      <c r="C24" s="43">
        <v>5890</v>
      </c>
      <c r="D24" s="43">
        <v>1500</v>
      </c>
      <c r="E24" s="43">
        <v>1500</v>
      </c>
    </row>
    <row r="25" spans="1:5" ht="15" customHeight="1">
      <c r="A25" s="41" t="s">
        <v>52</v>
      </c>
      <c r="B25" s="42" t="s">
        <v>226</v>
      </c>
      <c r="C25" s="137">
        <v>4653</v>
      </c>
      <c r="D25" s="43">
        <v>7000</v>
      </c>
      <c r="E25" s="43">
        <v>5000</v>
      </c>
    </row>
    <row r="26" spans="1:5" ht="15" customHeight="1">
      <c r="A26" s="41" t="s">
        <v>104</v>
      </c>
      <c r="B26" s="42" t="s">
        <v>105</v>
      </c>
      <c r="C26" s="43"/>
      <c r="D26" s="43"/>
      <c r="E26" s="43"/>
    </row>
    <row r="27" spans="1:5" ht="15" customHeight="1">
      <c r="A27" s="41" t="s">
        <v>54</v>
      </c>
      <c r="B27" s="42" t="s">
        <v>106</v>
      </c>
      <c r="C27" s="43">
        <v>9200</v>
      </c>
      <c r="D27" s="43">
        <v>9000</v>
      </c>
      <c r="E27" s="43">
        <v>9000</v>
      </c>
    </row>
    <row r="28" spans="1:5" ht="15" customHeight="1">
      <c r="A28" s="41" t="s">
        <v>107</v>
      </c>
      <c r="B28" s="42" t="s">
        <v>108</v>
      </c>
      <c r="C28" s="43"/>
      <c r="D28" s="43"/>
      <c r="E28" s="43"/>
    </row>
    <row r="29" spans="1:5" ht="15" customHeight="1">
      <c r="A29" s="41" t="s">
        <v>56</v>
      </c>
      <c r="B29" s="42" t="s">
        <v>188</v>
      </c>
      <c r="C29" s="43">
        <v>116511</v>
      </c>
      <c r="D29" s="43">
        <v>108000</v>
      </c>
      <c r="E29" s="43">
        <v>100000</v>
      </c>
    </row>
    <row r="30" spans="1:5" ht="15" customHeight="1">
      <c r="A30" s="41" t="s">
        <v>57</v>
      </c>
      <c r="B30" s="42" t="s">
        <v>264</v>
      </c>
      <c r="C30" s="43"/>
      <c r="D30" s="43"/>
      <c r="E30" s="43"/>
    </row>
    <row r="31" spans="1:5" ht="15" customHeight="1">
      <c r="A31" s="41" t="s">
        <v>109</v>
      </c>
      <c r="B31" s="42" t="s">
        <v>110</v>
      </c>
      <c r="C31" s="43"/>
      <c r="D31" s="43"/>
      <c r="E31" s="43"/>
    </row>
    <row r="32" spans="1:5" ht="15" customHeight="1" thickBot="1">
      <c r="A32" s="41" t="s">
        <v>111</v>
      </c>
      <c r="B32" s="44" t="s">
        <v>85</v>
      </c>
      <c r="C32" s="45">
        <v>10775</v>
      </c>
      <c r="D32" s="45">
        <v>11500</v>
      </c>
      <c r="E32" s="45">
        <v>13500</v>
      </c>
    </row>
    <row r="33" spans="1:5" ht="15" customHeight="1" thickBot="1">
      <c r="A33" s="49" t="s">
        <v>60</v>
      </c>
      <c r="B33" s="50" t="s">
        <v>112</v>
      </c>
      <c r="C33" s="51">
        <f>SUM(C21:C32)</f>
        <v>355952</v>
      </c>
      <c r="D33" s="51">
        <f>SUM(D21:D32)</f>
        <v>286000</v>
      </c>
      <c r="E33" s="51">
        <f>SUM(E21:E32)</f>
        <v>272000</v>
      </c>
    </row>
    <row r="34" spans="1:5" ht="15" customHeight="1">
      <c r="A34" s="91"/>
      <c r="B34" s="92"/>
      <c r="C34" s="93"/>
      <c r="D34" s="93"/>
      <c r="E34" s="93"/>
    </row>
    <row r="35" spans="1:5" ht="15" customHeight="1">
      <c r="A35" s="91"/>
      <c r="B35" s="94"/>
      <c r="C35" s="95"/>
      <c r="D35" s="95"/>
      <c r="E35" s="95"/>
    </row>
    <row r="36" spans="1:5" ht="15" customHeight="1">
      <c r="A36" s="91"/>
      <c r="B36" s="94"/>
      <c r="C36" s="95"/>
      <c r="D36" s="95"/>
      <c r="E36" s="95"/>
    </row>
    <row r="37" spans="1:5" ht="15" customHeight="1">
      <c r="A37" s="91"/>
      <c r="B37" s="94"/>
      <c r="C37" s="95"/>
      <c r="D37" s="95"/>
      <c r="E37" s="95"/>
    </row>
    <row r="38" spans="1:5" ht="15" customHeight="1">
      <c r="A38" s="91"/>
      <c r="B38" s="94"/>
      <c r="C38" s="95"/>
      <c r="D38" s="95"/>
      <c r="E38" s="95"/>
    </row>
    <row r="39" spans="1:5" ht="15" customHeight="1">
      <c r="A39" s="91"/>
      <c r="B39" s="94"/>
      <c r="C39" s="95"/>
      <c r="D39" s="95"/>
      <c r="E39" s="95"/>
    </row>
    <row r="40" spans="1:5" ht="15" customHeight="1">
      <c r="A40" s="91"/>
      <c r="B40" s="94"/>
      <c r="C40" s="95"/>
      <c r="D40" s="95"/>
      <c r="E40" s="95"/>
    </row>
    <row r="41" spans="1:5" ht="15" customHeight="1">
      <c r="A41" s="91"/>
      <c r="B41" s="94"/>
      <c r="C41" s="95"/>
      <c r="D41" s="95"/>
      <c r="E41" s="95"/>
    </row>
    <row r="42" spans="1:5" ht="15" customHeight="1">
      <c r="A42" s="91"/>
      <c r="B42" s="94"/>
      <c r="C42" s="95"/>
      <c r="D42" s="95"/>
      <c r="E42" s="95"/>
    </row>
    <row r="43" spans="1:5" ht="15" customHeight="1">
      <c r="A43" s="91"/>
      <c r="B43" s="94"/>
      <c r="C43" s="95"/>
      <c r="D43" s="95"/>
      <c r="E43" s="95"/>
    </row>
    <row r="44" spans="1:5" ht="15" customHeight="1">
      <c r="A44" s="91"/>
      <c r="B44" s="94"/>
      <c r="C44" s="95"/>
      <c r="D44" s="95"/>
      <c r="E44" s="95"/>
    </row>
    <row r="45" spans="1:5" ht="15" customHeight="1">
      <c r="A45" s="91"/>
      <c r="B45" s="94"/>
      <c r="C45" s="95"/>
      <c r="D45" s="95"/>
      <c r="E45" s="95"/>
    </row>
    <row r="46" spans="1:5" ht="15" customHeight="1">
      <c r="A46" s="91"/>
      <c r="B46" s="94"/>
      <c r="C46" s="95"/>
      <c r="D46" s="95"/>
      <c r="E46" s="95"/>
    </row>
    <row r="47" spans="1:5" ht="15" customHeight="1">
      <c r="A47" s="52"/>
      <c r="B47" s="53"/>
      <c r="C47" s="54"/>
      <c r="D47" s="54"/>
      <c r="E47" s="54"/>
    </row>
    <row r="48" spans="1:5" ht="15" customHeight="1">
      <c r="A48" s="52"/>
      <c r="B48" s="53"/>
      <c r="C48" s="54"/>
      <c r="D48" s="54"/>
      <c r="E48" s="54"/>
    </row>
    <row r="49" spans="1:5" ht="15" customHeight="1" thickBot="1">
      <c r="A49" s="55"/>
      <c r="B49" s="56"/>
      <c r="C49" s="639"/>
      <c r="D49" s="639"/>
      <c r="E49" s="639"/>
    </row>
    <row r="50" spans="1:5" ht="15" customHeight="1" thickBot="1">
      <c r="A50" s="635" t="s">
        <v>113</v>
      </c>
      <c r="B50" s="636"/>
      <c r="C50" s="636"/>
      <c r="D50" s="636"/>
      <c r="E50" s="637"/>
    </row>
    <row r="51" spans="1:5" ht="15" customHeight="1" thickBot="1">
      <c r="A51" s="57" t="s">
        <v>88</v>
      </c>
      <c r="B51" s="57" t="s">
        <v>8</v>
      </c>
      <c r="C51" s="57">
        <v>2016</v>
      </c>
      <c r="D51" s="58">
        <v>2017</v>
      </c>
      <c r="E51" s="58">
        <v>2018</v>
      </c>
    </row>
    <row r="52" spans="1:5" ht="15" customHeight="1">
      <c r="A52" s="59" t="s">
        <v>61</v>
      </c>
      <c r="B52" s="60" t="s">
        <v>114</v>
      </c>
      <c r="C52" s="61">
        <v>5010</v>
      </c>
      <c r="D52" s="61">
        <v>3000</v>
      </c>
      <c r="E52" s="61">
        <v>3000</v>
      </c>
    </row>
    <row r="53" spans="1:5" ht="15" customHeight="1">
      <c r="A53" s="38" t="s">
        <v>62</v>
      </c>
      <c r="B53" s="39" t="s">
        <v>115</v>
      </c>
      <c r="C53" s="40"/>
      <c r="D53" s="40"/>
      <c r="E53" s="40"/>
    </row>
    <row r="54" spans="1:5" ht="15" customHeight="1">
      <c r="A54" s="62" t="s">
        <v>63</v>
      </c>
      <c r="B54" s="63" t="s">
        <v>223</v>
      </c>
      <c r="C54" s="64"/>
      <c r="D54" s="65">
        <v>5000</v>
      </c>
      <c r="E54" s="65">
        <v>5000</v>
      </c>
    </row>
    <row r="55" spans="1:5" ht="15" customHeight="1">
      <c r="A55" s="41" t="s">
        <v>64</v>
      </c>
      <c r="B55" s="42" t="s">
        <v>407</v>
      </c>
      <c r="C55" s="43">
        <v>35967</v>
      </c>
      <c r="D55" s="43"/>
      <c r="E55" s="43"/>
    </row>
    <row r="56" spans="1:5" ht="15" customHeight="1">
      <c r="A56" s="38" t="s">
        <v>65</v>
      </c>
      <c r="B56" s="39" t="s">
        <v>116</v>
      </c>
      <c r="C56" s="40"/>
      <c r="D56" s="66"/>
      <c r="E56" s="66"/>
    </row>
    <row r="57" spans="1:5" ht="15" customHeight="1">
      <c r="A57" s="41" t="s">
        <v>66</v>
      </c>
      <c r="B57" s="42" t="s">
        <v>117</v>
      </c>
      <c r="C57" s="67"/>
      <c r="D57" s="68"/>
      <c r="E57" s="68"/>
    </row>
    <row r="58" spans="1:5" ht="15" customHeight="1">
      <c r="A58" s="38" t="s">
        <v>67</v>
      </c>
      <c r="B58" s="39" t="s">
        <v>118</v>
      </c>
      <c r="C58" s="40"/>
      <c r="D58" s="40"/>
      <c r="E58" s="40"/>
    </row>
    <row r="59" spans="1:5" ht="15" customHeight="1">
      <c r="A59" s="38" t="s">
        <v>68</v>
      </c>
      <c r="B59" s="39" t="s">
        <v>119</v>
      </c>
      <c r="C59" s="40"/>
      <c r="D59" s="40"/>
      <c r="E59" s="40"/>
    </row>
    <row r="60" spans="1:5" ht="28.5" customHeight="1">
      <c r="A60" s="38" t="s">
        <v>69</v>
      </c>
      <c r="B60" s="39" t="s">
        <v>120</v>
      </c>
      <c r="C60" s="40"/>
      <c r="D60" s="40"/>
      <c r="E60" s="40"/>
    </row>
    <row r="61" spans="1:5" ht="15" customHeight="1">
      <c r="A61" s="38" t="s">
        <v>70</v>
      </c>
      <c r="B61" s="39" t="s">
        <v>121</v>
      </c>
      <c r="C61" s="40"/>
      <c r="D61" s="40"/>
      <c r="E61" s="40"/>
    </row>
    <row r="62" spans="1:5" ht="15" customHeight="1">
      <c r="A62" s="38" t="s">
        <v>71</v>
      </c>
      <c r="B62" s="39" t="s">
        <v>122</v>
      </c>
      <c r="C62" s="40"/>
      <c r="D62" s="40"/>
      <c r="E62" s="40"/>
    </row>
    <row r="63" spans="1:5" ht="15" customHeight="1" thickBot="1">
      <c r="A63" s="62" t="s">
        <v>72</v>
      </c>
      <c r="B63" s="63" t="s">
        <v>123</v>
      </c>
      <c r="C63" s="69"/>
      <c r="D63" s="64">
        <v>10000</v>
      </c>
      <c r="E63" s="64">
        <v>10000</v>
      </c>
    </row>
    <row r="64" spans="1:5" ht="15" customHeight="1" thickBot="1">
      <c r="A64" s="70" t="s">
        <v>73</v>
      </c>
      <c r="B64" s="47" t="s">
        <v>124</v>
      </c>
      <c r="C64" s="48">
        <f>SUM(C52:C63)</f>
        <v>40977</v>
      </c>
      <c r="D64" s="48">
        <f>SUM(D52:D63)</f>
        <v>18000</v>
      </c>
      <c r="E64" s="48">
        <f>SUM(E52:E63)</f>
        <v>18000</v>
      </c>
    </row>
    <row r="65" spans="1:9" ht="15" customHeight="1">
      <c r="A65" s="38" t="s">
        <v>74</v>
      </c>
      <c r="B65" s="39" t="s">
        <v>125</v>
      </c>
      <c r="C65" s="40">
        <v>1165</v>
      </c>
      <c r="D65" s="40">
        <v>9000</v>
      </c>
      <c r="E65" s="40">
        <v>14000</v>
      </c>
    </row>
    <row r="66" spans="1:9" ht="15" customHeight="1">
      <c r="A66" s="38" t="s">
        <v>75</v>
      </c>
      <c r="B66" s="39" t="s">
        <v>126</v>
      </c>
      <c r="C66" s="40">
        <v>69143</v>
      </c>
      <c r="D66" s="40">
        <v>9000</v>
      </c>
      <c r="E66" s="40">
        <v>14000</v>
      </c>
    </row>
    <row r="67" spans="1:9" ht="15" customHeight="1">
      <c r="A67" s="38" t="s">
        <v>76</v>
      </c>
      <c r="B67" s="39" t="s">
        <v>127</v>
      </c>
      <c r="C67" s="40"/>
      <c r="D67" s="40"/>
      <c r="E67" s="40"/>
    </row>
    <row r="68" spans="1:9" ht="15" customHeight="1">
      <c r="A68" s="38" t="s">
        <v>77</v>
      </c>
      <c r="B68" s="39" t="s">
        <v>128</v>
      </c>
      <c r="C68" s="40"/>
      <c r="D68" s="40"/>
      <c r="E68" s="40"/>
    </row>
    <row r="69" spans="1:9" ht="15" customHeight="1">
      <c r="A69" s="38" t="s">
        <v>78</v>
      </c>
      <c r="B69" s="39" t="s">
        <v>129</v>
      </c>
      <c r="C69" s="40"/>
      <c r="D69" s="40"/>
      <c r="E69" s="40"/>
    </row>
    <row r="70" spans="1:9" ht="15" customHeight="1">
      <c r="A70" s="38" t="s">
        <v>79</v>
      </c>
      <c r="B70" s="39" t="s">
        <v>130</v>
      </c>
      <c r="C70" s="40"/>
      <c r="D70" s="40"/>
      <c r="E70" s="40"/>
    </row>
    <row r="71" spans="1:9" ht="15" customHeight="1">
      <c r="A71" s="38" t="s">
        <v>80</v>
      </c>
      <c r="B71" s="39" t="s">
        <v>131</v>
      </c>
      <c r="C71" s="40"/>
      <c r="D71" s="40"/>
      <c r="E71" s="40"/>
    </row>
    <row r="72" spans="1:9" ht="15" customHeight="1">
      <c r="A72" s="38" t="s">
        <v>81</v>
      </c>
      <c r="B72" s="39" t="s">
        <v>132</v>
      </c>
      <c r="C72" s="40"/>
      <c r="D72" s="40"/>
      <c r="E72" s="40"/>
    </row>
    <row r="73" spans="1:9" ht="15" customHeight="1">
      <c r="A73" s="38" t="s">
        <v>82</v>
      </c>
      <c r="B73" s="39" t="s">
        <v>133</v>
      </c>
      <c r="C73" s="40"/>
      <c r="D73" s="40"/>
      <c r="E73" s="40"/>
    </row>
    <row r="74" spans="1:9" ht="15" customHeight="1">
      <c r="A74" s="38" t="s">
        <v>83</v>
      </c>
      <c r="B74" s="39" t="s">
        <v>408</v>
      </c>
      <c r="C74" s="40">
        <v>5288</v>
      </c>
      <c r="D74" s="40"/>
      <c r="E74" s="40"/>
    </row>
    <row r="75" spans="1:9" ht="15" customHeight="1" thickBot="1">
      <c r="A75" s="62" t="s">
        <v>134</v>
      </c>
      <c r="B75" s="63" t="s">
        <v>85</v>
      </c>
      <c r="C75" s="64"/>
      <c r="D75" s="64">
        <v>2000</v>
      </c>
      <c r="E75" s="64">
        <v>10000</v>
      </c>
    </row>
    <row r="76" spans="1:9" ht="15" customHeight="1" thickBot="1">
      <c r="A76" s="70" t="s">
        <v>135</v>
      </c>
      <c r="B76" s="203" t="s">
        <v>136</v>
      </c>
      <c r="C76" s="48">
        <f>SUM(C65:C75)</f>
        <v>75596</v>
      </c>
      <c r="D76" s="48">
        <f>SUM(D65:D75)</f>
        <v>20000</v>
      </c>
      <c r="E76" s="48">
        <f>SUM(E65:E75)</f>
        <v>38000</v>
      </c>
    </row>
    <row r="77" spans="1:9" ht="15" customHeight="1" thickBot="1">
      <c r="A77" s="205" t="s">
        <v>137</v>
      </c>
      <c r="B77" s="198" t="s">
        <v>138</v>
      </c>
      <c r="C77" s="48">
        <f>C20+C64</f>
        <v>431548</v>
      </c>
      <c r="D77" s="48">
        <f>D20+D64</f>
        <v>306000</v>
      </c>
      <c r="E77" s="48">
        <f>E20+E64</f>
        <v>310000</v>
      </c>
      <c r="H77" s="8"/>
      <c r="I77" s="8"/>
    </row>
    <row r="78" spans="1:9" ht="15" customHeight="1" thickBot="1">
      <c r="A78" s="206" t="s">
        <v>139</v>
      </c>
      <c r="B78" s="199" t="s">
        <v>140</v>
      </c>
      <c r="C78" s="200">
        <f>C33+C76</f>
        <v>431548</v>
      </c>
      <c r="D78" s="200">
        <f>D33+D76</f>
        <v>306000</v>
      </c>
      <c r="E78" s="200">
        <f>E33+E76</f>
        <v>310000</v>
      </c>
    </row>
    <row r="79" spans="1:9" ht="15.75" thickBot="1">
      <c r="A79" s="205" t="s">
        <v>193</v>
      </c>
      <c r="B79" s="204" t="s">
        <v>192</v>
      </c>
      <c r="C79" s="201">
        <v>-116511</v>
      </c>
      <c r="D79" s="202">
        <v>-108000</v>
      </c>
      <c r="E79" s="202">
        <v>-100000</v>
      </c>
    </row>
    <row r="80" spans="1:9" ht="15" thickBot="1">
      <c r="A80" s="207" t="s">
        <v>194</v>
      </c>
      <c r="B80" s="197" t="s">
        <v>189</v>
      </c>
      <c r="C80" s="243">
        <f>SUM(C78:C79)</f>
        <v>315037</v>
      </c>
      <c r="D80" s="243">
        <f t="shared" ref="D80:E80" si="0">SUM(D78:D79)</f>
        <v>198000</v>
      </c>
      <c r="E80" s="243">
        <f t="shared" si="0"/>
        <v>210000</v>
      </c>
    </row>
  </sheetData>
  <mergeCells count="7">
    <mergeCell ref="A50:E50"/>
    <mergeCell ref="A1:E1"/>
    <mergeCell ref="A4:E4"/>
    <mergeCell ref="A5:E5"/>
    <mergeCell ref="A8:E8"/>
    <mergeCell ref="C49:E49"/>
    <mergeCell ref="A2:E2"/>
  </mergeCells>
  <phoneticPr fontId="12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1.sz.melléklet</vt:lpstr>
      <vt:lpstr>2. sz.melléklet</vt:lpstr>
      <vt:lpstr>3.sz. melléklet</vt:lpstr>
      <vt:lpstr>4. sz. melléklet</vt:lpstr>
      <vt:lpstr>5. sz. melléklet</vt:lpstr>
      <vt:lpstr>6. sz.melléklet</vt:lpstr>
      <vt:lpstr>7.sz. melléklet</vt:lpstr>
      <vt:lpstr>8.sz. melléklet</vt:lpstr>
      <vt:lpstr>9.sz.melléklet</vt:lpstr>
      <vt:lpstr>10.sz.melléklet</vt:lpstr>
      <vt:lpstr>11.sz.melléklet</vt:lpstr>
      <vt:lpstr>12.sz.melléklet</vt:lpstr>
    </vt:vector>
  </TitlesOfParts>
  <Company>Piliscsév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SzZsuzsi</cp:lastModifiedBy>
  <cp:lastPrinted>2016-09-12T09:29:41Z</cp:lastPrinted>
  <dcterms:created xsi:type="dcterms:W3CDTF">2004-07-16T06:20:01Z</dcterms:created>
  <dcterms:modified xsi:type="dcterms:W3CDTF">2016-09-20T07:25:35Z</dcterms:modified>
</cp:coreProperties>
</file>