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3.sz.mell." sheetId="1" r:id="rId1"/>
  </sheets>
  <externalReferences>
    <externalReference r:id="rId4"/>
  </externalReferences>
  <definedNames>
    <definedName name="_xlnm.Print_Area" localSheetId="0">'3.sz.mell.'!$A$1:$E$128</definedName>
  </definedNames>
  <calcPr fullCalcOnLoad="1"/>
</workbook>
</file>

<file path=xl/sharedStrings.xml><?xml version="1.0" encoding="utf-8"?>
<sst xmlns="http://schemas.openxmlformats.org/spreadsheetml/2006/main" count="248" uniqueCount="208">
  <si>
    <t>B E V É T E L E K</t>
  </si>
  <si>
    <t>1. sz. táblázat</t>
  </si>
  <si>
    <t>Ezer forintban</t>
  </si>
  <si>
    <t>Sor-
szám</t>
  </si>
  <si>
    <t>Bevételi jogcím</t>
  </si>
  <si>
    <t xml:space="preserve">2013. évi </t>
  </si>
  <si>
    <t>Eredeti előirányzat</t>
  </si>
  <si>
    <t>Módosított előirányzat</t>
  </si>
  <si>
    <t>2013. XII. 31. teljesítés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</si>
  <si>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</si>
  <si>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</si>
  <si>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</si>
  <si>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</si>
  <si>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</si>
  <si>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</si>
  <si>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</si>
  <si>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</si>
  <si>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</si>
  <si>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</si>
  <si>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</si>
  <si>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</si>
  <si>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</si>
  <si>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</si>
  <si>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</si>
  <si>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</si>
  <si>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</si>
  <si>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</si>
  <si>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</si>
  <si>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</si>
  <si>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</si>
  <si>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</si>
  <si>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</si>
  <si>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</si>
  <si>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</si>
  <si>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</si>
  <si>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</si>
  <si>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</si>
  <si>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</si>
  <si>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</si>
  <si>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</si>
  <si>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</si>
  <si>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</si>
  <si>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</si>
  <si>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</si>
  <si>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</si>
  <si>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</si>
  <si>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</si>
  <si>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</si>
  <si>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</si>
  <si>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</si>
  <si>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</si>
  <si>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</si>
  <si>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</si>
  <si>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</si>
  <si>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</si>
  <si>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</si>
  <si>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</si>
  <si>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</si>
  <si>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</si>
  <si>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</si>
  <si>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</si>
  <si>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</si>
  <si>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</si>
  <si>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</si>
  <si>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</si>
  <si>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</si>
  <si>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</si>
  <si>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</si>
  <si>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</si>
  <si>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</si>
  <si>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</si>
  <si>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</si>
  <si>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</si>
  <si>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</si>
  <si>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</si>
  <si>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</si>
  <si>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</si>
  <si>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</si>
  <si>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</si>
  <si>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</si>
  <si>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</si>
  <si>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</si>
  <si>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</si>
  <si>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</si>
  <si>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</si>
  <si>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</si>
  <si>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</si>
  <si>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</si>
  <si>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</si>
  <si>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</si>
  <si>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</si>
  <si>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</si>
  <si>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</si>
  <si>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</si>
  <si>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</si>
  <si>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</si>
  <si>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</si>
  <si>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</si>
  <si>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</si>
  <si>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</si>
  <si>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</si>
  <si>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</si>
  <si>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</si>
  <si>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</si>
  <si>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</si>
  <si>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</si>
  <si>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</si>
  <si>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</si>
  <si>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</si>
  <si>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</si>
  <si>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</si>
  <si>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</si>
  <si>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</si>
  <si>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</si>
  <si>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</si>
  <si>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</si>
  <si>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</si>
  <si>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</si>
  <si>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</si>
  <si>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</si>
  <si>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</si>
  <si>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</si>
  <si>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</si>
  <si>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</si>
  <si>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</si>
  <si>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</si>
  <si>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</si>
  <si>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</si>
  <si>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</si>
  <si>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</si>
  <si>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</si>
  <si>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Kiadási jogcím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</si>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</sst>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164" fontId="23" fillId="0" borderId="0" xfId="57" applyNumberFormat="1" applyFont="1" applyFill="1" applyBorder="1" applyAlignment="1" applyProtection="1">
      <alignment horizontal="center" vertical="center"/>
      <protection/>
    </xf>
    <xf numFmtId="0" fontId="18" fillId="0" borderId="0" xfId="57" applyFill="1">
      <alignment/>
      <protection/>
    </xf>
    <xf numFmtId="164" fontId="24" fillId="0" borderId="10" xfId="57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6" fillId="0" borderId="11" xfId="57" applyFont="1" applyFill="1" applyBorder="1" applyAlignment="1" applyProtection="1">
      <alignment horizontal="center" vertical="center" wrapText="1"/>
      <protection/>
    </xf>
    <xf numFmtId="0" fontId="26" fillId="0" borderId="12" xfId="57" applyFont="1" applyFill="1" applyBorder="1" applyAlignment="1" applyProtection="1">
      <alignment horizontal="center" vertical="center" wrapText="1"/>
      <protection/>
    </xf>
    <xf numFmtId="164" fontId="26" fillId="0" borderId="12" xfId="57" applyNumberFormat="1" applyFont="1" applyFill="1" applyBorder="1" applyAlignment="1" applyProtection="1">
      <alignment horizontal="center" vertical="center"/>
      <protection/>
    </xf>
    <xf numFmtId="164" fontId="26" fillId="0" borderId="13" xfId="57" applyNumberFormat="1" applyFont="1" applyFill="1" applyBorder="1" applyAlignment="1" applyProtection="1">
      <alignment horizontal="center" vertical="center"/>
      <protection/>
    </xf>
    <xf numFmtId="0" fontId="26" fillId="0" borderId="14" xfId="57" applyFont="1" applyFill="1" applyBorder="1" applyAlignment="1" applyProtection="1">
      <alignment horizontal="center" vertical="center" wrapText="1"/>
      <protection/>
    </xf>
    <xf numFmtId="0" fontId="26" fillId="0" borderId="15" xfId="57" applyFont="1" applyFill="1" applyBorder="1" applyAlignment="1" applyProtection="1">
      <alignment horizontal="center" vertical="center" wrapText="1"/>
      <protection/>
    </xf>
    <xf numFmtId="0" fontId="26" fillId="0" borderId="15" xfId="57" applyFont="1" applyFill="1" applyBorder="1" applyAlignment="1" applyProtection="1">
      <alignment horizontal="center" vertical="center" wrapText="1"/>
      <protection/>
    </xf>
    <xf numFmtId="0" fontId="26" fillId="0" borderId="16" xfId="57" applyFont="1" applyFill="1" applyBorder="1" applyAlignment="1" applyProtection="1">
      <alignment horizontal="center" vertical="center" wrapText="1"/>
      <protection/>
    </xf>
    <xf numFmtId="0" fontId="27" fillId="0" borderId="0" xfId="57" applyFont="1" applyFill="1">
      <alignment/>
      <protection/>
    </xf>
    <xf numFmtId="0" fontId="28" fillId="0" borderId="17" xfId="57" applyFont="1" applyFill="1" applyBorder="1" applyAlignment="1" applyProtection="1">
      <alignment horizontal="center" vertical="center" wrapText="1"/>
      <protection/>
    </xf>
    <xf numFmtId="0" fontId="28" fillId="0" borderId="18" xfId="57" applyFont="1" applyFill="1" applyBorder="1" applyAlignment="1" applyProtection="1">
      <alignment horizontal="center" vertical="center" wrapText="1"/>
      <protection/>
    </xf>
    <xf numFmtId="0" fontId="28" fillId="0" borderId="19" xfId="57" applyFont="1" applyFill="1" applyBorder="1" applyAlignment="1" applyProtection="1">
      <alignment horizontal="center" vertical="center" wrapText="1"/>
      <protection/>
    </xf>
    <xf numFmtId="0" fontId="0" fillId="0" borderId="0" xfId="57" applyFont="1" applyFill="1">
      <alignment/>
      <protection/>
    </xf>
    <xf numFmtId="0" fontId="28" fillId="0" borderId="20" xfId="57" applyFont="1" applyFill="1" applyBorder="1" applyAlignment="1" applyProtection="1">
      <alignment horizontal="left" vertical="center" wrapText="1" indent="1"/>
      <protection/>
    </xf>
    <xf numFmtId="0" fontId="28" fillId="0" borderId="18" xfId="57" applyFont="1" applyFill="1" applyBorder="1" applyAlignment="1" applyProtection="1">
      <alignment horizontal="left" vertical="center" wrapText="1" indent="1"/>
      <protection/>
    </xf>
    <xf numFmtId="164" fontId="28" fillId="0" borderId="21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22" xfId="57" applyNumberFormat="1" applyFont="1" applyFill="1" applyBorder="1" applyAlignment="1" applyProtection="1">
      <alignment horizontal="right" vertical="center" wrapText="1" indent="1"/>
      <protection/>
    </xf>
    <xf numFmtId="0" fontId="28" fillId="0" borderId="17" xfId="57" applyFont="1" applyFill="1" applyBorder="1" applyAlignment="1" applyProtection="1">
      <alignment horizontal="left" vertical="center" wrapText="1" indent="1"/>
      <protection/>
    </xf>
    <xf numFmtId="0" fontId="29" fillId="0" borderId="18" xfId="0" applyFont="1" applyBorder="1" applyAlignment="1" applyProtection="1">
      <alignment horizontal="left" vertical="center" wrapText="1" indent="1"/>
      <protection/>
    </xf>
    <xf numFmtId="164" fontId="28" fillId="0" borderId="18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19" xfId="57" applyNumberFormat="1" applyFont="1" applyFill="1" applyBorder="1" applyAlignment="1" applyProtection="1">
      <alignment horizontal="right" vertical="center" wrapText="1" indent="1"/>
      <protection/>
    </xf>
    <xf numFmtId="49" fontId="27" fillId="0" borderId="23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7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6" xfId="0" applyFont="1" applyBorder="1" applyAlignment="1" applyProtection="1">
      <alignment horizontal="left" vertical="center" wrapText="1" indent="1"/>
      <protection/>
    </xf>
    <xf numFmtId="164" fontId="27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8" xfId="0" applyFont="1" applyBorder="1" applyAlignment="1" applyProtection="1">
      <alignment horizontal="left" vertical="center" wrapText="1" indent="1"/>
      <protection/>
    </xf>
    <xf numFmtId="164" fontId="27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11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57" applyFont="1" applyFill="1" applyBorder="1" applyAlignment="1" applyProtection="1">
      <alignment horizontal="left" vertical="center" wrapText="1" indent="1"/>
      <protection/>
    </xf>
    <xf numFmtId="164" fontId="27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4" xfId="57" applyFont="1" applyFill="1" applyBorder="1" applyAlignment="1" applyProtection="1">
      <alignment horizontal="left" vertical="center" wrapText="1" indent="1"/>
      <protection/>
    </xf>
    <xf numFmtId="49" fontId="27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30" xfId="57" applyFont="1" applyFill="1" applyBorder="1" applyAlignment="1" applyProtection="1">
      <alignment horizontal="left" vertical="center" wrapText="1" indent="1"/>
      <protection/>
    </xf>
    <xf numFmtId="164" fontId="27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28" xfId="57" applyFont="1" applyFill="1" applyBorder="1" applyAlignment="1" applyProtection="1">
      <alignment horizontal="left" vertical="center" wrapText="1" indent="1"/>
      <protection/>
    </xf>
    <xf numFmtId="164" fontId="27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26" xfId="57" applyFont="1" applyFill="1" applyBorder="1" applyAlignment="1" applyProtection="1">
      <alignment horizontal="left" vertical="center" wrapText="1" indent="1"/>
      <protection/>
    </xf>
    <xf numFmtId="164" fontId="27" fillId="0" borderId="26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5" xfId="57" applyNumberFormat="1" applyFont="1" applyFill="1" applyBorder="1" applyAlignment="1" applyProtection="1">
      <alignment horizontal="left" vertical="center" wrapText="1" indent="1"/>
      <protection/>
    </xf>
    <xf numFmtId="164" fontId="27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6" xfId="57" applyFont="1" applyFill="1" applyBorder="1" applyAlignment="1" applyProtection="1">
      <alignment horizontal="left" vertical="center" wrapText="1" indent="1"/>
      <protection/>
    </xf>
    <xf numFmtId="0" fontId="28" fillId="0" borderId="38" xfId="57" applyFont="1" applyFill="1" applyBorder="1" applyAlignment="1" applyProtection="1">
      <alignment horizontal="left" vertical="center" wrapText="1" indent="1"/>
      <protection/>
    </xf>
    <xf numFmtId="49" fontId="27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6" xfId="0" applyFont="1" applyBorder="1" applyAlignment="1" applyProtection="1">
      <alignment horizontal="left" vertical="center" wrapText="1" indent="1"/>
      <protection/>
    </xf>
    <xf numFmtId="164" fontId="32" fillId="0" borderId="26" xfId="57" applyNumberFormat="1" applyFont="1" applyFill="1" applyBorder="1" applyAlignment="1" applyProtection="1">
      <alignment horizontal="right" vertical="center" wrapText="1" indent="1"/>
      <protection/>
    </xf>
    <xf numFmtId="164" fontId="32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24" xfId="0" applyFont="1" applyBorder="1" applyAlignment="1" applyProtection="1">
      <alignment horizontal="left" vertical="center" wrapText="1" indent="1"/>
      <protection/>
    </xf>
    <xf numFmtId="164" fontId="27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32" fillId="0" borderId="24" xfId="57" applyNumberFormat="1" applyFont="1" applyFill="1" applyBorder="1" applyAlignment="1" applyProtection="1">
      <alignment horizontal="right" vertical="center" wrapText="1" indent="1"/>
      <protection/>
    </xf>
    <xf numFmtId="164" fontId="32" fillId="0" borderId="25" xfId="57" applyNumberFormat="1" applyFont="1" applyFill="1" applyBorder="1" applyAlignment="1" applyProtection="1">
      <alignment horizontal="right" vertical="center" wrapText="1" indent="1"/>
      <protection/>
    </xf>
    <xf numFmtId="164" fontId="32" fillId="0" borderId="27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24" xfId="0" applyFont="1" applyBorder="1" applyAlignment="1" applyProtection="1">
      <alignment horizontal="left" vertical="center" indent="1"/>
      <protection/>
    </xf>
    <xf numFmtId="49" fontId="27" fillId="0" borderId="41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15" xfId="0" applyFont="1" applyBorder="1" applyAlignment="1" applyProtection="1">
      <alignment horizontal="left" vertical="center" indent="1"/>
      <protection/>
    </xf>
    <xf numFmtId="164" fontId="27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5" xfId="0" applyFont="1" applyBorder="1" applyAlignment="1" applyProtection="1">
      <alignment horizontal="left" vertical="center" wrapText="1" indent="1"/>
      <protection/>
    </xf>
    <xf numFmtId="0" fontId="30" fillId="0" borderId="15" xfId="0" applyFont="1" applyBorder="1" applyAlignment="1" applyProtection="1">
      <alignment horizontal="left" vertical="center" wrapText="1" indent="1"/>
      <protection/>
    </xf>
    <xf numFmtId="164" fontId="27" fillId="0" borderId="26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8" xfId="0" applyFont="1" applyBorder="1" applyAlignment="1" applyProtection="1">
      <alignment horizontal="left" vertical="center" wrapText="1" indent="1"/>
      <protection/>
    </xf>
    <xf numFmtId="164" fontId="28" fillId="0" borderId="18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8" xfId="57" applyFont="1" applyFill="1" applyBorder="1" applyAlignment="1" applyProtection="1">
      <alignment horizontal="left" vertical="center" wrapText="1" indent="1"/>
      <protection/>
    </xf>
    <xf numFmtId="164" fontId="33" fillId="0" borderId="18" xfId="57" applyNumberFormat="1" applyFont="1" applyFill="1" applyBorder="1" applyAlignment="1" applyProtection="1">
      <alignment horizontal="right" vertical="center" wrapText="1" indent="1"/>
      <protection/>
    </xf>
    <xf numFmtId="164" fontId="33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29" fillId="0" borderId="17" xfId="0" applyFont="1" applyBorder="1" applyAlignment="1" applyProtection="1">
      <alignment horizontal="left" vertical="center" wrapText="1" indent="1"/>
      <protection/>
    </xf>
    <xf numFmtId="164" fontId="28" fillId="0" borderId="18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19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3" xfId="0" applyNumberFormat="1" applyFont="1" applyBorder="1" applyAlignment="1" applyProtection="1">
      <alignment horizontal="left" vertical="center" wrapText="1" indent="1"/>
      <protection/>
    </xf>
    <xf numFmtId="164" fontId="32" fillId="0" borderId="34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23" xfId="0" applyNumberFormat="1" applyFont="1" applyBorder="1" applyAlignment="1" applyProtection="1">
      <alignment horizontal="left" vertical="center" wrapText="1" indent="2"/>
      <protection/>
    </xf>
    <xf numFmtId="49" fontId="29" fillId="0" borderId="23" xfId="0" applyNumberFormat="1" applyFont="1" applyBorder="1" applyAlignment="1" applyProtection="1">
      <alignment horizontal="left" vertical="center" wrapText="1" indent="1"/>
      <protection/>
    </xf>
    <xf numFmtId="49" fontId="30" fillId="0" borderId="14" xfId="0" applyNumberFormat="1" applyFont="1" applyBorder="1" applyAlignment="1" applyProtection="1">
      <alignment horizontal="left" vertical="center" wrapText="1" indent="2"/>
      <protection/>
    </xf>
    <xf numFmtId="164" fontId="27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7" xfId="0" applyFont="1" applyBorder="1" applyAlignment="1" applyProtection="1">
      <alignment horizontal="left" vertical="center" wrapText="1" indent="1"/>
      <protection/>
    </xf>
    <xf numFmtId="0" fontId="34" fillId="0" borderId="18" xfId="0" applyFont="1" applyBorder="1" applyAlignment="1" applyProtection="1">
      <alignment horizontal="left" vertical="center" wrapText="1" indent="1"/>
      <protection/>
    </xf>
    <xf numFmtId="0" fontId="35" fillId="0" borderId="31" xfId="0" applyFont="1" applyBorder="1" applyAlignment="1" applyProtection="1">
      <alignment horizontal="left" vertical="center" wrapText="1" indent="1"/>
      <protection/>
    </xf>
    <xf numFmtId="0" fontId="34" fillId="0" borderId="28" xfId="0" applyFont="1" applyBorder="1" applyAlignment="1" applyProtection="1">
      <alignment horizontal="left" vertical="center" wrapText="1" indent="1"/>
      <protection/>
    </xf>
    <xf numFmtId="164" fontId="28" fillId="0" borderId="28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8" fillId="0" borderId="44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6" fillId="0" borderId="18" xfId="57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57" applyFont="1" applyFill="1" applyBorder="1" applyAlignment="1" applyProtection="1">
      <alignment horizontal="center" vertical="center" wrapText="1"/>
      <protection/>
    </xf>
    <xf numFmtId="0" fontId="23" fillId="0" borderId="0" xfId="57" applyFont="1" applyFill="1" applyBorder="1" applyAlignment="1" applyProtection="1">
      <alignment vertical="center" wrapText="1"/>
      <protection/>
    </xf>
    <xf numFmtId="164" fontId="23" fillId="0" borderId="0" xfId="57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57" applyFill="1" applyAlignment="1">
      <alignment/>
      <protection/>
    </xf>
    <xf numFmtId="164" fontId="24" fillId="0" borderId="10" xfId="57" applyNumberFormat="1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28" fillId="0" borderId="21" xfId="57" applyFont="1" applyFill="1" applyBorder="1" applyAlignment="1" applyProtection="1">
      <alignment vertical="center" wrapText="1"/>
      <protection/>
    </xf>
    <xf numFmtId="164" fontId="27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6" xfId="57" applyFont="1" applyFill="1" applyBorder="1" applyAlignment="1" applyProtection="1">
      <alignment horizontal="left" vertical="center" wrapText="1" indent="1"/>
      <protection/>
    </xf>
    <xf numFmtId="0" fontId="27" fillId="0" borderId="0" xfId="57" applyFont="1" applyFill="1" applyBorder="1" applyAlignment="1" applyProtection="1">
      <alignment horizontal="left" vertical="center" wrapText="1" indent="1"/>
      <protection/>
    </xf>
    <xf numFmtId="0" fontId="27" fillId="0" borderId="24" xfId="57" applyFont="1" applyFill="1" applyBorder="1" applyAlignment="1" applyProtection="1">
      <alignment horizontal="left" indent="6"/>
      <protection/>
    </xf>
    <xf numFmtId="0" fontId="27" fillId="0" borderId="24" xfId="57" applyFont="1" applyFill="1" applyBorder="1" applyAlignment="1" applyProtection="1">
      <alignment horizontal="left" vertical="center" wrapText="1" indent="6"/>
      <protection/>
    </xf>
    <xf numFmtId="0" fontId="27" fillId="0" borderId="36" xfId="57" applyFont="1" applyFill="1" applyBorder="1" applyAlignment="1" applyProtection="1">
      <alignment horizontal="left" vertical="center" wrapText="1" indent="6"/>
      <protection/>
    </xf>
    <xf numFmtId="49" fontId="27" fillId="0" borderId="14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15" xfId="57" applyFont="1" applyFill="1" applyBorder="1" applyAlignment="1" applyProtection="1">
      <alignment horizontal="left" vertical="center" wrapText="1" indent="6"/>
      <protection/>
    </xf>
    <xf numFmtId="164" fontId="27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57" applyFont="1" applyFill="1" applyBorder="1" applyAlignment="1" applyProtection="1">
      <alignment vertical="center" wrapText="1"/>
      <protection/>
    </xf>
    <xf numFmtId="0" fontId="30" fillId="0" borderId="24" xfId="0" applyFont="1" applyBorder="1" applyAlignment="1" applyProtection="1" quotePrefix="1">
      <alignment horizontal="left" vertical="center" wrapText="1" indent="6"/>
      <protection/>
    </xf>
    <xf numFmtId="0" fontId="30" fillId="0" borderId="15" xfId="0" applyFont="1" applyBorder="1" applyAlignment="1" applyProtection="1" quotePrefix="1">
      <alignment horizontal="left" vertical="center" wrapText="1" indent="6"/>
      <protection/>
    </xf>
    <xf numFmtId="0" fontId="28" fillId="0" borderId="18" xfId="57" applyFont="1" applyFill="1" applyBorder="1" applyAlignment="1" applyProtection="1">
      <alignment horizontal="left" vertical="center" wrapText="1" indent="1"/>
      <protection/>
    </xf>
    <xf numFmtId="0" fontId="18" fillId="0" borderId="0" xfId="57" applyFill="1" applyAlignment="1">
      <alignment horizontal="left" vertical="center" indent="1"/>
      <protection/>
    </xf>
    <xf numFmtId="164" fontId="27" fillId="0" borderId="18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9" xfId="57" applyFont="1" applyFill="1" applyBorder="1" applyAlignment="1" applyProtection="1">
      <alignment horizontal="left" vertical="center" wrapText="1" indent="1"/>
      <protection/>
    </xf>
    <xf numFmtId="0" fontId="33" fillId="0" borderId="30" xfId="57" applyFont="1" applyFill="1" applyBorder="1" applyAlignment="1" applyProtection="1">
      <alignment horizontal="left" vertical="center" wrapText="1" indent="1"/>
      <protection/>
    </xf>
    <xf numFmtId="49" fontId="29" fillId="0" borderId="17" xfId="0" applyNumberFormat="1" applyFont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49" fontId="30" fillId="0" borderId="33" xfId="0" applyNumberFormat="1" applyFont="1" applyBorder="1" applyAlignment="1" applyProtection="1">
      <alignment horizontal="left" vertical="center" wrapText="1" indent="2"/>
      <protection/>
    </xf>
    <xf numFmtId="0" fontId="30" fillId="0" borderId="26" xfId="0" applyFont="1" applyBorder="1" applyAlignment="1" applyProtection="1">
      <alignment horizontal="right" vertical="center" wrapText="1" indent="1"/>
      <protection locked="0"/>
    </xf>
    <xf numFmtId="0" fontId="30" fillId="0" borderId="34" xfId="0" applyFont="1" applyBorder="1" applyAlignment="1" applyProtection="1">
      <alignment horizontal="right" vertical="center" wrapText="1" indent="1"/>
      <protection locked="0"/>
    </xf>
    <xf numFmtId="0" fontId="30" fillId="0" borderId="24" xfId="0" applyFont="1" applyBorder="1" applyAlignment="1" applyProtection="1">
      <alignment horizontal="right" vertical="center" wrapText="1" indent="1"/>
      <protection locked="0"/>
    </xf>
    <xf numFmtId="0" fontId="30" fillId="0" borderId="27" xfId="0" applyFont="1" applyBorder="1" applyAlignment="1" applyProtection="1">
      <alignment horizontal="right" vertical="center" wrapText="1" indent="1"/>
      <protection locked="0"/>
    </xf>
    <xf numFmtId="49" fontId="30" fillId="0" borderId="35" xfId="0" applyNumberFormat="1" applyFont="1" applyBorder="1" applyAlignment="1" applyProtection="1">
      <alignment horizontal="left" vertical="center" wrapText="1" indent="2"/>
      <protection/>
    </xf>
    <xf numFmtId="0" fontId="30" fillId="0" borderId="36" xfId="0" applyFont="1" applyBorder="1" applyAlignment="1" applyProtection="1">
      <alignment horizontal="left" vertical="center" wrapText="1" indent="1"/>
      <protection/>
    </xf>
    <xf numFmtId="0" fontId="30" fillId="0" borderId="36" xfId="0" applyFont="1" applyBorder="1" applyAlignment="1" applyProtection="1">
      <alignment horizontal="right" vertical="center" wrapText="1" indent="1"/>
      <protection locked="0"/>
    </xf>
    <xf numFmtId="0" fontId="30" fillId="0" borderId="37" xfId="0" applyFont="1" applyBorder="1" applyAlignment="1" applyProtection="1">
      <alignment horizontal="right" vertical="center" wrapText="1" indent="1"/>
      <protection locked="0"/>
    </xf>
    <xf numFmtId="0" fontId="36" fillId="0" borderId="0" xfId="57" applyFont="1" applyFill="1">
      <alignment/>
      <protection/>
    </xf>
    <xf numFmtId="0" fontId="23" fillId="0" borderId="0" xfId="57" applyFont="1" applyFill="1">
      <alignment/>
      <protection/>
    </xf>
    <xf numFmtId="164" fontId="29" fillId="0" borderId="18" xfId="0" applyNumberFormat="1" applyFont="1" applyBorder="1" applyAlignment="1" applyProtection="1">
      <alignment horizontal="right" vertical="center" wrapText="1" indent="1"/>
      <protection/>
    </xf>
    <xf numFmtId="164" fontId="29" fillId="0" borderId="19" xfId="0" applyNumberFormat="1" applyFont="1" applyBorder="1" applyAlignment="1" applyProtection="1">
      <alignment horizontal="right" vertical="center" wrapText="1" indent="1"/>
      <protection/>
    </xf>
    <xf numFmtId="0" fontId="34" fillId="0" borderId="18" xfId="0" applyFont="1" applyBorder="1" applyAlignment="1" applyProtection="1" quotePrefix="1">
      <alignment horizontal="right" vertical="center" wrapText="1" indent="1"/>
      <protection locked="0"/>
    </xf>
    <xf numFmtId="0" fontId="34" fillId="0" borderId="19" xfId="0" applyFont="1" applyBorder="1" applyAlignment="1" applyProtection="1" quotePrefix="1">
      <alignment horizontal="right" vertical="center" wrapText="1" indent="1"/>
      <protection locked="0"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57" applyFont="1" applyFill="1" applyProtection="1">
      <alignment/>
      <protection/>
    </xf>
    <xf numFmtId="0" fontId="18" fillId="0" borderId="0" xfId="57" applyFont="1" applyFill="1" applyAlignment="1" applyProtection="1">
      <alignment horizontal="right" vertical="center" indent="1"/>
      <protection/>
    </xf>
    <xf numFmtId="0" fontId="23" fillId="0" borderId="0" xfId="57" applyFont="1" applyFill="1" applyAlignment="1" applyProtection="1">
      <alignment/>
      <protection/>
    </xf>
    <xf numFmtId="164" fontId="28" fillId="0" borderId="47" xfId="57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57" applyFont="1" applyFill="1">
      <alignment/>
      <protection/>
    </xf>
    <xf numFmtId="0" fontId="18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1.%20DOKUMENTUMOK\TEST&#220;LETI%20JKV.RENDELETEK\2014\2013.%20&#233;vi%20z&#225;rsz&#225;mad&#225;s\z&#225;rsz&#225;mad&#225;s%20t&#225;bl&#225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sz.mell. "/>
      <sheetName val="3.sz.mell."/>
      <sheetName val="4.sz.me."/>
      <sheetName val="5.sz.mell  "/>
      <sheetName val="6.sz.mell  "/>
      <sheetName val="7.mell."/>
      <sheetName val="8.mell."/>
      <sheetName val="9. mell"/>
      <sheetName val="10.mell"/>
      <sheetName val="11.mell"/>
      <sheetName val="12. mell"/>
      <sheetName val="13. mell"/>
      <sheetName val="14. mell"/>
      <sheetName val="15.mell"/>
      <sheetName val="16. mell"/>
      <sheetName val="17.mell"/>
      <sheetName val="18.mell"/>
      <sheetName val="19. mell"/>
      <sheetName val="20. mell"/>
      <sheetName val="21.mell"/>
      <sheetName val="22. mell."/>
      <sheetName val="23.mell"/>
      <sheetName val="24.mell"/>
      <sheetName val="25.mell"/>
      <sheetName val="26.mell"/>
      <sheetName val="27.mell"/>
      <sheetName val="28.mell"/>
      <sheetName val="29.mell"/>
      <sheetName val="30.mell"/>
      <sheetName val="31.mell"/>
      <sheetName val="32. mell"/>
    </sheetNames>
    <sheetDataSet>
      <sheetData sheetId="11">
        <row r="20">
          <cell r="E20">
            <v>135</v>
          </cell>
        </row>
        <row r="22">
          <cell r="E22">
            <v>500</v>
          </cell>
        </row>
        <row r="39">
          <cell r="E39">
            <v>350</v>
          </cell>
          <cell r="F39">
            <v>305</v>
          </cell>
        </row>
        <row r="50">
          <cell r="E50">
            <v>1200</v>
          </cell>
          <cell r="F50">
            <v>1200</v>
          </cell>
        </row>
        <row r="63">
          <cell r="E63">
            <v>280</v>
          </cell>
          <cell r="F63">
            <v>167</v>
          </cell>
        </row>
        <row r="64">
          <cell r="E64">
            <v>76</v>
          </cell>
          <cell r="F64">
            <v>45</v>
          </cell>
        </row>
        <row r="65">
          <cell r="E65">
            <v>2491</v>
          </cell>
          <cell r="F65">
            <v>1594</v>
          </cell>
        </row>
        <row r="67">
          <cell r="E67">
            <v>8601</v>
          </cell>
          <cell r="F67">
            <v>8601</v>
          </cell>
        </row>
        <row r="70">
          <cell r="E70">
            <v>8601</v>
          </cell>
          <cell r="F70">
            <v>8601</v>
          </cell>
        </row>
      </sheetData>
      <sheetData sheetId="14">
        <row r="39">
          <cell r="E39">
            <v>76</v>
          </cell>
          <cell r="F39">
            <v>76</v>
          </cell>
        </row>
        <row r="42">
          <cell r="E42">
            <v>0</v>
          </cell>
          <cell r="F42">
            <v>0</v>
          </cell>
        </row>
      </sheetData>
      <sheetData sheetId="18">
        <row r="10">
          <cell r="E10">
            <v>10270</v>
          </cell>
          <cell r="F10">
            <v>6590</v>
          </cell>
        </row>
        <row r="12">
          <cell r="E12">
            <v>32796</v>
          </cell>
          <cell r="F12">
            <v>36449</v>
          </cell>
        </row>
        <row r="13">
          <cell r="E13">
            <v>5445</v>
          </cell>
          <cell r="F13">
            <v>4915</v>
          </cell>
        </row>
        <row r="14">
          <cell r="E14">
            <v>10833</v>
          </cell>
          <cell r="F14">
            <v>12948</v>
          </cell>
        </row>
        <row r="25">
          <cell r="E25">
            <v>1440</v>
          </cell>
        </row>
        <row r="37">
          <cell r="E37">
            <v>18385</v>
          </cell>
          <cell r="F37">
            <v>18299</v>
          </cell>
        </row>
        <row r="38">
          <cell r="E38">
            <v>4733</v>
          </cell>
          <cell r="F38">
            <v>4694</v>
          </cell>
        </row>
        <row r="39">
          <cell r="E39">
            <v>56330</v>
          </cell>
          <cell r="F39">
            <v>53707</v>
          </cell>
        </row>
        <row r="42">
          <cell r="E42">
            <v>0</v>
          </cell>
          <cell r="F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20" zoomScaleNormal="120" zoomScaleSheetLayoutView="130" workbookViewId="0" topLeftCell="A1">
      <selection activeCell="C123" sqref="C123"/>
    </sheetView>
  </sheetViews>
  <sheetFormatPr defaultColWidth="9.00390625" defaultRowHeight="12.75"/>
  <cols>
    <col min="1" max="1" width="9.50390625" style="155" customWidth="1"/>
    <col min="2" max="2" width="60.875" style="155" customWidth="1"/>
    <col min="3" max="5" width="15.875" style="156" customWidth="1"/>
    <col min="6" max="16384" width="9.375" style="2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.75" customHeight="1" thickBot="1">
      <c r="A2" s="3" t="s">
        <v>1</v>
      </c>
      <c r="B2" s="3"/>
      <c r="C2" s="4"/>
      <c r="D2" s="4"/>
      <c r="E2" s="4" t="s">
        <v>2</v>
      </c>
    </row>
    <row r="3" spans="1:5" ht="37.5" customHeight="1">
      <c r="A3" s="5" t="s">
        <v>3</v>
      </c>
      <c r="B3" s="6" t="s">
        <v>4</v>
      </c>
      <c r="C3" s="7" t="s">
        <v>5</v>
      </c>
      <c r="D3" s="7"/>
      <c r="E3" s="8"/>
    </row>
    <row r="4" spans="1:5" s="13" customFormat="1" ht="12" customHeight="1" thickBot="1">
      <c r="A4" s="9"/>
      <c r="B4" s="10"/>
      <c r="C4" s="11" t="s">
        <v>6</v>
      </c>
      <c r="D4" s="11" t="s">
        <v>7</v>
      </c>
      <c r="E4" s="12" t="s">
        <v>8</v>
      </c>
    </row>
    <row r="5" spans="1:5" s="17" customFormat="1" ht="12" customHeight="1" thickBot="1">
      <c r="A5" s="14">
        <v>1</v>
      </c>
      <c r="B5" s="15">
        <v>2</v>
      </c>
      <c r="C5" s="15">
        <v>3</v>
      </c>
      <c r="D5" s="15">
        <v>4</v>
      </c>
      <c r="E5" s="16">
        <v>5</v>
      </c>
    </row>
    <row r="6" spans="1:5" s="17" customFormat="1" ht="12" customHeight="1" thickBot="1">
      <c r="A6" s="18" t="s">
        <v>9</v>
      </c>
      <c r="B6" s="19" t="s">
        <v>10</v>
      </c>
      <c r="C6" s="20">
        <f>+C7+C12+C21</f>
        <v>51588</v>
      </c>
      <c r="D6" s="20">
        <f>+D7+D12+D21</f>
        <v>59979</v>
      </c>
      <c r="E6" s="21">
        <f>+E7+E12+E21</f>
        <v>60902</v>
      </c>
    </row>
    <row r="7" spans="1:5" s="17" customFormat="1" ht="12" customHeight="1" thickBot="1">
      <c r="A7" s="22" t="s">
        <v>11</v>
      </c>
      <c r="B7" s="23" t="s">
        <v>12</v>
      </c>
      <c r="C7" s="24">
        <f>+C8+C9+C10+C11</f>
        <v>0</v>
      </c>
      <c r="D7" s="24">
        <f>+D8+D9+D10+D11</f>
        <v>0</v>
      </c>
      <c r="E7" s="25">
        <f>+E8+E9+E10+E11</f>
        <v>0</v>
      </c>
    </row>
    <row r="8" spans="1:5" s="17" customFormat="1" ht="12" customHeight="1">
      <c r="A8" s="26" t="s">
        <v>13</v>
      </c>
      <c r="B8" s="27" t="s">
        <v>14</v>
      </c>
      <c r="C8" s="28"/>
      <c r="D8" s="29">
        <f>+'[1]11.mell'!E10</f>
        <v>0</v>
      </c>
      <c r="E8" s="30">
        <f>+'[1]11.mell'!F10</f>
        <v>0</v>
      </c>
    </row>
    <row r="9" spans="1:5" s="17" customFormat="1" ht="12" customHeight="1">
      <c r="A9" s="26" t="s">
        <v>15</v>
      </c>
      <c r="B9" s="31" t="s">
        <v>16</v>
      </c>
      <c r="C9" s="28"/>
      <c r="D9" s="29">
        <f>+'[1]11.mell'!E11</f>
        <v>0</v>
      </c>
      <c r="E9" s="32">
        <f>+'[1]11.mell'!F11</f>
        <v>0</v>
      </c>
    </row>
    <row r="10" spans="1:5" s="17" customFormat="1" ht="12" customHeight="1">
      <c r="A10" s="26" t="s">
        <v>17</v>
      </c>
      <c r="B10" s="31" t="s">
        <v>18</v>
      </c>
      <c r="C10" s="28"/>
      <c r="D10" s="29">
        <f>+'[1]11.mell'!E12</f>
        <v>0</v>
      </c>
      <c r="E10" s="32">
        <f>+'[1]11.mell'!F12</f>
        <v>0</v>
      </c>
    </row>
    <row r="11" spans="1:5" s="17" customFormat="1" ht="12" customHeight="1" thickBot="1">
      <c r="A11" s="26" t="s">
        <v>19</v>
      </c>
      <c r="B11" s="33" t="s">
        <v>20</v>
      </c>
      <c r="C11" s="28"/>
      <c r="D11" s="29">
        <f>+'[1]11.mell'!E13+'[1]14. mell'!E25</f>
        <v>0</v>
      </c>
      <c r="E11" s="34">
        <f>+'[1]11.mell'!F13+'[1]14. mell'!F25</f>
        <v>0</v>
      </c>
    </row>
    <row r="12" spans="1:5" s="17" customFormat="1" ht="12" customHeight="1" thickBot="1">
      <c r="A12" s="22" t="s">
        <v>21</v>
      </c>
      <c r="B12" s="19" t="s">
        <v>22</v>
      </c>
      <c r="C12" s="24">
        <f>+C13+C14+C15+C16+C17+C18+C19+C20</f>
        <v>51588</v>
      </c>
      <c r="D12" s="24">
        <f>+D13+D14+D15+D16+D17+D18+D19+D20</f>
        <v>59979</v>
      </c>
      <c r="E12" s="25">
        <f>+E13+E14+E15+E16+E17+E18+E19+E20</f>
        <v>60902</v>
      </c>
    </row>
    <row r="13" spans="1:5" s="17" customFormat="1" ht="12" customHeight="1">
      <c r="A13" s="35" t="s">
        <v>23</v>
      </c>
      <c r="B13" s="36" t="s">
        <v>24</v>
      </c>
      <c r="C13" s="37"/>
      <c r="D13" s="29">
        <f>+'[1]11.mell'!E15+'[1]14. mell'!E9+'[1]18.mell'!E9</f>
        <v>0</v>
      </c>
      <c r="E13" s="30">
        <f>+'[1]11.mell'!F15+'[1]14. mell'!F9+'[1]18.mell'!F9</f>
        <v>0</v>
      </c>
    </row>
    <row r="14" spans="1:5" s="17" customFormat="1" ht="12" customHeight="1">
      <c r="A14" s="26" t="s">
        <v>25</v>
      </c>
      <c r="B14" s="38" t="s">
        <v>26</v>
      </c>
      <c r="C14" s="28">
        <v>7504</v>
      </c>
      <c r="D14" s="29">
        <f>+'[1]11.mell'!E16+'[1]14. mell'!E10+'[1]18.mell'!E10</f>
        <v>10270</v>
      </c>
      <c r="E14" s="32">
        <f>+'[1]11.mell'!F16+'[1]14. mell'!F10+'[1]18.mell'!F10</f>
        <v>6590</v>
      </c>
    </row>
    <row r="15" spans="1:5" s="17" customFormat="1" ht="12" customHeight="1">
      <c r="A15" s="26" t="s">
        <v>27</v>
      </c>
      <c r="B15" s="38" t="s">
        <v>28</v>
      </c>
      <c r="C15" s="28"/>
      <c r="D15" s="29">
        <f>+'[1]11.mell'!E17+'[1]14. mell'!E11+'[1]18.mell'!E11</f>
        <v>0</v>
      </c>
      <c r="E15" s="32">
        <f>+'[1]11.mell'!F17+'[1]14. mell'!F11+'[1]18.mell'!F11</f>
        <v>0</v>
      </c>
    </row>
    <row r="16" spans="1:5" s="17" customFormat="1" ht="12" customHeight="1">
      <c r="A16" s="26" t="s">
        <v>29</v>
      </c>
      <c r="B16" s="38" t="s">
        <v>30</v>
      </c>
      <c r="C16" s="28">
        <v>27171</v>
      </c>
      <c r="D16" s="29">
        <f>+'[1]11.mell'!E18+'[1]14. mell'!E12+'[1]18.mell'!E12</f>
        <v>32796</v>
      </c>
      <c r="E16" s="32">
        <f>+'[1]11.mell'!F18+'[1]14. mell'!F12+'[1]18.mell'!F12</f>
        <v>36449</v>
      </c>
    </row>
    <row r="17" spans="1:5" s="17" customFormat="1" ht="12" customHeight="1">
      <c r="A17" s="39" t="s">
        <v>31</v>
      </c>
      <c r="B17" s="40" t="s">
        <v>32</v>
      </c>
      <c r="C17" s="41">
        <v>5445</v>
      </c>
      <c r="D17" s="29">
        <f>+'[1]11.mell'!E19+'[1]14. mell'!E13+'[1]18.mell'!E13</f>
        <v>5445</v>
      </c>
      <c r="E17" s="32">
        <f>+'[1]11.mell'!F19+'[1]14. mell'!F13+'[1]18.mell'!F13</f>
        <v>4915</v>
      </c>
    </row>
    <row r="18" spans="1:5" s="17" customFormat="1" ht="12" customHeight="1">
      <c r="A18" s="26" t="s">
        <v>33</v>
      </c>
      <c r="B18" s="38" t="s">
        <v>34</v>
      </c>
      <c r="C18" s="28">
        <v>10968</v>
      </c>
      <c r="D18" s="29">
        <f>+'[1]11.mell'!E20+'[1]14. mell'!E14+'[1]18.mell'!E14</f>
        <v>10968</v>
      </c>
      <c r="E18" s="32">
        <f>+'[1]11.mell'!F20+'[1]14. mell'!F14+'[1]18.mell'!F14</f>
        <v>12948</v>
      </c>
    </row>
    <row r="19" spans="1:5" s="17" customFormat="1" ht="12" customHeight="1">
      <c r="A19" s="26" t="s">
        <v>35</v>
      </c>
      <c r="B19" s="38" t="s">
        <v>36</v>
      </c>
      <c r="C19" s="28"/>
      <c r="D19" s="29">
        <f>+'[1]11.mell'!E21+'[1]14. mell'!E15+'[1]18.mell'!E15+'[1]14. mell'!E16+'[1]18.mell'!E16</f>
        <v>0</v>
      </c>
      <c r="E19" s="32">
        <f>+'[1]11.mell'!F21+'[1]14. mell'!F15+'[1]18.mell'!F15+'[1]14. mell'!F16+'[1]18.mell'!F16</f>
        <v>0</v>
      </c>
    </row>
    <row r="20" spans="1:5" s="17" customFormat="1" ht="12" customHeight="1" thickBot="1">
      <c r="A20" s="42" t="s">
        <v>37</v>
      </c>
      <c r="B20" s="43" t="s">
        <v>38</v>
      </c>
      <c r="C20" s="44">
        <v>500</v>
      </c>
      <c r="D20" s="45">
        <f>+'[1]11.mell'!E22</f>
        <v>500</v>
      </c>
      <c r="E20" s="34">
        <f>+'[1]11.mell'!F22</f>
        <v>0</v>
      </c>
    </row>
    <row r="21" spans="1:5" s="17" customFormat="1" ht="12" customHeight="1" thickBot="1">
      <c r="A21" s="22" t="s">
        <v>39</v>
      </c>
      <c r="B21" s="19" t="s">
        <v>40</v>
      </c>
      <c r="C21" s="46"/>
      <c r="D21" s="46"/>
      <c r="E21" s="47">
        <f>+'[1]11.mell'!F23</f>
        <v>0</v>
      </c>
    </row>
    <row r="22" spans="1:5" s="17" customFormat="1" ht="12" customHeight="1" thickBot="1">
      <c r="A22" s="22" t="s">
        <v>41</v>
      </c>
      <c r="B22" s="19" t="s">
        <v>204</v>
      </c>
      <c r="C22" s="24">
        <f>+C23+C24+C25+C26+C27+C28+C29+C30</f>
        <v>0</v>
      </c>
      <c r="D22" s="24">
        <f>+D23+D24+D25+D26+D27+D28+D29+D30</f>
        <v>0</v>
      </c>
      <c r="E22" s="25">
        <f>+E23+E24+E25+E26+E27+E28+E29+E30</f>
        <v>0</v>
      </c>
    </row>
    <row r="23" spans="1:5" s="17" customFormat="1" ht="12" customHeight="1">
      <c r="A23" s="48" t="s">
        <v>42</v>
      </c>
      <c r="B23" s="49" t="s">
        <v>43</v>
      </c>
      <c r="C23" s="50"/>
      <c r="D23" s="50"/>
      <c r="E23" s="51"/>
    </row>
    <row r="24" spans="1:5" s="17" customFormat="1" ht="12" customHeight="1">
      <c r="A24" s="26" t="s">
        <v>44</v>
      </c>
      <c r="B24" s="38" t="s">
        <v>45</v>
      </c>
      <c r="C24" s="28"/>
      <c r="D24" s="28"/>
      <c r="E24" s="32"/>
    </row>
    <row r="25" spans="1:5" s="17" customFormat="1" ht="12" customHeight="1">
      <c r="A25" s="26" t="s">
        <v>46</v>
      </c>
      <c r="B25" s="38" t="s">
        <v>47</v>
      </c>
      <c r="C25" s="28"/>
      <c r="D25" s="28"/>
      <c r="E25" s="32"/>
    </row>
    <row r="26" spans="1:5" s="17" customFormat="1" ht="12" customHeight="1">
      <c r="A26" s="52" t="s">
        <v>48</v>
      </c>
      <c r="B26" s="38" t="s">
        <v>49</v>
      </c>
      <c r="C26" s="53"/>
      <c r="D26" s="53"/>
      <c r="E26" s="54"/>
    </row>
    <row r="27" spans="1:5" s="17" customFormat="1" ht="12" customHeight="1">
      <c r="A27" s="52" t="s">
        <v>50</v>
      </c>
      <c r="B27" s="38" t="s">
        <v>51</v>
      </c>
      <c r="C27" s="53"/>
      <c r="D27" s="53"/>
      <c r="E27" s="54"/>
    </row>
    <row r="28" spans="1:5" s="17" customFormat="1" ht="12" customHeight="1">
      <c r="A28" s="26" t="s">
        <v>52</v>
      </c>
      <c r="B28" s="38" t="s">
        <v>53</v>
      </c>
      <c r="C28" s="28"/>
      <c r="D28" s="28"/>
      <c r="E28" s="32"/>
    </row>
    <row r="29" spans="1:5" s="17" customFormat="1" ht="12" customHeight="1">
      <c r="A29" s="26" t="s">
        <v>54</v>
      </c>
      <c r="B29" s="38" t="s">
        <v>55</v>
      </c>
      <c r="C29" s="55"/>
      <c r="D29" s="55"/>
      <c r="E29" s="56"/>
    </row>
    <row r="30" spans="1:5" s="17" customFormat="1" ht="12" customHeight="1" thickBot="1">
      <c r="A30" s="26" t="s">
        <v>56</v>
      </c>
      <c r="B30" s="57" t="s">
        <v>57</v>
      </c>
      <c r="C30" s="55"/>
      <c r="D30" s="55"/>
      <c r="E30" s="56"/>
    </row>
    <row r="31" spans="1:5" s="17" customFormat="1" ht="12" customHeight="1" thickBot="1">
      <c r="A31" s="58" t="s">
        <v>58</v>
      </c>
      <c r="B31" s="19" t="s">
        <v>205</v>
      </c>
      <c r="C31" s="24">
        <f>+C32+C38</f>
        <v>350</v>
      </c>
      <c r="D31" s="24">
        <f>+D32+D38</f>
        <v>350</v>
      </c>
      <c r="E31" s="25">
        <f>+E32+E38</f>
        <v>305</v>
      </c>
    </row>
    <row r="32" spans="1:5" s="17" customFormat="1" ht="12" customHeight="1">
      <c r="A32" s="59" t="s">
        <v>59</v>
      </c>
      <c r="B32" s="60" t="s">
        <v>60</v>
      </c>
      <c r="C32" s="61">
        <f>+C33+C34+C35+C36+C37</f>
        <v>350</v>
      </c>
      <c r="D32" s="61">
        <v>350</v>
      </c>
      <c r="E32" s="62">
        <f>+E33+E34+E35+E36+E37+'[1]14. mell'!F18+'[1]18.mell'!F18</f>
        <v>305</v>
      </c>
    </row>
    <row r="33" spans="1:5" s="17" customFormat="1" ht="12" customHeight="1">
      <c r="A33" s="63" t="s">
        <v>61</v>
      </c>
      <c r="B33" s="64" t="s">
        <v>62</v>
      </c>
      <c r="C33" s="55"/>
      <c r="D33" s="65">
        <f>+'[1]11.mell'!E35</f>
        <v>0</v>
      </c>
      <c r="E33" s="66">
        <f>+'[1]11.mell'!F35</f>
        <v>0</v>
      </c>
    </row>
    <row r="34" spans="1:5" s="17" customFormat="1" ht="12" customHeight="1">
      <c r="A34" s="63" t="s">
        <v>63</v>
      </c>
      <c r="B34" s="64" t="s">
        <v>64</v>
      </c>
      <c r="C34" s="55"/>
      <c r="D34" s="65">
        <f>+'[1]11.mell'!E36</f>
        <v>0</v>
      </c>
      <c r="E34" s="56">
        <f>+'[1]11.mell'!F36</f>
        <v>0</v>
      </c>
    </row>
    <row r="35" spans="1:5" s="17" customFormat="1" ht="12" customHeight="1">
      <c r="A35" s="63" t="s">
        <v>65</v>
      </c>
      <c r="B35" s="64" t="s">
        <v>66</v>
      </c>
      <c r="C35" s="55"/>
      <c r="D35" s="65">
        <f>+'[1]11.mell'!E37</f>
        <v>0</v>
      </c>
      <c r="E35" s="56">
        <f>+'[1]11.mell'!F37</f>
        <v>0</v>
      </c>
    </row>
    <row r="36" spans="1:5" s="17" customFormat="1" ht="12" customHeight="1">
      <c r="A36" s="63" t="s">
        <v>67</v>
      </c>
      <c r="B36" s="64" t="s">
        <v>68</v>
      </c>
      <c r="C36" s="55"/>
      <c r="D36" s="65">
        <f>+'[1]11.mell'!E38</f>
        <v>0</v>
      </c>
      <c r="E36" s="56">
        <f>+'[1]11.mell'!F38</f>
        <v>0</v>
      </c>
    </row>
    <row r="37" spans="1:5" s="17" customFormat="1" ht="12" customHeight="1">
      <c r="A37" s="63" t="s">
        <v>69</v>
      </c>
      <c r="B37" s="64" t="s">
        <v>70</v>
      </c>
      <c r="C37" s="55">
        <v>350</v>
      </c>
      <c r="D37" s="65">
        <f>+'[1]11.mell'!E39</f>
        <v>350</v>
      </c>
      <c r="E37" s="56">
        <f>+'[1]11.mell'!F39</f>
        <v>305</v>
      </c>
    </row>
    <row r="38" spans="1:5" s="17" customFormat="1" ht="12" customHeight="1">
      <c r="A38" s="63" t="s">
        <v>71</v>
      </c>
      <c r="B38" s="67" t="s">
        <v>72</v>
      </c>
      <c r="C38" s="68">
        <f>+C39+C40+C41+C42+C43</f>
        <v>0</v>
      </c>
      <c r="D38" s="69">
        <f>+D39+D40+D41+D42+D43</f>
        <v>0</v>
      </c>
      <c r="E38" s="70">
        <f>+E39+E40+E41+E42+E43+'[1]14. mell'!F20+'[1]18.mell'!F20</f>
        <v>0</v>
      </c>
    </row>
    <row r="39" spans="1:5" s="17" customFormat="1" ht="12" customHeight="1">
      <c r="A39" s="63" t="s">
        <v>73</v>
      </c>
      <c r="B39" s="64" t="s">
        <v>62</v>
      </c>
      <c r="C39" s="55"/>
      <c r="D39" s="65">
        <f>+'[1]11.mell'!E41</f>
        <v>0</v>
      </c>
      <c r="E39" s="56">
        <f>+'[1]11.mell'!F41</f>
        <v>0</v>
      </c>
    </row>
    <row r="40" spans="1:5" s="17" customFormat="1" ht="12" customHeight="1">
      <c r="A40" s="63" t="s">
        <v>74</v>
      </c>
      <c r="B40" s="64" t="s">
        <v>64</v>
      </c>
      <c r="C40" s="55"/>
      <c r="D40" s="65">
        <f>+'[1]11.mell'!E42</f>
        <v>0</v>
      </c>
      <c r="E40" s="56">
        <f>+'[1]11.mell'!F42</f>
        <v>0</v>
      </c>
    </row>
    <row r="41" spans="1:5" s="17" customFormat="1" ht="12" customHeight="1">
      <c r="A41" s="63" t="s">
        <v>75</v>
      </c>
      <c r="B41" s="64" t="s">
        <v>66</v>
      </c>
      <c r="C41" s="55"/>
      <c r="D41" s="65">
        <f>+'[1]11.mell'!E43</f>
        <v>0</v>
      </c>
      <c r="E41" s="56">
        <f>+'[1]11.mell'!F43</f>
        <v>0</v>
      </c>
    </row>
    <row r="42" spans="1:5" s="17" customFormat="1" ht="12" customHeight="1">
      <c r="A42" s="63" t="s">
        <v>76</v>
      </c>
      <c r="B42" s="71" t="s">
        <v>68</v>
      </c>
      <c r="C42" s="55"/>
      <c r="D42" s="65">
        <f>+'[1]11.mell'!E44</f>
        <v>0</v>
      </c>
      <c r="E42" s="56">
        <f>+'[1]11.mell'!F44</f>
        <v>0</v>
      </c>
    </row>
    <row r="43" spans="1:5" s="17" customFormat="1" ht="12" customHeight="1" thickBot="1">
      <c r="A43" s="72" t="s">
        <v>77</v>
      </c>
      <c r="B43" s="73" t="s">
        <v>78</v>
      </c>
      <c r="C43" s="74"/>
      <c r="D43" s="65">
        <f>+'[1]11.mell'!E45</f>
        <v>0</v>
      </c>
      <c r="E43" s="75">
        <f>+'[1]11.mell'!F45</f>
        <v>0</v>
      </c>
    </row>
    <row r="44" spans="1:5" s="17" customFormat="1" ht="12" customHeight="1" thickBot="1">
      <c r="A44" s="22" t="s">
        <v>79</v>
      </c>
      <c r="B44" s="76" t="s">
        <v>80</v>
      </c>
      <c r="C44" s="24">
        <f>+C45+C46</f>
        <v>0</v>
      </c>
      <c r="D44" s="24">
        <f>+D45+D46</f>
        <v>0</v>
      </c>
      <c r="E44" s="25">
        <f>+E45+E46</f>
        <v>0</v>
      </c>
    </row>
    <row r="45" spans="1:5" s="17" customFormat="1" ht="12" customHeight="1">
      <c r="A45" s="48" t="s">
        <v>81</v>
      </c>
      <c r="B45" s="31" t="s">
        <v>82</v>
      </c>
      <c r="C45" s="50"/>
      <c r="D45" s="50"/>
      <c r="E45" s="51">
        <f>+'[1]11.mell'!F47+'[1]14. mell'!F23+'[1]18.mell'!F23</f>
        <v>0</v>
      </c>
    </row>
    <row r="46" spans="1:5" s="17" customFormat="1" ht="12" customHeight="1" thickBot="1">
      <c r="A46" s="39" t="s">
        <v>83</v>
      </c>
      <c r="B46" s="77" t="s">
        <v>84</v>
      </c>
      <c r="C46" s="41"/>
      <c r="D46" s="41"/>
      <c r="E46" s="51">
        <f>+'[1]11.mell'!F48+'[1]14. mell'!F24+'[1]18.mell'!F24</f>
        <v>0</v>
      </c>
    </row>
    <row r="47" spans="1:5" s="17" customFormat="1" ht="12" customHeight="1" thickBot="1">
      <c r="A47" s="22" t="s">
        <v>85</v>
      </c>
      <c r="B47" s="76" t="s">
        <v>86</v>
      </c>
      <c r="C47" s="24">
        <f>+C48+C49+C50</f>
        <v>2640</v>
      </c>
      <c r="D47" s="24">
        <f>+D48+D49+D50</f>
        <v>2640</v>
      </c>
      <c r="E47" s="25">
        <f>+E48+E49+E50</f>
        <v>1200</v>
      </c>
    </row>
    <row r="48" spans="1:5" s="17" customFormat="1" ht="12" customHeight="1">
      <c r="A48" s="48" t="s">
        <v>87</v>
      </c>
      <c r="B48" s="31" t="s">
        <v>88</v>
      </c>
      <c r="C48" s="78">
        <v>1200</v>
      </c>
      <c r="D48" s="79">
        <f>+'[1]11.mell'!E50</f>
        <v>1200</v>
      </c>
      <c r="E48" s="80">
        <f>+'[1]11.mell'!F50</f>
        <v>1200</v>
      </c>
    </row>
    <row r="49" spans="1:5" s="17" customFormat="1" ht="12" customHeight="1" thickBot="1">
      <c r="A49" s="26" t="s">
        <v>89</v>
      </c>
      <c r="B49" s="64" t="s">
        <v>90</v>
      </c>
      <c r="C49" s="55">
        <v>1440</v>
      </c>
      <c r="D49" s="79">
        <f>+'[1]18.mell'!E25</f>
        <v>1440</v>
      </c>
      <c r="E49" s="81">
        <f>+'[1]11.mell'!F51</f>
        <v>0</v>
      </c>
    </row>
    <row r="50" spans="1:5" s="17" customFormat="1" ht="17.25" customHeight="1" thickBot="1">
      <c r="A50" s="39" t="s">
        <v>91</v>
      </c>
      <c r="B50" s="77" t="s">
        <v>92</v>
      </c>
      <c r="C50" s="82"/>
      <c r="D50" s="79">
        <f>+'[1]11.mell'!E52</f>
        <v>0</v>
      </c>
      <c r="E50" s="83">
        <f>+'[1]11.mell'!F52</f>
        <v>0</v>
      </c>
    </row>
    <row r="51" spans="1:5" s="17" customFormat="1" ht="12" customHeight="1" thickBot="1">
      <c r="A51" s="22" t="s">
        <v>93</v>
      </c>
      <c r="B51" s="84" t="s">
        <v>94</v>
      </c>
      <c r="C51" s="85"/>
      <c r="D51" s="85"/>
      <c r="E51" s="47">
        <f>+'[1]11.mell'!F53</f>
        <v>0</v>
      </c>
    </row>
    <row r="52" spans="1:5" s="17" customFormat="1" ht="12" customHeight="1" thickBot="1">
      <c r="A52" s="22" t="s">
        <v>95</v>
      </c>
      <c r="B52" s="86" t="s">
        <v>96</v>
      </c>
      <c r="C52" s="87">
        <f>+C7+C12+C21+C22+C31+C44+C47+C51</f>
        <v>54578</v>
      </c>
      <c r="D52" s="87">
        <f>+D7+D12+D21+D22+D31+D44+D47+D51</f>
        <v>62969</v>
      </c>
      <c r="E52" s="88">
        <f>+E7+E12+E21+E22+E31+E44+E47+E51</f>
        <v>62407</v>
      </c>
    </row>
    <row r="53" spans="1:5" s="17" customFormat="1" ht="12" customHeight="1" thickBot="1">
      <c r="A53" s="89" t="s">
        <v>97</v>
      </c>
      <c r="B53" s="23" t="s">
        <v>98</v>
      </c>
      <c r="C53" s="90">
        <f>+C54+C60</f>
        <v>0</v>
      </c>
      <c r="D53" s="90">
        <f>+D54+D60</f>
        <v>0</v>
      </c>
      <c r="E53" s="91">
        <f>+E54+E60</f>
        <v>0</v>
      </c>
    </row>
    <row r="54" spans="1:5" s="17" customFormat="1" ht="12" customHeight="1">
      <c r="A54" s="92" t="s">
        <v>99</v>
      </c>
      <c r="B54" s="60" t="s">
        <v>100</v>
      </c>
      <c r="C54" s="61">
        <f>+C55+C56+C57+C58+C59</f>
        <v>0</v>
      </c>
      <c r="D54" s="61">
        <f>+D55+D56+D57+D58+D59</f>
        <v>0</v>
      </c>
      <c r="E54" s="93">
        <f>+E55+E56+E57+E58+E59</f>
        <v>0</v>
      </c>
    </row>
    <row r="55" spans="1:5" s="17" customFormat="1" ht="12" customHeight="1">
      <c r="A55" s="94" t="s">
        <v>101</v>
      </c>
      <c r="B55" s="64" t="s">
        <v>102</v>
      </c>
      <c r="C55" s="55"/>
      <c r="D55" s="55"/>
      <c r="E55" s="56"/>
    </row>
    <row r="56" spans="1:5" s="17" customFormat="1" ht="12" customHeight="1">
      <c r="A56" s="94" t="s">
        <v>103</v>
      </c>
      <c r="B56" s="64" t="s">
        <v>104</v>
      </c>
      <c r="C56" s="55"/>
      <c r="D56" s="55"/>
      <c r="E56" s="56"/>
    </row>
    <row r="57" spans="1:5" s="17" customFormat="1" ht="12" customHeight="1">
      <c r="A57" s="94" t="s">
        <v>105</v>
      </c>
      <c r="B57" s="64" t="s">
        <v>106</v>
      </c>
      <c r="C57" s="55"/>
      <c r="D57" s="55"/>
      <c r="E57" s="56"/>
    </row>
    <row r="58" spans="1:5" s="17" customFormat="1" ht="12" customHeight="1">
      <c r="A58" s="94" t="s">
        <v>107</v>
      </c>
      <c r="B58" s="64" t="s">
        <v>108</v>
      </c>
      <c r="C58" s="55"/>
      <c r="D58" s="55"/>
      <c r="E58" s="56"/>
    </row>
    <row r="59" spans="1:5" s="17" customFormat="1" ht="12" customHeight="1">
      <c r="A59" s="94" t="s">
        <v>109</v>
      </c>
      <c r="B59" s="64" t="s">
        <v>110</v>
      </c>
      <c r="C59" s="55"/>
      <c r="D59" s="55"/>
      <c r="E59" s="56"/>
    </row>
    <row r="60" spans="1:5" s="17" customFormat="1" ht="12" customHeight="1">
      <c r="A60" s="95" t="s">
        <v>111</v>
      </c>
      <c r="B60" s="67" t="s">
        <v>112</v>
      </c>
      <c r="C60" s="68">
        <f>+C61+C62+C63+C64+C65</f>
        <v>0</v>
      </c>
      <c r="D60" s="68">
        <f>+D61+D62+D63+D64+D65</f>
        <v>0</v>
      </c>
      <c r="E60" s="70">
        <f>+E61+E62+E63+E64+E65</f>
        <v>0</v>
      </c>
    </row>
    <row r="61" spans="1:5" s="17" customFormat="1" ht="12" customHeight="1">
      <c r="A61" s="94" t="s">
        <v>113</v>
      </c>
      <c r="B61" s="64" t="s">
        <v>114</v>
      </c>
      <c r="C61" s="55"/>
      <c r="D61" s="55"/>
      <c r="E61" s="56"/>
    </row>
    <row r="62" spans="1:5" s="17" customFormat="1" ht="12" customHeight="1">
      <c r="A62" s="94" t="s">
        <v>115</v>
      </c>
      <c r="B62" s="64" t="s">
        <v>116</v>
      </c>
      <c r="C62" s="55"/>
      <c r="D62" s="55"/>
      <c r="E62" s="56"/>
    </row>
    <row r="63" spans="1:5" s="17" customFormat="1" ht="12" customHeight="1">
      <c r="A63" s="94" t="s">
        <v>117</v>
      </c>
      <c r="B63" s="64" t="s">
        <v>118</v>
      </c>
      <c r="C63" s="55"/>
      <c r="D63" s="55"/>
      <c r="E63" s="56"/>
    </row>
    <row r="64" spans="1:5" s="17" customFormat="1" ht="12" customHeight="1">
      <c r="A64" s="94" t="s">
        <v>119</v>
      </c>
      <c r="B64" s="64" t="s">
        <v>120</v>
      </c>
      <c r="C64" s="55"/>
      <c r="D64" s="55"/>
      <c r="E64" s="56"/>
    </row>
    <row r="65" spans="1:5" s="17" customFormat="1" ht="12" customHeight="1" thickBot="1">
      <c r="A65" s="96" t="s">
        <v>121</v>
      </c>
      <c r="B65" s="77" t="s">
        <v>122</v>
      </c>
      <c r="C65" s="97"/>
      <c r="D65" s="97"/>
      <c r="E65" s="75"/>
    </row>
    <row r="66" spans="1:5" s="17" customFormat="1" ht="13.5" customHeight="1" thickBot="1">
      <c r="A66" s="98" t="s">
        <v>123</v>
      </c>
      <c r="B66" s="99" t="s">
        <v>124</v>
      </c>
      <c r="C66" s="90">
        <f>+C52+C53</f>
        <v>54578</v>
      </c>
      <c r="D66" s="90">
        <f>+D52+D53</f>
        <v>62969</v>
      </c>
      <c r="E66" s="91">
        <f>+E52+E53</f>
        <v>62407</v>
      </c>
    </row>
    <row r="67" spans="1:5" s="17" customFormat="1" ht="12" customHeight="1" thickBot="1">
      <c r="A67" s="100" t="s">
        <v>125</v>
      </c>
      <c r="B67" s="101" t="s">
        <v>126</v>
      </c>
      <c r="C67" s="102"/>
      <c r="D67" s="102"/>
      <c r="E67" s="103">
        <f>+'[1]14. mell'!F48+'[1]18.mell'!F48</f>
        <v>0</v>
      </c>
    </row>
    <row r="68" spans="1:5" s="17" customFormat="1" ht="12.75" customHeight="1" thickBot="1">
      <c r="A68" s="98" t="s">
        <v>127</v>
      </c>
      <c r="B68" s="99" t="s">
        <v>128</v>
      </c>
      <c r="C68" s="104">
        <f>+C66+C67</f>
        <v>54578</v>
      </c>
      <c r="D68" s="104">
        <f>+D66+D67</f>
        <v>62969</v>
      </c>
      <c r="E68" s="105">
        <f>+E66+E67</f>
        <v>62407</v>
      </c>
    </row>
    <row r="69" spans="1:5" ht="16.5" customHeight="1">
      <c r="A69" s="106"/>
      <c r="B69" s="107"/>
      <c r="C69" s="108"/>
      <c r="D69" s="108"/>
      <c r="E69" s="108"/>
    </row>
    <row r="70" spans="1:5" s="109" customFormat="1" ht="16.5" customHeight="1">
      <c r="A70" s="1" t="s">
        <v>129</v>
      </c>
      <c r="B70" s="1"/>
      <c r="C70" s="1"/>
      <c r="D70" s="1"/>
      <c r="E70" s="1"/>
    </row>
    <row r="71" spans="1:5" ht="37.5" customHeight="1" thickBot="1">
      <c r="A71" s="110" t="s">
        <v>130</v>
      </c>
      <c r="B71" s="110"/>
      <c r="C71" s="111"/>
      <c r="D71" s="111"/>
      <c r="E71" s="111" t="s">
        <v>2</v>
      </c>
    </row>
    <row r="72" spans="1:5" s="13" customFormat="1" ht="12" customHeight="1">
      <c r="A72" s="5" t="s">
        <v>3</v>
      </c>
      <c r="B72" s="6" t="s">
        <v>131</v>
      </c>
      <c r="C72" s="7" t="s">
        <v>5</v>
      </c>
      <c r="D72" s="7"/>
      <c r="E72" s="8"/>
    </row>
    <row r="73" spans="1:5" ht="12" customHeight="1" thickBot="1">
      <c r="A73" s="9"/>
      <c r="B73" s="10"/>
      <c r="C73" s="11" t="s">
        <v>6</v>
      </c>
      <c r="D73" s="11" t="s">
        <v>7</v>
      </c>
      <c r="E73" s="12" t="s">
        <v>8</v>
      </c>
    </row>
    <row r="74" spans="1:5" ht="12" customHeight="1" thickBot="1">
      <c r="A74" s="14">
        <v>1</v>
      </c>
      <c r="B74" s="15">
        <v>2</v>
      </c>
      <c r="C74" s="15">
        <v>3</v>
      </c>
      <c r="D74" s="15">
        <v>4</v>
      </c>
      <c r="E74" s="16">
        <v>5</v>
      </c>
    </row>
    <row r="75" spans="1:5" ht="12" customHeight="1" thickBot="1">
      <c r="A75" s="18" t="s">
        <v>9</v>
      </c>
      <c r="B75" s="112" t="s">
        <v>206</v>
      </c>
      <c r="C75" s="20">
        <f>+C76+C77+C78+C79+C80</f>
        <v>85708</v>
      </c>
      <c r="D75" s="20">
        <f>+D76+D77+D78+D79+D80</f>
        <v>90972</v>
      </c>
      <c r="E75" s="21">
        <f>+E76+E77+E78+E79+E80</f>
        <v>87183</v>
      </c>
    </row>
    <row r="76" spans="1:5" ht="12" customHeight="1">
      <c r="A76" s="35" t="s">
        <v>132</v>
      </c>
      <c r="B76" s="36" t="s">
        <v>133</v>
      </c>
      <c r="C76" s="37">
        <v>18078</v>
      </c>
      <c r="D76" s="113">
        <f>+'[1]11.mell'!E63+'[1]14. mell'!E37+'[1]18.mell'!E37</f>
        <v>18665</v>
      </c>
      <c r="E76" s="30">
        <f>+'[1]11.mell'!F63+'[1]14. mell'!F37+'[1]18.mell'!F37</f>
        <v>18466</v>
      </c>
    </row>
    <row r="77" spans="1:5" ht="12" customHeight="1">
      <c r="A77" s="26" t="s">
        <v>134</v>
      </c>
      <c r="B77" s="38" t="s">
        <v>135</v>
      </c>
      <c r="C77" s="28">
        <v>4650</v>
      </c>
      <c r="D77" s="114">
        <f>+'[1]11.mell'!E64+'[1]14. mell'!E38+'[1]18.mell'!E38</f>
        <v>4809</v>
      </c>
      <c r="E77" s="51">
        <f>+'[1]11.mell'!F64+'[1]14. mell'!F38+'[1]18.mell'!F38</f>
        <v>4739</v>
      </c>
    </row>
    <row r="78" spans="1:5" ht="12" customHeight="1">
      <c r="A78" s="26" t="s">
        <v>136</v>
      </c>
      <c r="B78" s="38" t="s">
        <v>137</v>
      </c>
      <c r="C78" s="53">
        <v>54379</v>
      </c>
      <c r="D78" s="29">
        <f>+'[1]11.mell'!E65+'[1]14. mell'!E39+'[1]18.mell'!E39</f>
        <v>58897</v>
      </c>
      <c r="E78" s="32">
        <f>+'[1]11.mell'!F65+'[1]14. mell'!F39+'[1]18.mell'!F39</f>
        <v>55377</v>
      </c>
    </row>
    <row r="79" spans="1:5" ht="12" customHeight="1">
      <c r="A79" s="26" t="s">
        <v>138</v>
      </c>
      <c r="B79" s="115" t="s">
        <v>139</v>
      </c>
      <c r="C79" s="53"/>
      <c r="D79" s="29">
        <f>+'[1]11.mell'!E66+'[1]14. mell'!E40+'[1]18.mell'!E40</f>
        <v>0</v>
      </c>
      <c r="E79" s="32">
        <f>+'[1]11.mell'!F66+'[1]14. mell'!F40+'[1]18.mell'!F40</f>
        <v>0</v>
      </c>
    </row>
    <row r="80" spans="1:5" ht="12" customHeight="1">
      <c r="A80" s="26" t="s">
        <v>140</v>
      </c>
      <c r="B80" s="116" t="s">
        <v>141</v>
      </c>
      <c r="C80" s="53">
        <v>8601</v>
      </c>
      <c r="D80" s="29">
        <f>+'[1]11.mell'!E67+'[1]14. mell'!E41+'[1]18.mell'!E41</f>
        <v>8601</v>
      </c>
      <c r="E80" s="32">
        <f>+'[1]11.mell'!F67+'[1]14. mell'!F41+'[1]18.mell'!F41</f>
        <v>8601</v>
      </c>
    </row>
    <row r="81" spans="1:5" ht="12" customHeight="1">
      <c r="A81" s="26" t="s">
        <v>142</v>
      </c>
      <c r="B81" s="38" t="s">
        <v>143</v>
      </c>
      <c r="C81" s="53"/>
      <c r="D81" s="29">
        <f>+'[1]11.mell'!E68+'[1]14. mell'!E42+'[1]18.mell'!E42</f>
        <v>0</v>
      </c>
      <c r="E81" s="32">
        <f>+'[1]11.mell'!F68+'[1]14. mell'!F42+'[1]18.mell'!F42</f>
        <v>0</v>
      </c>
    </row>
    <row r="82" spans="1:5" ht="12" customHeight="1">
      <c r="A82" s="26" t="s">
        <v>144</v>
      </c>
      <c r="B82" s="117" t="s">
        <v>145</v>
      </c>
      <c r="C82" s="53"/>
      <c r="D82" s="29">
        <f>+'[1]11.mell'!E69+'[1]14. mell'!E43+'[1]18.mell'!E43</f>
        <v>0</v>
      </c>
      <c r="E82" s="32">
        <f>+'[1]11.mell'!F69+'[1]14. mell'!F43+'[1]18.mell'!F43</f>
        <v>0</v>
      </c>
    </row>
    <row r="83" spans="1:5" ht="12" customHeight="1">
      <c r="A83" s="26" t="s">
        <v>146</v>
      </c>
      <c r="B83" s="117" t="s">
        <v>147</v>
      </c>
      <c r="C83" s="53">
        <v>8601</v>
      </c>
      <c r="D83" s="29">
        <f>+'[1]11.mell'!E70+'[1]14. mell'!E44+'[1]18.mell'!E44</f>
        <v>8601</v>
      </c>
      <c r="E83" s="32">
        <f>+'[1]11.mell'!F70+'[1]14. mell'!F44+'[1]18.mell'!F44</f>
        <v>8601</v>
      </c>
    </row>
    <row r="84" spans="1:5" ht="12" customHeight="1">
      <c r="A84" s="26" t="s">
        <v>148</v>
      </c>
      <c r="B84" s="118" t="s">
        <v>149</v>
      </c>
      <c r="C84" s="53"/>
      <c r="D84" s="114">
        <f>+'[1]11.mell'!E71+'[1]14. mell'!E45+'[1]18.mell'!E45</f>
        <v>0</v>
      </c>
      <c r="E84" s="51">
        <f>+'[1]11.mell'!F71+'[1]14. mell'!F45+'[1]18.mell'!F45</f>
        <v>0</v>
      </c>
    </row>
    <row r="85" spans="1:5" ht="12" customHeight="1">
      <c r="A85" s="39" t="s">
        <v>150</v>
      </c>
      <c r="B85" s="119" t="s">
        <v>151</v>
      </c>
      <c r="C85" s="53"/>
      <c r="D85" s="29">
        <f>+'[1]11.mell'!E72+'[1]14. mell'!E46+'[1]18.mell'!E46</f>
        <v>0</v>
      </c>
      <c r="E85" s="32">
        <f>+'[1]11.mell'!F72+'[1]14. mell'!F46+'[1]18.mell'!F46</f>
        <v>0</v>
      </c>
    </row>
    <row r="86" spans="1:5" ht="12" customHeight="1">
      <c r="A86" s="26" t="s">
        <v>152</v>
      </c>
      <c r="B86" s="119" t="s">
        <v>153</v>
      </c>
      <c r="C86" s="53"/>
      <c r="D86" s="29">
        <f>+'[1]11.mell'!E73+'[1]14. mell'!E47+'[1]18.mell'!E47</f>
        <v>0</v>
      </c>
      <c r="E86" s="32">
        <f>+'[1]11.mell'!F73+'[1]14. mell'!F47+'[1]18.mell'!F47</f>
        <v>0</v>
      </c>
    </row>
    <row r="87" spans="1:5" ht="12" customHeight="1" thickBot="1">
      <c r="A87" s="120" t="s">
        <v>154</v>
      </c>
      <c r="B87" s="121" t="s">
        <v>155</v>
      </c>
      <c r="C87" s="122"/>
      <c r="D87" s="114">
        <f>+'[1]11.mell'!E74+'[1]14. mell'!E48+'[1]18.mell'!E48</f>
        <v>0</v>
      </c>
      <c r="E87" s="123">
        <f>+'[1]11.mell'!F74+'[1]14. mell'!F48+'[1]18.mell'!F48</f>
        <v>0</v>
      </c>
    </row>
    <row r="88" spans="1:5" ht="12" customHeight="1" thickBot="1">
      <c r="A88" s="22" t="s">
        <v>11</v>
      </c>
      <c r="B88" s="124" t="s">
        <v>207</v>
      </c>
      <c r="C88" s="24">
        <f>+C89+C90+C91</f>
        <v>0</v>
      </c>
      <c r="D88" s="24">
        <f>+D89+D90+D91</f>
        <v>0</v>
      </c>
      <c r="E88" s="25">
        <f>+E89+E90+E91</f>
        <v>0</v>
      </c>
    </row>
    <row r="89" spans="1:5" ht="12" customHeight="1">
      <c r="A89" s="48" t="s">
        <v>13</v>
      </c>
      <c r="B89" s="38" t="s">
        <v>156</v>
      </c>
      <c r="C89" s="50"/>
      <c r="D89" s="50"/>
      <c r="E89" s="51">
        <f>+'[1]11.mell'!F77+'[1]14. mell'!F43+'[1]18.mell'!F43</f>
        <v>0</v>
      </c>
    </row>
    <row r="90" spans="1:5" ht="12" customHeight="1">
      <c r="A90" s="48" t="s">
        <v>15</v>
      </c>
      <c r="B90" s="57" t="s">
        <v>157</v>
      </c>
      <c r="C90" s="28"/>
      <c r="D90" s="28"/>
      <c r="E90" s="51">
        <f>+'[1]11.mell'!F78+'[1]14. mell'!F44+'[1]18.mell'!F44</f>
        <v>0</v>
      </c>
    </row>
    <row r="91" spans="1:5" ht="12" customHeight="1">
      <c r="A91" s="48" t="s">
        <v>17</v>
      </c>
      <c r="B91" s="64" t="s">
        <v>158</v>
      </c>
      <c r="C91" s="28"/>
      <c r="D91" s="28"/>
      <c r="E91" s="32">
        <f>+'[1]11.mell'!F79+'[1]14. mell'!F45+'[1]18.mell'!F45</f>
        <v>0</v>
      </c>
    </row>
    <row r="92" spans="1:5" ht="22.5">
      <c r="A92" s="48" t="s">
        <v>19</v>
      </c>
      <c r="B92" s="64" t="s">
        <v>159</v>
      </c>
      <c r="C92" s="28"/>
      <c r="D92" s="28"/>
      <c r="E92" s="32">
        <f>+'[1]11.mell'!F80</f>
        <v>0</v>
      </c>
    </row>
    <row r="93" spans="1:5" ht="12" customHeight="1">
      <c r="A93" s="48" t="s">
        <v>160</v>
      </c>
      <c r="B93" s="64" t="s">
        <v>161</v>
      </c>
      <c r="C93" s="28"/>
      <c r="D93" s="28"/>
      <c r="E93" s="32">
        <f>+'[1]11.mell'!F81</f>
        <v>0</v>
      </c>
    </row>
    <row r="94" spans="1:5" ht="12" customHeight="1">
      <c r="A94" s="48" t="s">
        <v>162</v>
      </c>
      <c r="B94" s="64" t="s">
        <v>163</v>
      </c>
      <c r="C94" s="28"/>
      <c r="D94" s="28"/>
      <c r="E94" s="32">
        <f>+'[1]11.mell'!F82</f>
        <v>0</v>
      </c>
    </row>
    <row r="95" spans="1:5" ht="12" customHeight="1">
      <c r="A95" s="48" t="s">
        <v>164</v>
      </c>
      <c r="B95" s="125" t="s">
        <v>165</v>
      </c>
      <c r="C95" s="28"/>
      <c r="D95" s="28"/>
      <c r="E95" s="32">
        <f>+'[1]11.mell'!F83</f>
        <v>0</v>
      </c>
    </row>
    <row r="96" spans="1:5" ht="24" customHeight="1">
      <c r="A96" s="48" t="s">
        <v>166</v>
      </c>
      <c r="B96" s="125" t="s">
        <v>167</v>
      </c>
      <c r="C96" s="28"/>
      <c r="D96" s="28"/>
      <c r="E96" s="32">
        <f>+'[1]11.mell'!F84</f>
        <v>0</v>
      </c>
    </row>
    <row r="97" spans="1:5" ht="21.75" customHeight="1">
      <c r="A97" s="48" t="s">
        <v>168</v>
      </c>
      <c r="B97" s="125" t="s">
        <v>169</v>
      </c>
      <c r="C97" s="28"/>
      <c r="D97" s="28"/>
      <c r="E97" s="32">
        <f>+'[1]11.mell'!F85</f>
        <v>0</v>
      </c>
    </row>
    <row r="98" spans="1:5" ht="12" customHeight="1" thickBot="1">
      <c r="A98" s="39" t="s">
        <v>170</v>
      </c>
      <c r="B98" s="126" t="s">
        <v>171</v>
      </c>
      <c r="C98" s="53"/>
      <c r="D98" s="53"/>
      <c r="E98" s="32">
        <f>+'[1]11.mell'!F86</f>
        <v>0</v>
      </c>
    </row>
    <row r="99" spans="1:5" ht="12" customHeight="1" thickBot="1">
      <c r="A99" s="22" t="s">
        <v>21</v>
      </c>
      <c r="B99" s="127" t="s">
        <v>172</v>
      </c>
      <c r="C99" s="24">
        <f>+C100+C101</f>
        <v>0</v>
      </c>
      <c r="D99" s="24">
        <f>+D100+D101</f>
        <v>0</v>
      </c>
      <c r="E99" s="25">
        <f>+E100+E101</f>
        <v>0</v>
      </c>
    </row>
    <row r="100" spans="1:5" s="128" customFormat="1" ht="12" customHeight="1">
      <c r="A100" s="48" t="s">
        <v>23</v>
      </c>
      <c r="B100" s="49" t="s">
        <v>173</v>
      </c>
      <c r="C100" s="50"/>
      <c r="D100" s="50"/>
      <c r="E100" s="51">
        <f>+'[1]11.mell'!F88</f>
        <v>0</v>
      </c>
    </row>
    <row r="101" spans="1:5" ht="12" customHeight="1" thickBot="1">
      <c r="A101" s="52" t="s">
        <v>25</v>
      </c>
      <c r="B101" s="57" t="s">
        <v>174</v>
      </c>
      <c r="C101" s="53"/>
      <c r="D101" s="53"/>
      <c r="E101" s="51">
        <f>+'[1]11.mell'!F89</f>
        <v>0</v>
      </c>
    </row>
    <row r="102" spans="1:5" ht="12" customHeight="1" thickBot="1">
      <c r="A102" s="89" t="s">
        <v>175</v>
      </c>
      <c r="B102" s="23" t="s">
        <v>176</v>
      </c>
      <c r="C102" s="129"/>
      <c r="D102" s="129"/>
      <c r="E102" s="130">
        <f>+'[1]11.mell'!F90+'[1]14. mell'!F47+'[1]18.mell'!F47</f>
        <v>0</v>
      </c>
    </row>
    <row r="103" spans="1:5" ht="12" customHeight="1" thickBot="1">
      <c r="A103" s="131" t="s">
        <v>41</v>
      </c>
      <c r="B103" s="132" t="s">
        <v>177</v>
      </c>
      <c r="C103" s="20">
        <f>+C75+C88+C99+C102</f>
        <v>85708</v>
      </c>
      <c r="D103" s="20">
        <f>+D75+D88+D99+D102</f>
        <v>90972</v>
      </c>
      <c r="E103" s="21">
        <f>+E75+E88+E99+E102</f>
        <v>87183</v>
      </c>
    </row>
    <row r="104" spans="1:5" ht="12" customHeight="1" thickBot="1">
      <c r="A104" s="89" t="s">
        <v>58</v>
      </c>
      <c r="B104" s="23" t="s">
        <v>178</v>
      </c>
      <c r="C104" s="24">
        <f>+C105+C113</f>
        <v>0</v>
      </c>
      <c r="D104" s="24">
        <f>+D105+D113</f>
        <v>0</v>
      </c>
      <c r="E104" s="25">
        <f>+E105+E113</f>
        <v>0</v>
      </c>
    </row>
    <row r="105" spans="1:5" ht="12" customHeight="1" thickBot="1">
      <c r="A105" s="133" t="s">
        <v>59</v>
      </c>
      <c r="B105" s="134" t="s">
        <v>179</v>
      </c>
      <c r="C105" s="24">
        <f>+C106+C107+C108+C109+C110+C111+C112</f>
        <v>0</v>
      </c>
      <c r="D105" s="24">
        <f>+D106+D107+D108+D109+D110+D111+D112</f>
        <v>0</v>
      </c>
      <c r="E105" s="25">
        <f>+E106+E107+E108+E109+E110+E111+E112</f>
        <v>0</v>
      </c>
    </row>
    <row r="106" spans="1:5" ht="12" customHeight="1">
      <c r="A106" s="135" t="s">
        <v>61</v>
      </c>
      <c r="B106" s="31" t="s">
        <v>180</v>
      </c>
      <c r="C106" s="136"/>
      <c r="D106" s="136"/>
      <c r="E106" s="137"/>
    </row>
    <row r="107" spans="1:5" ht="12" customHeight="1">
      <c r="A107" s="94" t="s">
        <v>63</v>
      </c>
      <c r="B107" s="64" t="s">
        <v>181</v>
      </c>
      <c r="C107" s="138"/>
      <c r="D107" s="138"/>
      <c r="E107" s="139"/>
    </row>
    <row r="108" spans="1:5" ht="12" customHeight="1">
      <c r="A108" s="94" t="s">
        <v>65</v>
      </c>
      <c r="B108" s="64" t="s">
        <v>182</v>
      </c>
      <c r="C108" s="138"/>
      <c r="D108" s="138"/>
      <c r="E108" s="139"/>
    </row>
    <row r="109" spans="1:5" ht="12" customHeight="1">
      <c r="A109" s="94" t="s">
        <v>67</v>
      </c>
      <c r="B109" s="64" t="s">
        <v>183</v>
      </c>
      <c r="C109" s="138"/>
      <c r="D109" s="138"/>
      <c r="E109" s="139"/>
    </row>
    <row r="110" spans="1:5" ht="12" customHeight="1">
      <c r="A110" s="94" t="s">
        <v>69</v>
      </c>
      <c r="B110" s="64" t="s">
        <v>184</v>
      </c>
      <c r="C110" s="138"/>
      <c r="D110" s="138"/>
      <c r="E110" s="139"/>
    </row>
    <row r="111" spans="1:5" ht="12" customHeight="1">
      <c r="A111" s="94" t="s">
        <v>185</v>
      </c>
      <c r="B111" s="64" t="s">
        <v>186</v>
      </c>
      <c r="C111" s="138"/>
      <c r="D111" s="138"/>
      <c r="E111" s="139"/>
    </row>
    <row r="112" spans="1:5" ht="12" customHeight="1" thickBot="1">
      <c r="A112" s="140" t="s">
        <v>187</v>
      </c>
      <c r="B112" s="141" t="s">
        <v>188</v>
      </c>
      <c r="C112" s="142"/>
      <c r="D112" s="142"/>
      <c r="E112" s="143"/>
    </row>
    <row r="113" spans="1:5" ht="12" customHeight="1" thickBot="1">
      <c r="A113" s="133" t="s">
        <v>71</v>
      </c>
      <c r="B113" s="134" t="s">
        <v>189</v>
      </c>
      <c r="C113" s="24">
        <f>+C114+C115+C116+C117+C118+C119+C120+C121</f>
        <v>0</v>
      </c>
      <c r="D113" s="24">
        <f>+D114+D115+D116+D117+D118+D119+D120+D121</f>
        <v>0</v>
      </c>
      <c r="E113" s="25">
        <f>+E114+E115+E116+E117+E118+E119+E120+E121</f>
        <v>0</v>
      </c>
    </row>
    <row r="114" spans="1:5" ht="12" customHeight="1">
      <c r="A114" s="135" t="s">
        <v>73</v>
      </c>
      <c r="B114" s="31" t="s">
        <v>180</v>
      </c>
      <c r="C114" s="136"/>
      <c r="D114" s="136"/>
      <c r="E114" s="137"/>
    </row>
    <row r="115" spans="1:5" ht="12" customHeight="1">
      <c r="A115" s="94" t="s">
        <v>74</v>
      </c>
      <c r="B115" s="64" t="s">
        <v>190</v>
      </c>
      <c r="C115" s="138"/>
      <c r="D115" s="138"/>
      <c r="E115" s="139"/>
    </row>
    <row r="116" spans="1:5" ht="12" customHeight="1">
      <c r="A116" s="94" t="s">
        <v>75</v>
      </c>
      <c r="B116" s="64" t="s">
        <v>182</v>
      </c>
      <c r="C116" s="138"/>
      <c r="D116" s="138"/>
      <c r="E116" s="139"/>
    </row>
    <row r="117" spans="1:5" ht="12" customHeight="1">
      <c r="A117" s="94" t="s">
        <v>76</v>
      </c>
      <c r="B117" s="64" t="s">
        <v>183</v>
      </c>
      <c r="C117" s="138"/>
      <c r="D117" s="138"/>
      <c r="E117" s="139"/>
    </row>
    <row r="118" spans="1:5" ht="12" customHeight="1">
      <c r="A118" s="94" t="s">
        <v>77</v>
      </c>
      <c r="B118" s="64" t="s">
        <v>184</v>
      </c>
      <c r="C118" s="138"/>
      <c r="D118" s="138"/>
      <c r="E118" s="139"/>
    </row>
    <row r="119" spans="1:5" ht="12" customHeight="1">
      <c r="A119" s="94" t="s">
        <v>191</v>
      </c>
      <c r="B119" s="64" t="s">
        <v>192</v>
      </c>
      <c r="C119" s="138"/>
      <c r="D119" s="138"/>
      <c r="E119" s="139"/>
    </row>
    <row r="120" spans="1:5" ht="12" customHeight="1">
      <c r="A120" s="94" t="s">
        <v>193</v>
      </c>
      <c r="B120" s="64" t="s">
        <v>188</v>
      </c>
      <c r="C120" s="138"/>
      <c r="D120" s="138"/>
      <c r="E120" s="139"/>
    </row>
    <row r="121" spans="1:9" ht="15" customHeight="1" thickBot="1">
      <c r="A121" s="140" t="s">
        <v>194</v>
      </c>
      <c r="B121" s="141" t="s">
        <v>195</v>
      </c>
      <c r="C121" s="142"/>
      <c r="D121" s="142"/>
      <c r="E121" s="143"/>
      <c r="F121" s="144"/>
      <c r="G121" s="145"/>
      <c r="H121" s="145"/>
      <c r="I121" s="145"/>
    </row>
    <row r="122" spans="1:5" s="17" customFormat="1" ht="12.75" customHeight="1" thickBot="1">
      <c r="A122" s="89" t="s">
        <v>196</v>
      </c>
      <c r="B122" s="99" t="s">
        <v>197</v>
      </c>
      <c r="C122" s="146">
        <f>+C103+C104</f>
        <v>85708</v>
      </c>
      <c r="D122" s="146">
        <f>+D103+D104</f>
        <v>90972</v>
      </c>
      <c r="E122" s="147">
        <f>+E103+E104</f>
        <v>87183</v>
      </c>
    </row>
    <row r="123" spans="1:5" ht="7.5" customHeight="1" thickBot="1">
      <c r="A123" s="89" t="s">
        <v>85</v>
      </c>
      <c r="B123" s="99" t="s">
        <v>198</v>
      </c>
      <c r="C123" s="148"/>
      <c r="D123" s="148"/>
      <c r="E123" s="149">
        <f>+'[1]14. mell'!F48+'[1]18.mell'!F48</f>
        <v>0</v>
      </c>
    </row>
    <row r="124" spans="1:5" ht="16.5" thickBot="1">
      <c r="A124" s="150" t="s">
        <v>199</v>
      </c>
      <c r="B124" s="101" t="s">
        <v>200</v>
      </c>
      <c r="C124" s="90">
        <f>+C122+C123</f>
        <v>85708</v>
      </c>
      <c r="D124" s="90">
        <f>+D122+D123</f>
        <v>90972</v>
      </c>
      <c r="E124" s="91">
        <f>+E122+E123</f>
        <v>87183</v>
      </c>
    </row>
    <row r="125" spans="1:5" ht="15" customHeight="1">
      <c r="A125" s="151"/>
      <c r="B125" s="151"/>
      <c r="C125" s="152"/>
      <c r="D125" s="152"/>
      <c r="E125" s="152"/>
    </row>
    <row r="126" spans="1:5" ht="13.5" customHeight="1">
      <c r="A126" s="153" t="s">
        <v>201</v>
      </c>
      <c r="B126" s="153"/>
      <c r="C126" s="153"/>
      <c r="D126" s="153"/>
      <c r="E126" s="153"/>
    </row>
    <row r="127" spans="1:5" ht="7.5" customHeight="1" thickBot="1">
      <c r="A127" s="3" t="s">
        <v>202</v>
      </c>
      <c r="B127" s="3"/>
      <c r="C127" s="4"/>
      <c r="D127" s="4"/>
      <c r="E127" s="4" t="s">
        <v>2</v>
      </c>
    </row>
    <row r="128" spans="1:5" ht="21.75" thickBot="1">
      <c r="A128" s="22">
        <v>1</v>
      </c>
      <c r="B128" s="124" t="s">
        <v>203</v>
      </c>
      <c r="C128" s="154">
        <f>+C52-C103</f>
        <v>-31130</v>
      </c>
      <c r="D128" s="154">
        <f>+D52-D103</f>
        <v>-28003</v>
      </c>
      <c r="E128" s="25">
        <f>+E52-E103</f>
        <v>-24776</v>
      </c>
    </row>
  </sheetData>
  <sheetProtection/>
  <mergeCells count="8">
    <mergeCell ref="A70:E70"/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Téglás Város Önkormányzat
2013. ÉVI KÖLTSÉGVETÉS
ÖNKÉNT VÁLLALT FELADATAINAK MÉRLEGE&amp;10
&amp;R&amp;"Times New Roman CE,Félkövér dőlt"&amp;11 3. melléklet a 9/2014. (IV.25.) önkormányzati rendelethez</oddHeader>
  </headerFooter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2014-04-24T13:05:47Z</dcterms:created>
  <dcterms:modified xsi:type="dcterms:W3CDTF">2014-04-24T13:06:00Z</dcterms:modified>
  <cp:category/>
  <cp:version/>
  <cp:contentType/>
  <cp:contentStatus/>
</cp:coreProperties>
</file>